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PsychoPy\list5\"/>
    </mc:Choice>
  </mc:AlternateContent>
  <xr:revisionPtr revIDLastSave="0" documentId="8_{60F1D52A-5682-4959-8559-EB1FA7F53D8C}" xr6:coauthVersionLast="47" xr6:coauthVersionMax="47" xr10:uidLastSave="{00000000-0000-0000-0000-000000000000}"/>
  <bookViews>
    <workbookView xWindow="-110" yWindow="-110" windowWidth="19420" windowHeight="10300" xr2:uid="{3EE04AE2-44D2-4988-8F94-94534AF505FF}"/>
  </bookViews>
  <sheets>
    <sheet name="list5 (2)" sheetId="1" r:id="rId1"/>
  </sheets>
  <externalReferences>
    <externalReference r:id="rId2"/>
  </externalReferences>
  <definedNames>
    <definedName name="_xlnm._FilterDatabase" localSheetId="0" hidden="1">'list5 (2)'!$A$1:$BV$22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O22" i="1" l="1"/>
  <c r="BN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I22" i="1" s="1"/>
  <c r="AL22" i="1"/>
  <c r="AK22" i="1"/>
  <c r="BU22" i="1" s="1"/>
  <c r="AJ22" i="1"/>
  <c r="H22" i="1" s="1"/>
  <c r="G22" i="1" s="1"/>
  <c r="AI22" i="1"/>
  <c r="AH22" i="1"/>
  <c r="AG22" i="1"/>
  <c r="AF22" i="1"/>
  <c r="AE22" i="1"/>
  <c r="AD22" i="1"/>
  <c r="AC22" i="1"/>
  <c r="AB22" i="1"/>
  <c r="AA22" i="1"/>
  <c r="Z22" i="1"/>
  <c r="A22" i="1" s="1"/>
  <c r="X22" i="1"/>
  <c r="W22" i="1"/>
  <c r="Q22" i="1"/>
  <c r="P22" i="1"/>
  <c r="BA22" i="1" s="1"/>
  <c r="O22" i="1"/>
  <c r="BR21" i="1"/>
  <c r="BP21" i="1"/>
  <c r="BO21" i="1"/>
  <c r="BJ21" i="1"/>
  <c r="BK21" i="1" s="1"/>
  <c r="BN21" i="1" s="1"/>
  <c r="BI21" i="1"/>
  <c r="BH21" i="1" s="1"/>
  <c r="AZ21" i="1"/>
  <c r="Q21" i="1" s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BB21" i="1" s="1"/>
  <c r="AJ21" i="1"/>
  <c r="H21" i="1" s="1"/>
  <c r="G21" i="1" s="1"/>
  <c r="AI21" i="1"/>
  <c r="AH21" i="1"/>
  <c r="AG21" i="1"/>
  <c r="AF21" i="1"/>
  <c r="AE21" i="1"/>
  <c r="AD21" i="1"/>
  <c r="AC21" i="1"/>
  <c r="AB21" i="1"/>
  <c r="AA21" i="1"/>
  <c r="Z21" i="1"/>
  <c r="X21" i="1"/>
  <c r="W21" i="1"/>
  <c r="P21" i="1"/>
  <c r="BA21" i="1" s="1"/>
  <c r="O21" i="1"/>
  <c r="I21" i="1"/>
  <c r="A21" i="1"/>
  <c r="BR20" i="1"/>
  <c r="BN20" i="1"/>
  <c r="BI20" i="1"/>
  <c r="BJ20" i="1" s="1"/>
  <c r="BK20" i="1" s="1"/>
  <c r="BO20" i="1" s="1"/>
  <c r="BH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BQ20" i="1" s="1"/>
  <c r="AJ20" i="1"/>
  <c r="AI20" i="1"/>
  <c r="AH20" i="1"/>
  <c r="AG20" i="1"/>
  <c r="AF20" i="1"/>
  <c r="AE20" i="1"/>
  <c r="AD20" i="1"/>
  <c r="AC20" i="1"/>
  <c r="AB20" i="1"/>
  <c r="AA20" i="1"/>
  <c r="Z20" i="1"/>
  <c r="A20" i="1" s="1"/>
  <c r="X20" i="1"/>
  <c r="W20" i="1"/>
  <c r="Q20" i="1"/>
  <c r="P20" i="1"/>
  <c r="O20" i="1"/>
  <c r="I20" i="1"/>
  <c r="H20" i="1"/>
  <c r="G20" i="1" s="1"/>
  <c r="BP19" i="1"/>
  <c r="BN19" i="1"/>
  <c r="BI19" i="1"/>
  <c r="BJ19" i="1" s="1"/>
  <c r="BK19" i="1" s="1"/>
  <c r="BO19" i="1" s="1"/>
  <c r="AZ19" i="1"/>
  <c r="AY19" i="1"/>
  <c r="AX19" i="1"/>
  <c r="AW19" i="1"/>
  <c r="AV19" i="1"/>
  <c r="I19" i="1" s="1"/>
  <c r="AU19" i="1"/>
  <c r="AT19" i="1"/>
  <c r="AS19" i="1"/>
  <c r="AR19" i="1"/>
  <c r="AQ19" i="1"/>
  <c r="AP19" i="1"/>
  <c r="AO19" i="1"/>
  <c r="AN19" i="1"/>
  <c r="AM19" i="1"/>
  <c r="AL19" i="1"/>
  <c r="AK19" i="1"/>
  <c r="BB19" i="1" s="1"/>
  <c r="AJ19" i="1"/>
  <c r="H19" i="1" s="1"/>
  <c r="G19" i="1" s="1"/>
  <c r="AI19" i="1"/>
  <c r="AH19" i="1"/>
  <c r="AG19" i="1"/>
  <c r="AF19" i="1"/>
  <c r="AE19" i="1"/>
  <c r="AD19" i="1"/>
  <c r="AC19" i="1"/>
  <c r="AB19" i="1"/>
  <c r="AA19" i="1"/>
  <c r="Z19" i="1"/>
  <c r="A19" i="1" s="1"/>
  <c r="X19" i="1"/>
  <c r="W19" i="1"/>
  <c r="Q19" i="1"/>
  <c r="P19" i="1"/>
  <c r="BA19" i="1" s="1"/>
  <c r="O19" i="1"/>
  <c r="BP18" i="1"/>
  <c r="BN18" i="1"/>
  <c r="BJ18" i="1"/>
  <c r="BK18" i="1" s="1"/>
  <c r="BO18" i="1" s="1"/>
  <c r="BI18" i="1"/>
  <c r="BH18" i="1" s="1"/>
  <c r="AZ18" i="1"/>
  <c r="Q18" i="1" s="1"/>
  <c r="AY18" i="1"/>
  <c r="AX18" i="1"/>
  <c r="AW18" i="1"/>
  <c r="AV18" i="1"/>
  <c r="I18" i="1" s="1"/>
  <c r="AU18" i="1"/>
  <c r="AT18" i="1"/>
  <c r="AS18" i="1"/>
  <c r="AR18" i="1"/>
  <c r="AQ18" i="1"/>
  <c r="AP18" i="1"/>
  <c r="AO18" i="1"/>
  <c r="AN18" i="1"/>
  <c r="AM18" i="1"/>
  <c r="AL18" i="1"/>
  <c r="AK18" i="1"/>
  <c r="BU18" i="1" s="1"/>
  <c r="AJ18" i="1"/>
  <c r="AI18" i="1"/>
  <c r="AH18" i="1"/>
  <c r="AG18" i="1"/>
  <c r="AF18" i="1"/>
  <c r="AE18" i="1"/>
  <c r="AD18" i="1"/>
  <c r="AC18" i="1"/>
  <c r="AB18" i="1"/>
  <c r="AA18" i="1"/>
  <c r="Z18" i="1"/>
  <c r="X18" i="1"/>
  <c r="W18" i="1"/>
  <c r="P18" i="1"/>
  <c r="BA18" i="1" s="1"/>
  <c r="O18" i="1"/>
  <c r="H18" i="1"/>
  <c r="A18" i="1"/>
  <c r="BO17" i="1"/>
  <c r="BI17" i="1"/>
  <c r="BJ17" i="1" s="1"/>
  <c r="BK17" i="1" s="1"/>
  <c r="BN17" i="1" s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I17" i="1" s="1"/>
  <c r="AL17" i="1"/>
  <c r="AK17" i="1"/>
  <c r="AJ17" i="1"/>
  <c r="H17" i="1" s="1"/>
  <c r="G17" i="1" s="1"/>
  <c r="AI17" i="1"/>
  <c r="AH17" i="1"/>
  <c r="AG17" i="1"/>
  <c r="AF17" i="1"/>
  <c r="AE17" i="1"/>
  <c r="AD17" i="1"/>
  <c r="AC17" i="1"/>
  <c r="AB17" i="1"/>
  <c r="AA17" i="1"/>
  <c r="Z17" i="1"/>
  <c r="A17" i="1" s="1"/>
  <c r="X17" i="1"/>
  <c r="W17" i="1"/>
  <c r="Q17" i="1"/>
  <c r="P17" i="1"/>
  <c r="O17" i="1"/>
  <c r="BR16" i="1"/>
  <c r="BQ16" i="1"/>
  <c r="BO16" i="1"/>
  <c r="BI16" i="1"/>
  <c r="BJ16" i="1" s="1"/>
  <c r="BK16" i="1" s="1"/>
  <c r="BN16" i="1" s="1"/>
  <c r="AZ16" i="1"/>
  <c r="AY16" i="1"/>
  <c r="AX16" i="1"/>
  <c r="AW16" i="1"/>
  <c r="AV16" i="1"/>
  <c r="I16" i="1" s="1"/>
  <c r="AU16" i="1"/>
  <c r="AT16" i="1"/>
  <c r="AS16" i="1"/>
  <c r="AR16" i="1"/>
  <c r="AQ16" i="1"/>
  <c r="AP16" i="1"/>
  <c r="AO16" i="1"/>
  <c r="AN16" i="1"/>
  <c r="AM16" i="1"/>
  <c r="AL16" i="1"/>
  <c r="AK16" i="1"/>
  <c r="BB16" i="1" s="1"/>
  <c r="AJ16" i="1"/>
  <c r="H16" i="1" s="1"/>
  <c r="G16" i="1" s="1"/>
  <c r="AI16" i="1"/>
  <c r="AH16" i="1"/>
  <c r="AG16" i="1"/>
  <c r="AF16" i="1"/>
  <c r="AE16" i="1"/>
  <c r="AD16" i="1"/>
  <c r="AC16" i="1"/>
  <c r="AB16" i="1"/>
  <c r="AA16" i="1"/>
  <c r="Z16" i="1"/>
  <c r="A16" i="1" s="1"/>
  <c r="X16" i="1"/>
  <c r="W16" i="1"/>
  <c r="Q16" i="1"/>
  <c r="P16" i="1"/>
  <c r="BA16" i="1" s="1"/>
  <c r="BF16" i="1" s="1"/>
  <c r="O16" i="1"/>
  <c r="BR15" i="1"/>
  <c r="BP15" i="1"/>
  <c r="BO15" i="1"/>
  <c r="BN15" i="1"/>
  <c r="AZ15" i="1"/>
  <c r="Q15" i="1" s="1"/>
  <c r="AY15" i="1"/>
  <c r="AX15" i="1"/>
  <c r="AW15" i="1"/>
  <c r="AV15" i="1"/>
  <c r="I15" i="1" s="1"/>
  <c r="AU15" i="1"/>
  <c r="AT15" i="1"/>
  <c r="AS15" i="1"/>
  <c r="AR15" i="1"/>
  <c r="AQ15" i="1"/>
  <c r="AP15" i="1"/>
  <c r="AO15" i="1"/>
  <c r="AN15" i="1"/>
  <c r="AM15" i="1"/>
  <c r="AL15" i="1"/>
  <c r="AK15" i="1"/>
  <c r="BT15" i="1" s="1"/>
  <c r="AJ15" i="1"/>
  <c r="H15" i="1" s="1"/>
  <c r="G15" i="1" s="1"/>
  <c r="AI15" i="1"/>
  <c r="AH15" i="1"/>
  <c r="AG15" i="1"/>
  <c r="AF15" i="1"/>
  <c r="AE15" i="1"/>
  <c r="AD15" i="1"/>
  <c r="AC15" i="1"/>
  <c r="AB15" i="1"/>
  <c r="AA15" i="1"/>
  <c r="Z15" i="1"/>
  <c r="X15" i="1"/>
  <c r="W15" i="1"/>
  <c r="P15" i="1"/>
  <c r="BA15" i="1" s="1"/>
  <c r="O15" i="1"/>
  <c r="A15" i="1"/>
  <c r="BU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I14" i="1" s="1"/>
  <c r="BL14" i="1" s="1"/>
  <c r="BO14" i="1" s="1"/>
  <c r="AL14" i="1"/>
  <c r="AK14" i="1"/>
  <c r="BT14" i="1" s="1"/>
  <c r="BV14" i="1" s="1"/>
  <c r="BD14" i="1" s="1"/>
  <c r="AJ14" i="1"/>
  <c r="H14" i="1" s="1"/>
  <c r="G14" i="1" s="1"/>
  <c r="AI14" i="1"/>
  <c r="AH14" i="1"/>
  <c r="AG14" i="1"/>
  <c r="AF14" i="1"/>
  <c r="AE14" i="1"/>
  <c r="AD14" i="1"/>
  <c r="AC14" i="1"/>
  <c r="AB14" i="1"/>
  <c r="AA14" i="1"/>
  <c r="Z14" i="1"/>
  <c r="A14" i="1" s="1"/>
  <c r="X14" i="1"/>
  <c r="W14" i="1"/>
  <c r="Q14" i="1"/>
  <c r="P14" i="1"/>
  <c r="BA14" i="1" s="1"/>
  <c r="BF14" i="1" s="1"/>
  <c r="BI14" i="1" s="1"/>
  <c r="O14" i="1"/>
  <c r="BQ13" i="1"/>
  <c r="BP13" i="1"/>
  <c r="BN13" i="1"/>
  <c r="AZ13" i="1"/>
  <c r="Q13" i="1" s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BB13" i="1" s="1"/>
  <c r="AJ13" i="1"/>
  <c r="AI13" i="1"/>
  <c r="AH13" i="1"/>
  <c r="AG13" i="1"/>
  <c r="AF13" i="1"/>
  <c r="AE13" i="1"/>
  <c r="AD13" i="1"/>
  <c r="AC13" i="1"/>
  <c r="AB13" i="1"/>
  <c r="AA13" i="1"/>
  <c r="Z13" i="1"/>
  <c r="X13" i="1"/>
  <c r="W13" i="1"/>
  <c r="P13" i="1"/>
  <c r="BA13" i="1" s="1"/>
  <c r="O13" i="1"/>
  <c r="I13" i="1"/>
  <c r="H13" i="1"/>
  <c r="G13" i="1" s="1"/>
  <c r="A13" i="1"/>
  <c r="BN12" i="1"/>
  <c r="BI12" i="1"/>
  <c r="BJ12" i="1" s="1"/>
  <c r="BK12" i="1" s="1"/>
  <c r="BO12" i="1" s="1"/>
  <c r="BH12" i="1"/>
  <c r="BA12" i="1"/>
  <c r="AZ12" i="1"/>
  <c r="Q12" i="1" s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BQ12" i="1" s="1"/>
  <c r="AJ12" i="1"/>
  <c r="AI12" i="1"/>
  <c r="AH12" i="1"/>
  <c r="AG12" i="1"/>
  <c r="AF12" i="1"/>
  <c r="AE12" i="1"/>
  <c r="AD12" i="1"/>
  <c r="AC12" i="1"/>
  <c r="AB12" i="1"/>
  <c r="AA12" i="1"/>
  <c r="Z12" i="1"/>
  <c r="A12" i="1" s="1"/>
  <c r="X12" i="1"/>
  <c r="W12" i="1"/>
  <c r="P12" i="1"/>
  <c r="O12" i="1"/>
  <c r="I12" i="1"/>
  <c r="H12" i="1"/>
  <c r="G12" i="1" s="1"/>
  <c r="BQ11" i="1"/>
  <c r="BP11" i="1"/>
  <c r="BO11" i="1"/>
  <c r="BI11" i="1"/>
  <c r="BJ11" i="1" s="1"/>
  <c r="BK11" i="1" s="1"/>
  <c r="BN11" i="1" s="1"/>
  <c r="AZ11" i="1"/>
  <c r="Q11" i="1" s="1"/>
  <c r="AY11" i="1"/>
  <c r="AX11" i="1"/>
  <c r="AW11" i="1"/>
  <c r="AV11" i="1"/>
  <c r="I11" i="1" s="1"/>
  <c r="AU11" i="1"/>
  <c r="AT11" i="1"/>
  <c r="AS11" i="1"/>
  <c r="AR11" i="1"/>
  <c r="AQ11" i="1"/>
  <c r="AP11" i="1"/>
  <c r="AO11" i="1"/>
  <c r="AN11" i="1"/>
  <c r="AM11" i="1"/>
  <c r="AL11" i="1"/>
  <c r="AK11" i="1"/>
  <c r="BU11" i="1" s="1"/>
  <c r="AJ11" i="1"/>
  <c r="H11" i="1" s="1"/>
  <c r="G11" i="1" s="1"/>
  <c r="AI11" i="1"/>
  <c r="AH11" i="1"/>
  <c r="AG11" i="1"/>
  <c r="AF11" i="1"/>
  <c r="AE11" i="1"/>
  <c r="AD11" i="1"/>
  <c r="AC11" i="1"/>
  <c r="AB11" i="1"/>
  <c r="AA11" i="1"/>
  <c r="Z11" i="1"/>
  <c r="A11" i="1" s="1"/>
  <c r="X11" i="1"/>
  <c r="W11" i="1"/>
  <c r="P11" i="1"/>
  <c r="BA11" i="1" s="1"/>
  <c r="O11" i="1"/>
  <c r="BQ10" i="1"/>
  <c r="BN10" i="1"/>
  <c r="BJ10" i="1"/>
  <c r="BK10" i="1" s="1"/>
  <c r="BO10" i="1" s="1"/>
  <c r="BI10" i="1"/>
  <c r="BH10" i="1" s="1"/>
  <c r="BA10" i="1"/>
  <c r="AZ10" i="1"/>
  <c r="Q10" i="1" s="1"/>
  <c r="AY10" i="1"/>
  <c r="AX10" i="1"/>
  <c r="AW10" i="1"/>
  <c r="AV10" i="1"/>
  <c r="I10" i="1" s="1"/>
  <c r="AU10" i="1"/>
  <c r="AT10" i="1"/>
  <c r="AS10" i="1"/>
  <c r="AR10" i="1"/>
  <c r="AQ10" i="1"/>
  <c r="AP10" i="1"/>
  <c r="AO10" i="1"/>
  <c r="AN10" i="1"/>
  <c r="AM10" i="1"/>
  <c r="AL10" i="1"/>
  <c r="AK10" i="1"/>
  <c r="BB10" i="1" s="1"/>
  <c r="AJ10" i="1"/>
  <c r="AI10" i="1"/>
  <c r="AH10" i="1"/>
  <c r="AG10" i="1"/>
  <c r="AF10" i="1"/>
  <c r="AE10" i="1"/>
  <c r="AD10" i="1"/>
  <c r="AC10" i="1"/>
  <c r="AB10" i="1"/>
  <c r="AA10" i="1"/>
  <c r="Z10" i="1"/>
  <c r="X10" i="1"/>
  <c r="W10" i="1"/>
  <c r="P10" i="1"/>
  <c r="O10" i="1"/>
  <c r="H10" i="1"/>
  <c r="G10" i="1" s="1"/>
  <c r="A10" i="1"/>
  <c r="BO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I9" i="1" s="1"/>
  <c r="AL9" i="1"/>
  <c r="AK9" i="1"/>
  <c r="BR9" i="1" s="1"/>
  <c r="AJ9" i="1"/>
  <c r="H9" i="1" s="1"/>
  <c r="G9" i="1" s="1"/>
  <c r="AI9" i="1"/>
  <c r="AH9" i="1"/>
  <c r="AG9" i="1"/>
  <c r="AF9" i="1"/>
  <c r="AE9" i="1"/>
  <c r="AD9" i="1"/>
  <c r="AC9" i="1"/>
  <c r="AB9" i="1"/>
  <c r="AA9" i="1"/>
  <c r="Z9" i="1"/>
  <c r="A9" i="1" s="1"/>
  <c r="X9" i="1"/>
  <c r="W9" i="1"/>
  <c r="Q9" i="1"/>
  <c r="P9" i="1"/>
  <c r="O9" i="1"/>
  <c r="BO8" i="1"/>
  <c r="BI8" i="1"/>
  <c r="BJ8" i="1" s="1"/>
  <c r="BK8" i="1" s="1"/>
  <c r="BN8" i="1" s="1"/>
  <c r="BA8" i="1"/>
  <c r="AZ8" i="1"/>
  <c r="AY8" i="1"/>
  <c r="AX8" i="1"/>
  <c r="AW8" i="1"/>
  <c r="AV8" i="1"/>
  <c r="I8" i="1" s="1"/>
  <c r="AU8" i="1"/>
  <c r="AT8" i="1"/>
  <c r="AS8" i="1"/>
  <c r="AR8" i="1"/>
  <c r="AQ8" i="1"/>
  <c r="AP8" i="1"/>
  <c r="AO8" i="1"/>
  <c r="AN8" i="1"/>
  <c r="AM8" i="1"/>
  <c r="AL8" i="1"/>
  <c r="AK8" i="1"/>
  <c r="BB8" i="1" s="1"/>
  <c r="AJ8" i="1"/>
  <c r="AI8" i="1"/>
  <c r="AH8" i="1"/>
  <c r="AG8" i="1"/>
  <c r="AF8" i="1"/>
  <c r="AE8" i="1"/>
  <c r="AD8" i="1"/>
  <c r="AC8" i="1"/>
  <c r="AB8" i="1"/>
  <c r="AA8" i="1"/>
  <c r="H8" i="1" s="1"/>
  <c r="G8" i="1" s="1"/>
  <c r="Z8" i="1"/>
  <c r="X8" i="1"/>
  <c r="W8" i="1"/>
  <c r="Q8" i="1"/>
  <c r="P8" i="1"/>
  <c r="O8" i="1"/>
  <c r="A8" i="1"/>
  <c r="BR7" i="1"/>
  <c r="BP7" i="1"/>
  <c r="BO7" i="1"/>
  <c r="BI7" i="1"/>
  <c r="BJ7" i="1" s="1"/>
  <c r="BK7" i="1" s="1"/>
  <c r="BN7" i="1" s="1"/>
  <c r="AZ7" i="1"/>
  <c r="AY7" i="1"/>
  <c r="AX7" i="1"/>
  <c r="AW7" i="1"/>
  <c r="AV7" i="1"/>
  <c r="I7" i="1" s="1"/>
  <c r="AU7" i="1"/>
  <c r="AT7" i="1"/>
  <c r="AS7" i="1"/>
  <c r="AR7" i="1"/>
  <c r="AQ7" i="1"/>
  <c r="AP7" i="1"/>
  <c r="AO7" i="1"/>
  <c r="AN7" i="1"/>
  <c r="AM7" i="1"/>
  <c r="AL7" i="1"/>
  <c r="AK7" i="1"/>
  <c r="BB7" i="1" s="1"/>
  <c r="BF7" i="1" s="1"/>
  <c r="AJ7" i="1"/>
  <c r="AI7" i="1"/>
  <c r="AH7" i="1"/>
  <c r="AG7" i="1"/>
  <c r="AF7" i="1"/>
  <c r="AE7" i="1"/>
  <c r="AD7" i="1"/>
  <c r="AC7" i="1"/>
  <c r="AB7" i="1"/>
  <c r="AA7" i="1"/>
  <c r="Z7" i="1"/>
  <c r="X7" i="1"/>
  <c r="W7" i="1"/>
  <c r="Q7" i="1"/>
  <c r="P7" i="1"/>
  <c r="BA7" i="1" s="1"/>
  <c r="O7" i="1"/>
  <c r="H7" i="1"/>
  <c r="G7" i="1" s="1"/>
  <c r="A7" i="1"/>
  <c r="BF6" i="1"/>
  <c r="BI6" i="1" s="1"/>
  <c r="BA6" i="1"/>
  <c r="AZ6" i="1"/>
  <c r="AY6" i="1"/>
  <c r="AX6" i="1"/>
  <c r="AW6" i="1"/>
  <c r="AV6" i="1"/>
  <c r="I6" i="1" s="1"/>
  <c r="BL6" i="1" s="1"/>
  <c r="BN6" i="1" s="1"/>
  <c r="AU6" i="1"/>
  <c r="AT6" i="1"/>
  <c r="AS6" i="1"/>
  <c r="AR6" i="1"/>
  <c r="AQ6" i="1"/>
  <c r="AP6" i="1"/>
  <c r="AO6" i="1"/>
  <c r="AN6" i="1"/>
  <c r="AM6" i="1"/>
  <c r="AL6" i="1"/>
  <c r="AK6" i="1"/>
  <c r="BU6" i="1" s="1"/>
  <c r="AJ6" i="1"/>
  <c r="H6" i="1" s="1"/>
  <c r="G6" i="1" s="1"/>
  <c r="AI6" i="1"/>
  <c r="AH6" i="1"/>
  <c r="AG6" i="1"/>
  <c r="AF6" i="1"/>
  <c r="AE6" i="1"/>
  <c r="AD6" i="1"/>
  <c r="AC6" i="1"/>
  <c r="AB6" i="1"/>
  <c r="AA6" i="1"/>
  <c r="Z6" i="1"/>
  <c r="A6" i="1" s="1"/>
  <c r="X6" i="1"/>
  <c r="W6" i="1"/>
  <c r="Q6" i="1"/>
  <c r="P6" i="1"/>
  <c r="O6" i="1"/>
  <c r="BT5" i="1"/>
  <c r="BR5" i="1"/>
  <c r="BP5" i="1"/>
  <c r="BO5" i="1"/>
  <c r="BI5" i="1"/>
  <c r="BJ5" i="1" s="1"/>
  <c r="BK5" i="1" s="1"/>
  <c r="BN5" i="1" s="1"/>
  <c r="AZ5" i="1"/>
  <c r="Q5" i="1" s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BB5" i="1" s="1"/>
  <c r="AJ5" i="1"/>
  <c r="H5" i="1" s="1"/>
  <c r="G5" i="1" s="1"/>
  <c r="AI5" i="1"/>
  <c r="AH5" i="1"/>
  <c r="AG5" i="1"/>
  <c r="AF5" i="1"/>
  <c r="AE5" i="1"/>
  <c r="AD5" i="1"/>
  <c r="AC5" i="1"/>
  <c r="AB5" i="1"/>
  <c r="AA5" i="1"/>
  <c r="Z5" i="1"/>
  <c r="X5" i="1"/>
  <c r="W5" i="1"/>
  <c r="P5" i="1"/>
  <c r="BA5" i="1" s="1"/>
  <c r="O5" i="1"/>
  <c r="I5" i="1"/>
  <c r="BT4" i="1"/>
  <c r="BN4" i="1"/>
  <c r="BI4" i="1"/>
  <c r="BJ4" i="1" s="1"/>
  <c r="BK4" i="1" s="1"/>
  <c r="BO4" i="1" s="1"/>
  <c r="BH4" i="1"/>
  <c r="BB4" i="1"/>
  <c r="BF4" i="1" s="1"/>
  <c r="AZ4" i="1"/>
  <c r="Q4" i="1" s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BR4" i="1" s="1"/>
  <c r="AJ4" i="1"/>
  <c r="H4" i="1" s="1"/>
  <c r="G4" i="1" s="1"/>
  <c r="AI4" i="1"/>
  <c r="AH4" i="1"/>
  <c r="AG4" i="1"/>
  <c r="AF4" i="1"/>
  <c r="AE4" i="1"/>
  <c r="AD4" i="1"/>
  <c r="AC4" i="1"/>
  <c r="AB4" i="1"/>
  <c r="AA4" i="1"/>
  <c r="Z4" i="1"/>
  <c r="A4" i="1" s="1"/>
  <c r="X4" i="1"/>
  <c r="W4" i="1"/>
  <c r="P4" i="1"/>
  <c r="BA4" i="1" s="1"/>
  <c r="O4" i="1"/>
  <c r="I4" i="1"/>
  <c r="BQ3" i="1"/>
  <c r="BP3" i="1"/>
  <c r="BN3" i="1"/>
  <c r="BJ3" i="1"/>
  <c r="BK3" i="1" s="1"/>
  <c r="BO3" i="1" s="1"/>
  <c r="BI3" i="1"/>
  <c r="BH3" i="1"/>
  <c r="AZ3" i="1"/>
  <c r="Q3" i="1" s="1"/>
  <c r="AY3" i="1"/>
  <c r="AX3" i="1"/>
  <c r="AW3" i="1"/>
  <c r="AV3" i="1"/>
  <c r="I3" i="1" s="1"/>
  <c r="AU3" i="1"/>
  <c r="AT3" i="1"/>
  <c r="AS3" i="1"/>
  <c r="AR3" i="1"/>
  <c r="AQ3" i="1"/>
  <c r="AP3" i="1"/>
  <c r="AO3" i="1"/>
  <c r="AN3" i="1"/>
  <c r="AM3" i="1"/>
  <c r="AL3" i="1"/>
  <c r="AK3" i="1"/>
  <c r="BB3" i="1" s="1"/>
  <c r="BF3" i="1" s="1"/>
  <c r="AJ3" i="1"/>
  <c r="H3" i="1" s="1"/>
  <c r="G3" i="1" s="1"/>
  <c r="AI3" i="1"/>
  <c r="AH3" i="1"/>
  <c r="AG3" i="1"/>
  <c r="AF3" i="1"/>
  <c r="AE3" i="1"/>
  <c r="AD3" i="1"/>
  <c r="AC3" i="1"/>
  <c r="AB3" i="1"/>
  <c r="AA3" i="1"/>
  <c r="Z3" i="1"/>
  <c r="A3" i="1" s="1"/>
  <c r="X3" i="1"/>
  <c r="W3" i="1"/>
  <c r="P3" i="1"/>
  <c r="BA3" i="1" s="1"/>
  <c r="O3" i="1"/>
  <c r="BU2" i="1"/>
  <c r="BR2" i="1"/>
  <c r="BQ2" i="1"/>
  <c r="BP2" i="1"/>
  <c r="BS2" i="1" s="1"/>
  <c r="BC2" i="1" s="1"/>
  <c r="BO2" i="1"/>
  <c r="BN2" i="1"/>
  <c r="BA2" i="1"/>
  <c r="AZ2" i="1"/>
  <c r="X2" i="1"/>
  <c r="W2" i="1"/>
  <c r="P2" i="1"/>
  <c r="O2" i="1"/>
  <c r="I2" i="1"/>
  <c r="H2" i="1"/>
  <c r="G2" i="1" s="1"/>
  <c r="A2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B11" i="1" s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BU15" i="1" s="1"/>
  <c r="U1" i="1"/>
  <c r="BT3" i="1" s="1"/>
  <c r="T1" i="1"/>
  <c r="S1" i="1"/>
  <c r="R1" i="1"/>
  <c r="Q1" i="1"/>
  <c r="P1" i="1"/>
  <c r="O1" i="1"/>
  <c r="N1" i="1"/>
  <c r="M1" i="1"/>
  <c r="BR13" i="1" s="1"/>
  <c r="L1" i="1"/>
  <c r="K1" i="1"/>
  <c r="BP16" i="1" s="1"/>
  <c r="BS16" i="1" s="1"/>
  <c r="BC16" i="1" s="1"/>
  <c r="J1" i="1"/>
  <c r="I1" i="1"/>
  <c r="H1" i="1"/>
  <c r="G1" i="1"/>
  <c r="F1" i="1"/>
  <c r="B1" i="1"/>
  <c r="A1" i="1"/>
  <c r="BR17" i="1" l="1"/>
  <c r="G18" i="1"/>
  <c r="BS13" i="1"/>
  <c r="BC13" i="1" s="1"/>
  <c r="BJ6" i="1"/>
  <c r="BK6" i="1" s="1"/>
  <c r="BO6" i="1" s="1"/>
  <c r="BH6" i="1"/>
  <c r="BJ14" i="1"/>
  <c r="BK14" i="1" s="1"/>
  <c r="BN14" i="1" s="1"/>
  <c r="BH14" i="1"/>
  <c r="BV15" i="1"/>
  <c r="BD15" i="1" s="1"/>
  <c r="BQ8" i="1"/>
  <c r="BH8" i="1"/>
  <c r="BT9" i="1"/>
  <c r="BR12" i="1"/>
  <c r="BB14" i="1"/>
  <c r="BH16" i="1"/>
  <c r="BT17" i="1"/>
  <c r="BB22" i="1"/>
  <c r="BF22" i="1" s="1"/>
  <c r="BI22" i="1" s="1"/>
  <c r="BQ7" i="1"/>
  <c r="BS7" i="1" s="1"/>
  <c r="BC7" i="1" s="1"/>
  <c r="BU9" i="1"/>
  <c r="BQ15" i="1"/>
  <c r="BS15" i="1" s="1"/>
  <c r="BC15" i="1" s="1"/>
  <c r="BU17" i="1"/>
  <c r="BU4" i="1"/>
  <c r="BV4" i="1" s="1"/>
  <c r="BD4" i="1" s="1"/>
  <c r="BB9" i="1"/>
  <c r="BP10" i="1"/>
  <c r="BH11" i="1"/>
  <c r="BT12" i="1"/>
  <c r="BB17" i="1"/>
  <c r="BH19" i="1"/>
  <c r="BT20" i="1"/>
  <c r="BU12" i="1"/>
  <c r="BQ18" i="1"/>
  <c r="BU20" i="1"/>
  <c r="A5" i="1"/>
  <c r="BQ5" i="1"/>
  <c r="BS5" i="1" s="1"/>
  <c r="BC5" i="1" s="1"/>
  <c r="BF5" i="1" s="1"/>
  <c r="BT7" i="1"/>
  <c r="BV7" i="1" s="1"/>
  <c r="BD7" i="1" s="1"/>
  <c r="BR10" i="1"/>
  <c r="BB12" i="1"/>
  <c r="BF12" i="1" s="1"/>
  <c r="BR18" i="1"/>
  <c r="BS18" i="1" s="1"/>
  <c r="BC18" i="1" s="1"/>
  <c r="BF18" i="1" s="1"/>
  <c r="BB20" i="1"/>
  <c r="BF20" i="1" s="1"/>
  <c r="BT2" i="1"/>
  <c r="BV2" i="1" s="1"/>
  <c r="BD2" i="1" s="1"/>
  <c r="BU7" i="1"/>
  <c r="BQ21" i="1"/>
  <c r="BS21" i="1" s="1"/>
  <c r="BC21" i="1" s="1"/>
  <c r="BF21" i="1" s="1"/>
  <c r="BP8" i="1"/>
  <c r="BT10" i="1"/>
  <c r="BH17" i="1"/>
  <c r="BT18" i="1"/>
  <c r="BV18" i="1" s="1"/>
  <c r="BD18" i="1" s="1"/>
  <c r="BU10" i="1"/>
  <c r="BB15" i="1"/>
  <c r="BF15" i="1" s="1"/>
  <c r="BI15" i="1" s="1"/>
  <c r="BB2" i="1"/>
  <c r="BF2" i="1" s="1"/>
  <c r="BI2" i="1" s="1"/>
  <c r="BU5" i="1"/>
  <c r="BV5" i="1" s="1"/>
  <c r="BD5" i="1" s="1"/>
  <c r="BR8" i="1"/>
  <c r="BT13" i="1"/>
  <c r="BB18" i="1"/>
  <c r="BT21" i="1"/>
  <c r="BV21" i="1" s="1"/>
  <c r="BD21" i="1" s="1"/>
  <c r="BR3" i="1"/>
  <c r="BS3" i="1" s="1"/>
  <c r="BC3" i="1" s="1"/>
  <c r="BU13" i="1"/>
  <c r="BQ19" i="1"/>
  <c r="BS19" i="1" s="1"/>
  <c r="BC19" i="1" s="1"/>
  <c r="BF19" i="1" s="1"/>
  <c r="BU21" i="1"/>
  <c r="BP22" i="1"/>
  <c r="BP6" i="1"/>
  <c r="BH7" i="1"/>
  <c r="BT8" i="1"/>
  <c r="BR11" i="1"/>
  <c r="BS11" i="1" s="1"/>
  <c r="BC11" i="1" s="1"/>
  <c r="BT16" i="1"/>
  <c r="BV16" i="1" s="1"/>
  <c r="BD16" i="1" s="1"/>
  <c r="BR19" i="1"/>
  <c r="BQ22" i="1"/>
  <c r="BQ6" i="1"/>
  <c r="BU8" i="1"/>
  <c r="BP14" i="1"/>
  <c r="BU16" i="1"/>
  <c r="BR22" i="1"/>
  <c r="BU3" i="1"/>
  <c r="BV3" i="1" s="1"/>
  <c r="BD3" i="1" s="1"/>
  <c r="BR6" i="1"/>
  <c r="BP9" i="1"/>
  <c r="BT11" i="1"/>
  <c r="BV11" i="1" s="1"/>
  <c r="BD11" i="1" s="1"/>
  <c r="BF11" i="1" s="1"/>
  <c r="BQ14" i="1"/>
  <c r="BP17" i="1"/>
  <c r="BS17" i="1" s="1"/>
  <c r="BC17" i="1" s="1"/>
  <c r="BT19" i="1"/>
  <c r="BV19" i="1" s="1"/>
  <c r="BD19" i="1" s="1"/>
  <c r="BP4" i="1"/>
  <c r="BH5" i="1"/>
  <c r="BQ9" i="1"/>
  <c r="BR14" i="1"/>
  <c r="BQ17" i="1"/>
  <c r="BU19" i="1"/>
  <c r="BT22" i="1"/>
  <c r="BV22" i="1" s="1"/>
  <c r="BD22" i="1" s="1"/>
  <c r="BQ4" i="1"/>
  <c r="BT6" i="1"/>
  <c r="BV6" i="1" s="1"/>
  <c r="BD6" i="1" s="1"/>
  <c r="BP12" i="1"/>
  <c r="BS12" i="1" s="1"/>
  <c r="BC12" i="1" s="1"/>
  <c r="BP20" i="1"/>
  <c r="BS20" i="1" s="1"/>
  <c r="BC20" i="1" s="1"/>
  <c r="BB6" i="1"/>
  <c r="BS10" i="1" l="1"/>
  <c r="BC10" i="1" s="1"/>
  <c r="BF10" i="1" s="1"/>
  <c r="BS14" i="1"/>
  <c r="BC14" i="1" s="1"/>
  <c r="BV13" i="1"/>
  <c r="BD13" i="1" s="1"/>
  <c r="BF13" i="1" s="1"/>
  <c r="BI13" i="1" s="1"/>
  <c r="BJ2" i="1"/>
  <c r="BH2" i="1"/>
  <c r="BJ22" i="1"/>
  <c r="BH22" i="1"/>
  <c r="BJ15" i="1"/>
  <c r="BH15" i="1"/>
  <c r="BV17" i="1"/>
  <c r="BD17" i="1" s="1"/>
  <c r="BF17" i="1" s="1"/>
  <c r="BS4" i="1"/>
  <c r="BC4" i="1" s="1"/>
  <c r="BV8" i="1"/>
  <c r="BD8" i="1" s="1"/>
  <c r="BV20" i="1"/>
  <c r="BD20" i="1" s="1"/>
  <c r="BS6" i="1"/>
  <c r="BC6" i="1" s="1"/>
  <c r="BV10" i="1"/>
  <c r="BD10" i="1" s="1"/>
  <c r="BV9" i="1"/>
  <c r="BD9" i="1" s="1"/>
  <c r="BS22" i="1"/>
  <c r="BC22" i="1" s="1"/>
  <c r="BS8" i="1"/>
  <c r="BC8" i="1" s="1"/>
  <c r="BF8" i="1" s="1"/>
  <c r="BS9" i="1"/>
  <c r="BC9" i="1" s="1"/>
  <c r="BF9" i="1" s="1"/>
  <c r="BI9" i="1" s="1"/>
  <c r="BV12" i="1"/>
  <c r="BD12" i="1" s="1"/>
  <c r="BJ9" i="1" l="1"/>
  <c r="BK9" i="1" s="1"/>
  <c r="BN9" i="1" s="1"/>
  <c r="BH9" i="1"/>
  <c r="BH13" i="1"/>
  <c r="BJ13" i="1"/>
  <c r="BK13" i="1" s="1"/>
  <c r="BO13" i="1" s="1"/>
</calcChain>
</file>

<file path=xl/sharedStrings.xml><?xml version="1.0" encoding="utf-8"?>
<sst xmlns="http://schemas.openxmlformats.org/spreadsheetml/2006/main" count="239" uniqueCount="149">
  <si>
    <t>List_Ordered</t>
  </si>
  <si>
    <t>List_Randomized</t>
  </si>
  <si>
    <t>Block</t>
  </si>
  <si>
    <t>kniet</t>
  </si>
  <si>
    <t>im</t>
  </si>
  <si>
    <t>Garten</t>
  </si>
  <si>
    <t>Sie</t>
  </si>
  <si>
    <t>hat</t>
  </si>
  <si>
    <t>ein</t>
  </si>
  <si>
    <t>tolles</t>
  </si>
  <si>
    <t>Hochbeet</t>
  </si>
  <si>
    <t>angelegt</t>
  </si>
  <si>
    <t>Gymnasiallehrerin</t>
  </si>
  <si>
    <t>NA</t>
  </si>
  <si>
    <t>Dummy</t>
  </si>
  <si>
    <t>Die</t>
  </si>
  <si>
    <t>die</t>
  </si>
  <si>
    <t>Gymnasiallehrer</t>
  </si>
  <si>
    <t>Alternative</t>
  </si>
  <si>
    <t>Der</t>
  </si>
  <si>
    <t>der</t>
  </si>
  <si>
    <t>Er</t>
  </si>
  <si>
    <t>Was</t>
  </si>
  <si>
    <t>im Garten knien</t>
  </si>
  <si>
    <t>im Garten stehen</t>
  </si>
  <si>
    <t>raucht</t>
  </si>
  <si>
    <t>U-Bahnhof</t>
  </si>
  <si>
    <t>möchte</t>
  </si>
  <si>
    <t>harten</t>
  </si>
  <si>
    <t>Gesetze</t>
  </si>
  <si>
    <t>missachten</t>
  </si>
  <si>
    <t>stürzt</t>
  </si>
  <si>
    <t>beim</t>
  </si>
  <si>
    <t>Marathon</t>
  </si>
  <si>
    <t>sportlichen</t>
  </si>
  <si>
    <t>Grenzen</t>
  </si>
  <si>
    <t>erreicht</t>
  </si>
  <si>
    <t>steigt</t>
  </si>
  <si>
    <t>auf das</t>
  </si>
  <si>
    <t>Skateboard</t>
  </si>
  <si>
    <t>junge</t>
  </si>
  <si>
    <t>Nachbarin</t>
  </si>
  <si>
    <t>beeindrucken</t>
  </si>
  <si>
    <t>Wo_Wohin_Woher</t>
  </si>
  <si>
    <t>joggt</t>
  </si>
  <si>
    <t>vor der</t>
  </si>
  <si>
    <t>Ampel</t>
  </si>
  <si>
    <t>muss</t>
  </si>
  <si>
    <t>auf</t>
  </si>
  <si>
    <t>das</t>
  </si>
  <si>
    <t>Ampelmännchen</t>
  </si>
  <si>
    <t>warten</t>
  </si>
  <si>
    <t>Wer</t>
  </si>
  <si>
    <t>springt</t>
  </si>
  <si>
    <t>in den</t>
  </si>
  <si>
    <t>Pool</t>
  </si>
  <si>
    <t>ertrinkendes</t>
  </si>
  <si>
    <t>Kind</t>
  </si>
  <si>
    <t>gesichtet</t>
  </si>
  <si>
    <t>geht</t>
  </si>
  <si>
    <t>zur</t>
  </si>
  <si>
    <t>Pommesbude</t>
  </si>
  <si>
    <t>grauenvolle</t>
  </si>
  <si>
    <t>Abnehmkur</t>
  </si>
  <si>
    <t>überstanden</t>
  </si>
  <si>
    <t>liegt</t>
  </si>
  <si>
    <t>vor dem</t>
  </si>
  <si>
    <t>Fernseher</t>
  </si>
  <si>
    <t>neues</t>
  </si>
  <si>
    <t>Trainingsprogram</t>
  </si>
  <si>
    <t>angefangen</t>
  </si>
  <si>
    <t>neben dem Fernseher</t>
  </si>
  <si>
    <t>landet</t>
  </si>
  <si>
    <t>in der</t>
  </si>
  <si>
    <t>Notaufnahme</t>
  </si>
  <si>
    <t>schweren</t>
  </si>
  <si>
    <t>Handwerksarbeiten</t>
  </si>
  <si>
    <t>unterschätzt</t>
  </si>
  <si>
    <t>aus dem</t>
  </si>
  <si>
    <t>Theaterstück</t>
  </si>
  <si>
    <t>eine</t>
  </si>
  <si>
    <t>neue</t>
  </si>
  <si>
    <t>Passion</t>
  </si>
  <si>
    <t>entdeckt</t>
  </si>
  <si>
    <t>Wen_Was</t>
  </si>
  <si>
    <t>fällt</t>
  </si>
  <si>
    <t>auf der</t>
  </si>
  <si>
    <t>Beerdigung</t>
  </si>
  <si>
    <t>tiefe</t>
  </si>
  <si>
    <t>Loch</t>
  </si>
  <si>
    <t>übersehen</t>
  </si>
  <si>
    <t>Bett</t>
  </si>
  <si>
    <t>einen</t>
  </si>
  <si>
    <t>schlimmen</t>
  </si>
  <si>
    <t>Albtraum</t>
  </si>
  <si>
    <t>gehabt</t>
  </si>
  <si>
    <t>einen schecklichen Albtraum</t>
  </si>
  <si>
    <t>Liegestuhl</t>
  </si>
  <si>
    <t>missglückte</t>
  </si>
  <si>
    <t>Knie-OP</t>
  </si>
  <si>
    <t>erlitten</t>
  </si>
  <si>
    <t>flieht</t>
  </si>
  <si>
    <t>in die</t>
  </si>
  <si>
    <t>Bibliothek</t>
  </si>
  <si>
    <t>lauten</t>
  </si>
  <si>
    <t>Kollegen</t>
  </si>
  <si>
    <t>nicht hören</t>
  </si>
  <si>
    <t>in die Bibliothek fliehen</t>
  </si>
  <si>
    <t>in die Bibliothek laufen</t>
  </si>
  <si>
    <t>jubelt</t>
  </si>
  <si>
    <t>auf dem</t>
  </si>
  <si>
    <t>Flohmarkt</t>
  </si>
  <si>
    <t>wertvolle</t>
  </si>
  <si>
    <t>Rarität</t>
  </si>
  <si>
    <t>ersteigert</t>
  </si>
  <si>
    <t>reitet</t>
  </si>
  <si>
    <t>Stall</t>
  </si>
  <si>
    <t>langweiligen</t>
  </si>
  <si>
    <t>Probestunden</t>
  </si>
  <si>
    <t>absolviert</t>
  </si>
  <si>
    <t>starrt</t>
  </si>
  <si>
    <t>auf die</t>
  </si>
  <si>
    <t>Speisekarte</t>
  </si>
  <si>
    <t>lokalen</t>
  </si>
  <si>
    <t>Köstlichkeiten</t>
  </si>
  <si>
    <t>ausprobieren</t>
  </si>
  <si>
    <t>klettert</t>
  </si>
  <si>
    <t>vom</t>
  </si>
  <si>
    <t>Balkon</t>
  </si>
  <si>
    <t>teure</t>
  </si>
  <si>
    <t>Vase</t>
  </si>
  <si>
    <t>zerdeppert</t>
  </si>
  <si>
    <t>erwacht</t>
  </si>
  <si>
    <t>Villa</t>
  </si>
  <si>
    <t>ausgelassenen</t>
  </si>
  <si>
    <t>Abend</t>
  </si>
  <si>
    <t>läuft</t>
  </si>
  <si>
    <t>Meisterschaft</t>
  </si>
  <si>
    <t>den</t>
  </si>
  <si>
    <t>letzten</t>
  </si>
  <si>
    <t>Bus</t>
  </si>
  <si>
    <t>verpasst</t>
  </si>
  <si>
    <t>eilt</t>
  </si>
  <si>
    <t>auf den</t>
  </si>
  <si>
    <t>Landsitz</t>
  </si>
  <si>
    <t>Corona-Maßnahmen</t>
  </si>
  <si>
    <t>vernommen</t>
  </si>
  <si>
    <t>auf den Landsitz eilen</t>
  </si>
  <si>
    <t>auf den Landsitz reisen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</si>
</sst>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rgb="FFFFFF00"/>
      </patternFill>
    </fill>
    <fill>
      <patternFill patternType="solid">
        <fgColor theme="5" tint="-0.249977111117893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3" fillId="3" borderId="0" xfId="0" applyFont="1" applyFill="1"/>
    <xf numFmtId="0" fontId="3" fillId="4" borderId="0" xfId="0" applyFont="1" applyFill="1"/>
    <xf numFmtId="0" fontId="1" fillId="3" borderId="0" xfId="0" applyFont="1" applyFill="1"/>
    <xf numFmtId="0" fontId="3" fillId="5" borderId="0" xfId="0" applyFont="1" applyFill="1"/>
    <xf numFmtId="0" fontId="3" fillId="3" borderId="0" xfId="0" applyFont="1" applyFill="1" applyAlignment="1">
      <alignment horizontal="right" wrapText="1"/>
    </xf>
    <xf numFmtId="0" fontId="3" fillId="6" borderId="0" xfId="0" applyFont="1" applyFill="1" applyAlignment="1">
      <alignment horizontal="right" wrapText="1"/>
    </xf>
    <xf numFmtId="0" fontId="2" fillId="4" borderId="0" xfId="0" applyFont="1" applyFill="1"/>
    <xf numFmtId="0" fontId="3" fillId="0" borderId="0" xfId="0" applyFont="1"/>
  </cellXfs>
  <cellStyles count="1">
    <cellStyle name="Standard" xfId="0" builtinId="0"/>
  </cellStyles>
  <dxfs count="6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/Documents/02_study/duesseldorf/BA_Linguistik/09_BBA_Bachelorarbeit/02_daten/02_Main_Study/stimul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Item_Long"/>
      <sheetName val="Name_long"/>
      <sheetName val="Item_wide"/>
      <sheetName val="Name_wide"/>
      <sheetName val="RoleN_wide"/>
      <sheetName val="Warm-Up_Full"/>
      <sheetName val="Warm-Up_Example"/>
      <sheetName val="list1"/>
      <sheetName val="list2"/>
      <sheetName val="list3"/>
      <sheetName val="list4"/>
      <sheetName val="list5"/>
      <sheetName val="list6"/>
      <sheetName val="Square_compact"/>
      <sheetName val="Square_full"/>
    </sheetNames>
    <sheetDataSet>
      <sheetData sheetId="0">
        <row r="1">
          <cell r="A1" t="str">
            <v>Stimuli_ID</v>
          </cell>
          <cell r="B1" t="str">
            <v>List</v>
          </cell>
          <cell r="F1" t="str">
            <v>Sent_ID</v>
          </cell>
          <cell r="G1" t="str">
            <v>l</v>
          </cell>
          <cell r="H1" t="str">
            <v>Name</v>
          </cell>
          <cell r="I1" t="str">
            <v>Name_alt</v>
          </cell>
          <cell r="J1" t="str">
            <v>V</v>
          </cell>
          <cell r="K1" t="str">
            <v>Wo</v>
          </cell>
          <cell r="L1" t="str">
            <v>Wohin</v>
          </cell>
          <cell r="M1" t="str">
            <v>Woher</v>
          </cell>
          <cell r="N1" t="str">
            <v>PP_N</v>
          </cell>
          <cell r="O1" t="str">
            <v>PP_mitPunkt</v>
          </cell>
          <cell r="P1" t="str">
            <v>PP</v>
          </cell>
          <cell r="Q1" t="str">
            <v>PRO</v>
          </cell>
          <cell r="R1" t="str">
            <v>Pos05</v>
          </cell>
          <cell r="S1" t="str">
            <v>Pos06</v>
          </cell>
          <cell r="T1" t="str">
            <v>Pos07</v>
          </cell>
          <cell r="U1" t="str">
            <v>Was</v>
          </cell>
          <cell r="V1" t="str">
            <v>Wen</v>
          </cell>
          <cell r="W1" t="str">
            <v>Pos08</v>
          </cell>
          <cell r="X1" t="str">
            <v>Pos09_mitPunkt</v>
          </cell>
          <cell r="Y1" t="str">
            <v>Pos09</v>
          </cell>
          <cell r="Z1" t="str">
            <v>Item_ID</v>
          </cell>
          <cell r="AA1" t="str">
            <v>Item</v>
          </cell>
          <cell r="AB1" t="str">
            <v>Google_Gender</v>
          </cell>
          <cell r="AC1" t="str">
            <v>Norming_Rating_Mean</v>
          </cell>
          <cell r="AD1" t="str">
            <v>Norming_Rating_SD</v>
          </cell>
          <cell r="AE1" t="str">
            <v>Norming_Rating_Median</v>
          </cell>
          <cell r="AF1" t="str">
            <v>Norming_Item_Class</v>
          </cell>
          <cell r="AG1" t="str">
            <v>Item_Status</v>
          </cell>
          <cell r="AH1" t="str">
            <v>DWDSFreq</v>
          </cell>
          <cell r="AI1" t="str">
            <v>GoogleFreq</v>
          </cell>
          <cell r="AJ1" t="str">
            <v>DET</v>
          </cell>
          <cell r="AK1" t="str">
            <v>DET_small</v>
          </cell>
          <cell r="AL1" t="str">
            <v>Item_ID_alt</v>
          </cell>
          <cell r="AM1" t="str">
            <v>Item_alt</v>
          </cell>
          <cell r="AN1" t="str">
            <v>Google_Gender_alt</v>
          </cell>
          <cell r="AO1" t="str">
            <v>Norming_Rating_Mean_alt</v>
          </cell>
          <cell r="AP1" t="str">
            <v>Norming_Rating_SD_alt</v>
          </cell>
          <cell r="AQ1" t="str">
            <v>Norming_Rating_Median_alt</v>
          </cell>
          <cell r="AR1" t="str">
            <v>Norming_Item_Class_alt</v>
          </cell>
          <cell r="AS1" t="str">
            <v>Item_Status_alt</v>
          </cell>
          <cell r="AT1" t="str">
            <v>DWDSFreq_alt</v>
          </cell>
          <cell r="AU1" t="str">
            <v>GoogleFreq_alt</v>
          </cell>
          <cell r="AV1" t="str">
            <v>DET_alt</v>
          </cell>
          <cell r="AW1" t="str">
            <v>DET_small_alt</v>
          </cell>
          <cell r="AX1" t="str">
            <v>Pro_m</v>
          </cell>
          <cell r="AY1" t="str">
            <v>Pro_f</v>
          </cell>
          <cell r="AZ1" t="str">
            <v>Pro_Presentation</v>
          </cell>
          <cell r="BA1" t="str">
            <v>Wer</v>
          </cell>
          <cell r="BB1" t="str">
            <v>Was</v>
          </cell>
          <cell r="BC1" t="str">
            <v>Wo_Wohin_Woher</v>
          </cell>
          <cell r="BD1" t="str">
            <v>Wen_Was</v>
          </cell>
          <cell r="BE1" t="str">
            <v>Quest_Type</v>
          </cell>
          <cell r="BF1" t="str">
            <v>Quest_Potential</v>
          </cell>
          <cell r="BG1" t="str">
            <v>Quest_OneOutOfFour</v>
          </cell>
          <cell r="BH1" t="str">
            <v>followUp</v>
          </cell>
          <cell r="BI1" t="str">
            <v>Quest_Presented</v>
          </cell>
          <cell r="BJ1" t="str">
            <v>Quest_Copy</v>
          </cell>
          <cell r="BK1" t="str">
            <v>Quest_Answer</v>
          </cell>
          <cell r="BL1" t="str">
            <v>Quest_FalseAlternative</v>
          </cell>
          <cell r="BM1" t="str">
            <v>Quest_UpOrDown</v>
          </cell>
          <cell r="BN1" t="str">
            <v>Quest_Up</v>
          </cell>
          <cell r="BO1" t="str">
            <v>Quest_Down</v>
          </cell>
          <cell r="BP1" t="str">
            <v>Quest_BlockS1_Wo</v>
          </cell>
          <cell r="BQ1" t="str">
            <v>Quest_BlockS1_Wohin</v>
          </cell>
          <cell r="BR1" t="str">
            <v>Quest_BlockS1_Woher</v>
          </cell>
          <cell r="BS1" t="str">
            <v>Quest_BlockS1_Final</v>
          </cell>
          <cell r="BT1" t="str">
            <v>Quest_BlockS2_Was</v>
          </cell>
          <cell r="BU1" t="str">
            <v>Quest_BlockS2_Wen</v>
          </cell>
          <cell r="BV1" t="str">
            <v>Quest_BlockS2_Final</v>
          </cell>
        </row>
        <row r="3">
          <cell r="Z3">
            <v>2</v>
          </cell>
          <cell r="AA3" t="str">
            <v>Georg</v>
          </cell>
          <cell r="AB3" t="str">
            <v>m</v>
          </cell>
          <cell r="AC3">
            <v>1.085714286</v>
          </cell>
          <cell r="AD3">
            <v>0.37349136300000002</v>
          </cell>
          <cell r="AE3">
            <v>1</v>
          </cell>
          <cell r="AF3" t="str">
            <v>m</v>
          </cell>
          <cell r="AG3" t="str">
            <v>Target</v>
          </cell>
          <cell r="AH3" t="str">
            <v>NA</v>
          </cell>
          <cell r="AI3">
            <v>1970000000</v>
          </cell>
          <cell r="AJ3" t="str">
            <v>NA</v>
          </cell>
          <cell r="AK3" t="str">
            <v>NA</v>
          </cell>
          <cell r="AL3">
            <v>34</v>
          </cell>
          <cell r="AM3" t="str">
            <v>Raphael</v>
          </cell>
          <cell r="AN3" t="str">
            <v>m</v>
          </cell>
          <cell r="AO3">
            <v>1.457142857</v>
          </cell>
          <cell r="AP3">
            <v>0.88593111999999996</v>
          </cell>
          <cell r="AQ3">
            <v>1</v>
          </cell>
          <cell r="AR3" t="str">
            <v>m</v>
          </cell>
          <cell r="AS3" t="str">
            <v>Alternative</v>
          </cell>
          <cell r="AT3" t="str">
            <v>NA</v>
          </cell>
          <cell r="AU3" t="str">
            <v>NA</v>
          </cell>
          <cell r="AV3" t="str">
            <v>NA</v>
          </cell>
          <cell r="AW3" t="str">
            <v>NA</v>
          </cell>
          <cell r="AX3" t="str">
            <v>Er</v>
          </cell>
          <cell r="AY3" t="str">
            <v>Sie</v>
          </cell>
          <cell r="AZ3" t="str">
            <v>Er</v>
          </cell>
        </row>
        <row r="8">
          <cell r="Z8">
            <v>7</v>
          </cell>
          <cell r="AA8" t="str">
            <v>Maximilian</v>
          </cell>
          <cell r="AB8" t="str">
            <v>m</v>
          </cell>
          <cell r="AC8">
            <v>1.114285714</v>
          </cell>
          <cell r="AD8">
            <v>0.40376380499999998</v>
          </cell>
          <cell r="AE8">
            <v>1</v>
          </cell>
          <cell r="AF8" t="str">
            <v>m</v>
          </cell>
          <cell r="AG8" t="str">
            <v>Target</v>
          </cell>
          <cell r="AH8" t="str">
            <v>NA</v>
          </cell>
          <cell r="AI8">
            <v>176000000</v>
          </cell>
          <cell r="AJ8" t="str">
            <v>NA</v>
          </cell>
          <cell r="AK8" t="str">
            <v>NA</v>
          </cell>
          <cell r="AL8">
            <v>39</v>
          </cell>
          <cell r="AM8" t="str">
            <v>Simon</v>
          </cell>
          <cell r="AN8" t="str">
            <v>m</v>
          </cell>
          <cell r="AO8">
            <v>1.5142857139999999</v>
          </cell>
          <cell r="AP8">
            <v>1.2216533780000001</v>
          </cell>
          <cell r="AQ8">
            <v>1</v>
          </cell>
          <cell r="AR8" t="str">
            <v>m</v>
          </cell>
          <cell r="AS8" t="str">
            <v>Alternative</v>
          </cell>
          <cell r="AT8" t="str">
            <v>NA</v>
          </cell>
          <cell r="AU8" t="str">
            <v>NA</v>
          </cell>
          <cell r="AV8" t="str">
            <v>NA</v>
          </cell>
          <cell r="AW8" t="str">
            <v>NA</v>
          </cell>
          <cell r="AX8" t="str">
            <v>Er</v>
          </cell>
          <cell r="AY8" t="str">
            <v>Sie</v>
          </cell>
          <cell r="AZ8" t="str">
            <v>Er</v>
          </cell>
        </row>
        <row r="24">
          <cell r="Z24">
            <v>65</v>
          </cell>
          <cell r="AA24" t="str">
            <v>Renée</v>
          </cell>
          <cell r="AB24" t="str">
            <v>n</v>
          </cell>
          <cell r="AC24">
            <v>3.228571429</v>
          </cell>
          <cell r="AD24">
            <v>1.2853407489999999</v>
          </cell>
          <cell r="AE24">
            <v>4</v>
          </cell>
          <cell r="AF24" t="str">
            <v>n</v>
          </cell>
          <cell r="AG24" t="str">
            <v>Target</v>
          </cell>
          <cell r="AH24" t="str">
            <v>NA</v>
          </cell>
          <cell r="AI24">
            <v>253000000</v>
          </cell>
          <cell r="AJ24" t="str">
            <v>NA</v>
          </cell>
          <cell r="AK24" t="str">
            <v>NA</v>
          </cell>
          <cell r="AL24">
            <v>114</v>
          </cell>
          <cell r="AM24" t="str">
            <v>Luisa</v>
          </cell>
          <cell r="AN24" t="str">
            <v>f</v>
          </cell>
          <cell r="AO24">
            <v>6.6857142859999996</v>
          </cell>
          <cell r="AP24">
            <v>1.078436465</v>
          </cell>
          <cell r="AQ24">
            <v>7</v>
          </cell>
          <cell r="AR24" t="str">
            <v>f</v>
          </cell>
          <cell r="AS24" t="str">
            <v>Alternative</v>
          </cell>
          <cell r="AT24" t="str">
            <v>NA</v>
          </cell>
          <cell r="AU24" t="str">
            <v>NA</v>
          </cell>
          <cell r="AV24" t="str">
            <v>NA</v>
          </cell>
          <cell r="AW24" t="str">
            <v>NA</v>
          </cell>
          <cell r="AX24" t="str">
            <v>Er</v>
          </cell>
          <cell r="AY24" t="str">
            <v>Sie</v>
          </cell>
          <cell r="AZ24" t="str">
            <v>Er</v>
          </cell>
        </row>
        <row r="25">
          <cell r="Z25">
            <v>66</v>
          </cell>
          <cell r="AA25" t="str">
            <v>Sam</v>
          </cell>
          <cell r="AB25" t="str">
            <v>n</v>
          </cell>
          <cell r="AC25">
            <v>3.3142857139999999</v>
          </cell>
          <cell r="AD25">
            <v>1.18250553</v>
          </cell>
          <cell r="AE25">
            <v>4</v>
          </cell>
          <cell r="AF25" t="str">
            <v>n</v>
          </cell>
          <cell r="AG25" t="str">
            <v>Target</v>
          </cell>
          <cell r="AH25" t="str">
            <v>NA</v>
          </cell>
          <cell r="AI25">
            <v>3870000000</v>
          </cell>
          <cell r="AJ25" t="str">
            <v>NA</v>
          </cell>
          <cell r="AK25" t="str">
            <v>NA</v>
          </cell>
          <cell r="AL25">
            <v>115</v>
          </cell>
          <cell r="AM25" t="str">
            <v>Selina</v>
          </cell>
          <cell r="AN25" t="str">
            <v>f</v>
          </cell>
          <cell r="AO25">
            <v>6.6857142859999996</v>
          </cell>
          <cell r="AP25">
            <v>1.078436465</v>
          </cell>
          <cell r="AQ25">
            <v>7</v>
          </cell>
          <cell r="AR25" t="str">
            <v>f</v>
          </cell>
          <cell r="AS25" t="str">
            <v>Alternative</v>
          </cell>
          <cell r="AT25" t="str">
            <v>NA</v>
          </cell>
          <cell r="AU25" t="str">
            <v>NA</v>
          </cell>
          <cell r="AV25" t="str">
            <v>NA</v>
          </cell>
          <cell r="AW25" t="str">
            <v>NA</v>
          </cell>
          <cell r="AX25" t="str">
            <v>Er</v>
          </cell>
          <cell r="AY25" t="str">
            <v>Sie</v>
          </cell>
          <cell r="AZ25" t="str">
            <v>Er</v>
          </cell>
        </row>
        <row r="28">
          <cell r="Z28">
            <v>69</v>
          </cell>
          <cell r="AA28" t="str">
            <v>Luca</v>
          </cell>
          <cell r="AB28" t="str">
            <v>n</v>
          </cell>
          <cell r="AC28">
            <v>3.457142857</v>
          </cell>
          <cell r="AD28">
            <v>1.5967403769999999</v>
          </cell>
          <cell r="AE28">
            <v>4</v>
          </cell>
          <cell r="AF28" t="str">
            <v>n</v>
          </cell>
          <cell r="AG28" t="str">
            <v>Target</v>
          </cell>
          <cell r="AH28" t="str">
            <v>NA</v>
          </cell>
          <cell r="AI28">
            <v>2680000000</v>
          </cell>
          <cell r="AJ28" t="str">
            <v>NA</v>
          </cell>
          <cell r="AK28" t="str">
            <v>NA</v>
          </cell>
          <cell r="AL28">
            <v>118</v>
          </cell>
          <cell r="AM28" t="str">
            <v>Lara</v>
          </cell>
          <cell r="AN28" t="str">
            <v>f</v>
          </cell>
          <cell r="AO28">
            <v>6.7428571430000002</v>
          </cell>
          <cell r="AP28">
            <v>0.61082668900000003</v>
          </cell>
          <cell r="AQ28">
            <v>7</v>
          </cell>
          <cell r="AR28" t="str">
            <v>f</v>
          </cell>
          <cell r="AS28" t="str">
            <v>Alternative</v>
          </cell>
          <cell r="AT28" t="str">
            <v>NA</v>
          </cell>
          <cell r="AU28" t="str">
            <v>NA</v>
          </cell>
          <cell r="AV28" t="str">
            <v>NA</v>
          </cell>
          <cell r="AW28" t="str">
            <v>NA</v>
          </cell>
          <cell r="AX28" t="str">
            <v>Er</v>
          </cell>
          <cell r="AY28" t="str">
            <v>Sie</v>
          </cell>
          <cell r="AZ28" t="str">
            <v>Er</v>
          </cell>
        </row>
        <row r="38">
          <cell r="Z38">
            <v>79</v>
          </cell>
          <cell r="AA38" t="str">
            <v>Romy</v>
          </cell>
          <cell r="AB38" t="str">
            <v>f</v>
          </cell>
          <cell r="AC38">
            <v>4.7142857139999998</v>
          </cell>
          <cell r="AD38">
            <v>1.600945099</v>
          </cell>
          <cell r="AE38">
            <v>4</v>
          </cell>
          <cell r="AF38" t="str">
            <v>n</v>
          </cell>
          <cell r="AG38" t="str">
            <v>Target</v>
          </cell>
          <cell r="AH38" t="str">
            <v>NA</v>
          </cell>
          <cell r="AI38">
            <v>60300000</v>
          </cell>
          <cell r="AJ38" t="str">
            <v>NA</v>
          </cell>
          <cell r="AK38" t="str">
            <v>NA</v>
          </cell>
          <cell r="AL38">
            <v>29</v>
          </cell>
          <cell r="AM38" t="str">
            <v>Timo</v>
          </cell>
          <cell r="AN38" t="str">
            <v>m</v>
          </cell>
          <cell r="AO38">
            <v>1.342857143</v>
          </cell>
          <cell r="AP38">
            <v>0.76477052099999998</v>
          </cell>
          <cell r="AQ38">
            <v>1</v>
          </cell>
          <cell r="AR38" t="str">
            <v>m</v>
          </cell>
          <cell r="AS38" t="str">
            <v>Alternative</v>
          </cell>
          <cell r="AT38" t="str">
            <v>NA</v>
          </cell>
          <cell r="AU38" t="str">
            <v>NA</v>
          </cell>
          <cell r="AV38" t="str">
            <v>NA</v>
          </cell>
          <cell r="AW38" t="str">
            <v>NA</v>
          </cell>
          <cell r="AX38" t="str">
            <v>Er</v>
          </cell>
          <cell r="AY38" t="str">
            <v>Sie</v>
          </cell>
          <cell r="AZ38" t="str">
            <v>Sie</v>
          </cell>
        </row>
        <row r="41">
          <cell r="Z41">
            <v>82</v>
          </cell>
          <cell r="AA41" t="str">
            <v>Elia</v>
          </cell>
          <cell r="AB41" t="str">
            <v>n</v>
          </cell>
          <cell r="AC41">
            <v>4.7428571430000002</v>
          </cell>
          <cell r="AD41">
            <v>1.66879416</v>
          </cell>
          <cell r="AE41">
            <v>4</v>
          </cell>
          <cell r="AF41" t="str">
            <v>n</v>
          </cell>
          <cell r="AG41" t="str">
            <v>Target</v>
          </cell>
          <cell r="AH41">
            <v>51</v>
          </cell>
          <cell r="AI41">
            <v>118000000</v>
          </cell>
          <cell r="AJ41" t="str">
            <v>NA</v>
          </cell>
          <cell r="AK41" t="str">
            <v>NA</v>
          </cell>
          <cell r="AL41">
            <v>32</v>
          </cell>
          <cell r="AM41" t="str">
            <v>Benno</v>
          </cell>
          <cell r="AN41" t="str">
            <v>m</v>
          </cell>
          <cell r="AO41">
            <v>1.4</v>
          </cell>
          <cell r="AP41">
            <v>0.69451633599999996</v>
          </cell>
          <cell r="AQ41">
            <v>1</v>
          </cell>
          <cell r="AR41" t="str">
            <v>m</v>
          </cell>
          <cell r="AS41" t="str">
            <v>Alternative</v>
          </cell>
          <cell r="AT41" t="str">
            <v>NA</v>
          </cell>
          <cell r="AU41" t="str">
            <v>NA</v>
          </cell>
          <cell r="AV41" t="str">
            <v>NA</v>
          </cell>
          <cell r="AW41" t="str">
            <v>NA</v>
          </cell>
          <cell r="AX41" t="str">
            <v>Er</v>
          </cell>
          <cell r="AY41" t="str">
            <v>Sie</v>
          </cell>
          <cell r="AZ41" t="str">
            <v>Sie</v>
          </cell>
        </row>
        <row r="43">
          <cell r="Z43">
            <v>125</v>
          </cell>
          <cell r="AA43" t="str">
            <v>Marie</v>
          </cell>
          <cell r="AB43" t="str">
            <v>f</v>
          </cell>
          <cell r="AC43">
            <v>6.8285714290000001</v>
          </cell>
          <cell r="AD43">
            <v>0.38238526</v>
          </cell>
          <cell r="AE43">
            <v>7</v>
          </cell>
          <cell r="AF43" t="str">
            <v>f</v>
          </cell>
          <cell r="AG43" t="str">
            <v>Target</v>
          </cell>
          <cell r="AH43" t="str">
            <v>NA</v>
          </cell>
          <cell r="AI43">
            <v>4810000000</v>
          </cell>
          <cell r="AJ43" t="str">
            <v>NA</v>
          </cell>
          <cell r="AK43" t="str">
            <v>NA</v>
          </cell>
          <cell r="AL43">
            <v>44</v>
          </cell>
          <cell r="AM43" t="str">
            <v>Emil</v>
          </cell>
          <cell r="AN43" t="str">
            <v>m</v>
          </cell>
          <cell r="AO43">
            <v>1.628571429</v>
          </cell>
          <cell r="AP43">
            <v>1.2387307139999999</v>
          </cell>
          <cell r="AQ43">
            <v>1</v>
          </cell>
          <cell r="AR43" t="str">
            <v>m</v>
          </cell>
          <cell r="AS43" t="str">
            <v>Alternative</v>
          </cell>
          <cell r="AT43" t="str">
            <v>NA</v>
          </cell>
          <cell r="AU43" t="str">
            <v>NA</v>
          </cell>
          <cell r="AV43" t="str">
            <v>NA</v>
          </cell>
          <cell r="AW43" t="str">
            <v>NA</v>
          </cell>
          <cell r="AX43" t="str">
            <v>Er</v>
          </cell>
          <cell r="AY43" t="str">
            <v>Sie</v>
          </cell>
          <cell r="AZ43" t="str">
            <v>Er</v>
          </cell>
        </row>
        <row r="48">
          <cell r="Z48">
            <v>130</v>
          </cell>
          <cell r="AA48" t="str">
            <v>Emilia</v>
          </cell>
          <cell r="AB48" t="str">
            <v>f</v>
          </cell>
          <cell r="AC48">
            <v>6.8571428570000004</v>
          </cell>
          <cell r="AD48">
            <v>0.35503580099999998</v>
          </cell>
          <cell r="AE48">
            <v>7</v>
          </cell>
          <cell r="AF48" t="str">
            <v>f</v>
          </cell>
          <cell r="AG48" t="str">
            <v>Target</v>
          </cell>
          <cell r="AH48" t="str">
            <v>NA</v>
          </cell>
          <cell r="AI48">
            <v>1940000000</v>
          </cell>
          <cell r="AJ48" t="str">
            <v>NA</v>
          </cell>
          <cell r="AK48" t="str">
            <v>NA</v>
          </cell>
          <cell r="AL48">
            <v>49</v>
          </cell>
          <cell r="AM48" t="str">
            <v>Noah</v>
          </cell>
          <cell r="AN48" t="str">
            <v>n</v>
          </cell>
          <cell r="AO48">
            <v>1.8571428569999999</v>
          </cell>
          <cell r="AP48">
            <v>1.115211854</v>
          </cell>
          <cell r="AQ48">
            <v>1</v>
          </cell>
          <cell r="AR48" t="str">
            <v>m</v>
          </cell>
          <cell r="AS48" t="str">
            <v>Alternative</v>
          </cell>
          <cell r="AT48" t="str">
            <v>NA</v>
          </cell>
          <cell r="AU48" t="str">
            <v>NA</v>
          </cell>
          <cell r="AV48" t="str">
            <v>NA</v>
          </cell>
          <cell r="AW48" t="str">
            <v>NA</v>
          </cell>
          <cell r="AX48" t="str">
            <v>Er</v>
          </cell>
          <cell r="AY48" t="str">
            <v>Sie</v>
          </cell>
          <cell r="AZ48" t="str">
            <v>Er</v>
          </cell>
        </row>
        <row r="56">
          <cell r="Z56">
            <v>138</v>
          </cell>
          <cell r="AA56" t="str">
            <v>Anna</v>
          </cell>
          <cell r="AB56" t="str">
            <v>f</v>
          </cell>
          <cell r="AC56">
            <v>6.914285714</v>
          </cell>
          <cell r="AD56">
            <v>0.28402864100000003</v>
          </cell>
          <cell r="AE56">
            <v>7</v>
          </cell>
          <cell r="AF56" t="str">
            <v>f</v>
          </cell>
          <cell r="AG56" t="str">
            <v>Target</v>
          </cell>
          <cell r="AH56">
            <v>3187</v>
          </cell>
          <cell r="AI56">
            <v>4380000000</v>
          </cell>
          <cell r="AJ56" t="str">
            <v>NA</v>
          </cell>
          <cell r="AK56" t="str">
            <v>NA</v>
          </cell>
          <cell r="AL56">
            <v>106</v>
          </cell>
          <cell r="AM56" t="str">
            <v>Josephine</v>
          </cell>
          <cell r="AN56" t="str">
            <v>f</v>
          </cell>
          <cell r="AO56">
            <v>6.5714285710000002</v>
          </cell>
          <cell r="AP56">
            <v>1.1449560560000001</v>
          </cell>
          <cell r="AQ56">
            <v>7</v>
          </cell>
          <cell r="AR56" t="str">
            <v>f</v>
          </cell>
          <cell r="AS56" t="str">
            <v>Alternative</v>
          </cell>
          <cell r="AT56" t="str">
            <v>NA</v>
          </cell>
          <cell r="AU56" t="str">
            <v>NA</v>
          </cell>
          <cell r="AV56" t="str">
            <v>NA</v>
          </cell>
          <cell r="AW56" t="str">
            <v>NA</v>
          </cell>
          <cell r="AX56" t="str">
            <v>Er</v>
          </cell>
          <cell r="AY56" t="str">
            <v>Sie</v>
          </cell>
          <cell r="AZ56" t="str">
            <v>Sie</v>
          </cell>
        </row>
        <row r="68">
          <cell r="Z68">
            <v>150</v>
          </cell>
          <cell r="AA68" t="str">
            <v>Babysitterin</v>
          </cell>
          <cell r="AB68" t="str">
            <v>NA</v>
          </cell>
          <cell r="AC68">
            <v>1.9</v>
          </cell>
          <cell r="AD68" t="str">
            <v>NA</v>
          </cell>
          <cell r="AE68" t="str">
            <v>NA</v>
          </cell>
          <cell r="AF68" t="str">
            <v>f</v>
          </cell>
          <cell r="AG68" t="str">
            <v>Filler</v>
          </cell>
          <cell r="AH68" t="str">
            <v>NA</v>
          </cell>
          <cell r="AI68" t="str">
            <v>NA</v>
          </cell>
          <cell r="AJ68" t="str">
            <v>Die</v>
          </cell>
          <cell r="AK68" t="str">
            <v>die</v>
          </cell>
          <cell r="AL68">
            <v>7</v>
          </cell>
          <cell r="AM68" t="str">
            <v>Babysitter</v>
          </cell>
          <cell r="AN68" t="str">
            <v>NA</v>
          </cell>
          <cell r="AO68" t="str">
            <v>NA</v>
          </cell>
          <cell r="AP68" t="str">
            <v>NA</v>
          </cell>
          <cell r="AQ68" t="str">
            <v>NA</v>
          </cell>
          <cell r="AR68" t="str">
            <v>NA</v>
          </cell>
          <cell r="AS68" t="str">
            <v>Alternative</v>
          </cell>
          <cell r="AT68" t="str">
            <v>NA</v>
          </cell>
          <cell r="AU68" t="str">
            <v>NA</v>
          </cell>
          <cell r="AV68" t="str">
            <v>Der</v>
          </cell>
          <cell r="AW68" t="str">
            <v>der</v>
          </cell>
          <cell r="AX68" t="str">
            <v>Er</v>
          </cell>
          <cell r="AY68" t="str">
            <v>Sie</v>
          </cell>
          <cell r="AZ68" t="str">
            <v>Er</v>
          </cell>
        </row>
        <row r="84">
          <cell r="Z84">
            <v>166</v>
          </cell>
          <cell r="AA84" t="str">
            <v>Reiseveranstalterin</v>
          </cell>
          <cell r="AB84" t="str">
            <v>NA</v>
          </cell>
          <cell r="AC84">
            <v>3.1</v>
          </cell>
          <cell r="AD84" t="str">
            <v>NA</v>
          </cell>
          <cell r="AE84" t="str">
            <v>NA</v>
          </cell>
          <cell r="AF84" t="str">
            <v>f</v>
          </cell>
          <cell r="AG84" t="str">
            <v>Filler</v>
          </cell>
          <cell r="AH84" t="str">
            <v>NA</v>
          </cell>
          <cell r="AI84" t="str">
            <v>NA</v>
          </cell>
          <cell r="AJ84" t="str">
            <v>Die</v>
          </cell>
          <cell r="AK84" t="str">
            <v>die</v>
          </cell>
          <cell r="AL84">
            <v>23</v>
          </cell>
          <cell r="AM84" t="str">
            <v>Reiseveranstalter</v>
          </cell>
          <cell r="AN84" t="str">
            <v>NA</v>
          </cell>
          <cell r="AO84" t="str">
            <v>NA</v>
          </cell>
          <cell r="AP84" t="str">
            <v>NA</v>
          </cell>
          <cell r="AQ84" t="str">
            <v>NA</v>
          </cell>
          <cell r="AR84" t="str">
            <v>NA</v>
          </cell>
          <cell r="AS84" t="str">
            <v>Alternative</v>
          </cell>
          <cell r="AT84" t="str">
            <v>NA</v>
          </cell>
          <cell r="AU84" t="str">
            <v>NA</v>
          </cell>
          <cell r="AV84" t="str">
            <v>Der</v>
          </cell>
          <cell r="AW84" t="str">
            <v>der</v>
          </cell>
          <cell r="AX84" t="str">
            <v>Er</v>
          </cell>
          <cell r="AY84" t="str">
            <v>Sie</v>
          </cell>
          <cell r="AZ84" t="str">
            <v>Er</v>
          </cell>
        </row>
        <row r="90">
          <cell r="Z90">
            <v>172</v>
          </cell>
          <cell r="AA90" t="str">
            <v>Physiotherapeutin</v>
          </cell>
          <cell r="AB90" t="str">
            <v>NA</v>
          </cell>
          <cell r="AC90">
            <v>3.875</v>
          </cell>
          <cell r="AD90" t="str">
            <v>NA</v>
          </cell>
          <cell r="AE90" t="str">
            <v>NA</v>
          </cell>
          <cell r="AF90" t="str">
            <v>f</v>
          </cell>
          <cell r="AG90" t="str">
            <v>Filler</v>
          </cell>
          <cell r="AH90" t="str">
            <v>NA</v>
          </cell>
          <cell r="AI90" t="str">
            <v>NA</v>
          </cell>
          <cell r="AJ90" t="str">
            <v>Die</v>
          </cell>
          <cell r="AK90" t="str">
            <v>die</v>
          </cell>
          <cell r="AL90">
            <v>29</v>
          </cell>
          <cell r="AM90" t="str">
            <v>Physiotherapeut</v>
          </cell>
          <cell r="AN90" t="str">
            <v>NA</v>
          </cell>
          <cell r="AO90" t="str">
            <v>NA</v>
          </cell>
          <cell r="AP90" t="str">
            <v>NA</v>
          </cell>
          <cell r="AQ90" t="str">
            <v>NA</v>
          </cell>
          <cell r="AR90" t="str">
            <v>NA</v>
          </cell>
          <cell r="AS90" t="str">
            <v>Alternative</v>
          </cell>
          <cell r="AT90" t="str">
            <v>NA</v>
          </cell>
          <cell r="AU90" t="str">
            <v>NA</v>
          </cell>
          <cell r="AV90" t="str">
            <v>Der</v>
          </cell>
          <cell r="AW90" t="str">
            <v>der</v>
          </cell>
          <cell r="AX90" t="str">
            <v>Er</v>
          </cell>
          <cell r="AY90" t="str">
            <v>Sie</v>
          </cell>
          <cell r="AZ90" t="str">
            <v>Er</v>
          </cell>
        </row>
        <row r="97">
          <cell r="Z97">
            <v>179</v>
          </cell>
          <cell r="AA97" t="str">
            <v>Pharmazeut</v>
          </cell>
          <cell r="AB97" t="str">
            <v>NA</v>
          </cell>
          <cell r="AC97">
            <v>4.55</v>
          </cell>
          <cell r="AD97" t="str">
            <v>NA</v>
          </cell>
          <cell r="AE97" t="str">
            <v>NA</v>
          </cell>
          <cell r="AF97" t="str">
            <v>m</v>
          </cell>
          <cell r="AG97" t="str">
            <v>Filler</v>
          </cell>
          <cell r="AH97" t="str">
            <v>NA</v>
          </cell>
          <cell r="AI97" t="str">
            <v>NA</v>
          </cell>
          <cell r="AJ97" t="str">
            <v>Der</v>
          </cell>
          <cell r="AK97" t="str">
            <v>der</v>
          </cell>
          <cell r="AL97">
            <v>36</v>
          </cell>
          <cell r="AM97" t="str">
            <v>Pharmazeutin</v>
          </cell>
          <cell r="AN97" t="str">
            <v>NA</v>
          </cell>
          <cell r="AO97" t="str">
            <v>NA</v>
          </cell>
          <cell r="AP97" t="str">
            <v>NA</v>
          </cell>
          <cell r="AQ97" t="str">
            <v>NA</v>
          </cell>
          <cell r="AR97" t="str">
            <v>NA</v>
          </cell>
          <cell r="AS97" t="str">
            <v>Alternative</v>
          </cell>
          <cell r="AT97" t="str">
            <v>NA</v>
          </cell>
          <cell r="AU97" t="str">
            <v>NA</v>
          </cell>
          <cell r="AV97" t="str">
            <v>Die</v>
          </cell>
          <cell r="AW97" t="str">
            <v>die</v>
          </cell>
          <cell r="AX97" t="str">
            <v>Er</v>
          </cell>
          <cell r="AY97" t="str">
            <v>Sie</v>
          </cell>
          <cell r="AZ97" t="str">
            <v>Sie</v>
          </cell>
        </row>
        <row r="99">
          <cell r="Z99">
            <v>181</v>
          </cell>
          <cell r="AA99" t="str">
            <v>Physiker</v>
          </cell>
          <cell r="AB99" t="str">
            <v>NA</v>
          </cell>
          <cell r="AC99">
            <v>4.75</v>
          </cell>
          <cell r="AD99" t="str">
            <v>NA</v>
          </cell>
          <cell r="AE99" t="str">
            <v>NA</v>
          </cell>
          <cell r="AF99" t="str">
            <v>m</v>
          </cell>
          <cell r="AG99" t="str">
            <v>Filler</v>
          </cell>
          <cell r="AH99" t="str">
            <v>NA</v>
          </cell>
          <cell r="AI99" t="str">
            <v>NA</v>
          </cell>
          <cell r="AJ99" t="str">
            <v>Der</v>
          </cell>
          <cell r="AK99" t="str">
            <v>der</v>
          </cell>
          <cell r="AL99">
            <v>38</v>
          </cell>
          <cell r="AM99" t="str">
            <v>Physikerin</v>
          </cell>
          <cell r="AN99" t="str">
            <v>NA</v>
          </cell>
          <cell r="AO99" t="str">
            <v>NA</v>
          </cell>
          <cell r="AP99" t="str">
            <v>NA</v>
          </cell>
          <cell r="AQ99" t="str">
            <v>NA</v>
          </cell>
          <cell r="AR99" t="str">
            <v>NA</v>
          </cell>
          <cell r="AS99" t="str">
            <v>Alternative</v>
          </cell>
          <cell r="AT99" t="str">
            <v>NA</v>
          </cell>
          <cell r="AU99" t="str">
            <v>NA</v>
          </cell>
          <cell r="AV99" t="str">
            <v>Die</v>
          </cell>
          <cell r="AW99" t="str">
            <v>die</v>
          </cell>
          <cell r="AX99" t="str">
            <v>Er</v>
          </cell>
          <cell r="AY99" t="str">
            <v>Sie</v>
          </cell>
          <cell r="AZ99" t="str">
            <v>Sie</v>
          </cell>
        </row>
        <row r="103">
          <cell r="Z103">
            <v>185</v>
          </cell>
          <cell r="AA103" t="str">
            <v>Schuldirektor</v>
          </cell>
          <cell r="AB103" t="str">
            <v>NA</v>
          </cell>
          <cell r="AC103">
            <v>5.15</v>
          </cell>
          <cell r="AD103" t="str">
            <v>NA</v>
          </cell>
          <cell r="AE103" t="str">
            <v>NA</v>
          </cell>
          <cell r="AF103" t="str">
            <v>m</v>
          </cell>
          <cell r="AG103" t="str">
            <v>Filler</v>
          </cell>
          <cell r="AH103" t="str">
            <v>NA</v>
          </cell>
          <cell r="AI103" t="str">
            <v>NA</v>
          </cell>
          <cell r="AJ103" t="str">
            <v>Der</v>
          </cell>
          <cell r="AK103" t="str">
            <v>der</v>
          </cell>
          <cell r="AL103">
            <v>42</v>
          </cell>
          <cell r="AM103" t="str">
            <v>Schuldirektorin</v>
          </cell>
          <cell r="AN103" t="str">
            <v>NA</v>
          </cell>
          <cell r="AO103" t="str">
            <v>NA</v>
          </cell>
          <cell r="AP103" t="str">
            <v>NA</v>
          </cell>
          <cell r="AQ103" t="str">
            <v>NA</v>
          </cell>
          <cell r="AR103" t="str">
            <v>NA</v>
          </cell>
          <cell r="AS103" t="str">
            <v>Alternative</v>
          </cell>
          <cell r="AT103" t="str">
            <v>NA</v>
          </cell>
          <cell r="AU103" t="str">
            <v>NA</v>
          </cell>
          <cell r="AV103" t="str">
            <v>Die</v>
          </cell>
          <cell r="AW103" t="str">
            <v>die</v>
          </cell>
          <cell r="AX103" t="str">
            <v>Er</v>
          </cell>
          <cell r="AY103" t="str">
            <v>Sie</v>
          </cell>
          <cell r="AZ103" t="str">
            <v>Er</v>
          </cell>
        </row>
        <row r="107">
          <cell r="Z107">
            <v>189</v>
          </cell>
          <cell r="AA107" t="str">
            <v>Bestattungsunternehmer</v>
          </cell>
          <cell r="AB107" t="str">
            <v>NA</v>
          </cell>
          <cell r="AC107">
            <v>5.55</v>
          </cell>
          <cell r="AD107" t="str">
            <v>NA</v>
          </cell>
          <cell r="AE107" t="str">
            <v>NA</v>
          </cell>
          <cell r="AF107" t="str">
            <v>m</v>
          </cell>
          <cell r="AG107" t="str">
            <v>Filler</v>
          </cell>
          <cell r="AH107" t="str">
            <v>NA</v>
          </cell>
          <cell r="AI107" t="str">
            <v>NA</v>
          </cell>
          <cell r="AJ107" t="str">
            <v>Der</v>
          </cell>
          <cell r="AK107" t="str">
            <v>der</v>
          </cell>
          <cell r="AL107">
            <v>46</v>
          </cell>
          <cell r="AM107" t="str">
            <v>Bestattungsunternehmerin</v>
          </cell>
          <cell r="AN107" t="str">
            <v>NA</v>
          </cell>
          <cell r="AO107" t="str">
            <v>NA</v>
          </cell>
          <cell r="AP107" t="str">
            <v>NA</v>
          </cell>
          <cell r="AQ107" t="str">
            <v>NA</v>
          </cell>
          <cell r="AR107" t="str">
            <v>NA</v>
          </cell>
          <cell r="AS107" t="str">
            <v>Alternative</v>
          </cell>
          <cell r="AT107" t="str">
            <v>NA</v>
          </cell>
          <cell r="AU107" t="str">
            <v>NA</v>
          </cell>
          <cell r="AV107" t="str">
            <v>Die</v>
          </cell>
          <cell r="AW107" t="str">
            <v>die</v>
          </cell>
          <cell r="AX107" t="str">
            <v>Er</v>
          </cell>
          <cell r="AY107" t="str">
            <v>Sie</v>
          </cell>
          <cell r="AZ107" t="str">
            <v>Er</v>
          </cell>
        </row>
        <row r="110">
          <cell r="Z110">
            <v>192</v>
          </cell>
          <cell r="AA110" t="str">
            <v>Pfandleiher</v>
          </cell>
          <cell r="AB110" t="str">
            <v>NA</v>
          </cell>
          <cell r="AC110">
            <v>5.85</v>
          </cell>
          <cell r="AD110" t="str">
            <v>NA</v>
          </cell>
          <cell r="AE110" t="str">
            <v>NA</v>
          </cell>
          <cell r="AF110" t="str">
            <v>m</v>
          </cell>
          <cell r="AG110" t="str">
            <v>Filler</v>
          </cell>
          <cell r="AH110" t="str">
            <v>NA</v>
          </cell>
          <cell r="AI110" t="str">
            <v>NA</v>
          </cell>
          <cell r="AJ110" t="str">
            <v>Der</v>
          </cell>
          <cell r="AK110" t="str">
            <v>der</v>
          </cell>
          <cell r="AL110">
            <v>49</v>
          </cell>
          <cell r="AM110" t="str">
            <v>Pfandleiherin</v>
          </cell>
          <cell r="AN110" t="str">
            <v>NA</v>
          </cell>
          <cell r="AO110" t="str">
            <v>NA</v>
          </cell>
          <cell r="AP110" t="str">
            <v>NA</v>
          </cell>
          <cell r="AQ110" t="str">
            <v>NA</v>
          </cell>
          <cell r="AR110" t="str">
            <v>NA</v>
          </cell>
          <cell r="AS110" t="str">
            <v>Alternative</v>
          </cell>
          <cell r="AT110" t="str">
            <v>NA</v>
          </cell>
          <cell r="AU110" t="str">
            <v>NA</v>
          </cell>
          <cell r="AV110" t="str">
            <v>Die</v>
          </cell>
          <cell r="AW110" t="str">
            <v>die</v>
          </cell>
          <cell r="AX110" t="str">
            <v>Er</v>
          </cell>
          <cell r="AY110" t="str">
            <v>Sie</v>
          </cell>
          <cell r="AZ110" t="str">
            <v>Er</v>
          </cell>
        </row>
        <row r="111">
          <cell r="Z111">
            <v>193</v>
          </cell>
          <cell r="AA111" t="str">
            <v>Bauunternehmer</v>
          </cell>
          <cell r="AB111" t="str">
            <v>NA</v>
          </cell>
          <cell r="AC111">
            <v>5.9249999999999998</v>
          </cell>
          <cell r="AD111" t="str">
            <v>NA</v>
          </cell>
          <cell r="AE111" t="str">
            <v>NA</v>
          </cell>
          <cell r="AF111" t="str">
            <v>m</v>
          </cell>
          <cell r="AG111" t="str">
            <v>Filler</v>
          </cell>
          <cell r="AH111" t="str">
            <v>NA</v>
          </cell>
          <cell r="AI111" t="str">
            <v>NA</v>
          </cell>
          <cell r="AJ111" t="str">
            <v>Der</v>
          </cell>
          <cell r="AK111" t="str">
            <v>der</v>
          </cell>
          <cell r="AL111">
            <v>50</v>
          </cell>
          <cell r="AM111" t="str">
            <v>Bauunternehmerin</v>
          </cell>
          <cell r="AN111" t="str">
            <v>NA</v>
          </cell>
          <cell r="AO111" t="str">
            <v>NA</v>
          </cell>
          <cell r="AP111" t="str">
            <v>NA</v>
          </cell>
          <cell r="AQ111" t="str">
            <v>NA</v>
          </cell>
          <cell r="AR111" t="str">
            <v>NA</v>
          </cell>
          <cell r="AS111" t="str">
            <v>Alternative</v>
          </cell>
          <cell r="AT111" t="str">
            <v>NA</v>
          </cell>
          <cell r="AU111" t="str">
            <v>NA</v>
          </cell>
          <cell r="AV111" t="str">
            <v>Die</v>
          </cell>
          <cell r="AW111" t="str">
            <v>die</v>
          </cell>
          <cell r="AX111" t="str">
            <v>Er</v>
          </cell>
          <cell r="AY111" t="str">
            <v>Sie</v>
          </cell>
          <cell r="AZ111" t="str">
            <v>Er</v>
          </cell>
        </row>
        <row r="115">
          <cell r="Z115">
            <v>197</v>
          </cell>
          <cell r="AA115" t="str">
            <v>Schweißer</v>
          </cell>
          <cell r="AB115" t="str">
            <v>NA</v>
          </cell>
          <cell r="AC115">
            <v>6.2249999999999996</v>
          </cell>
          <cell r="AD115" t="str">
            <v>NA</v>
          </cell>
          <cell r="AE115" t="str">
            <v>NA</v>
          </cell>
          <cell r="AF115" t="str">
            <v>m</v>
          </cell>
          <cell r="AG115" t="str">
            <v>Filler</v>
          </cell>
          <cell r="AH115" t="str">
            <v>NA</v>
          </cell>
          <cell r="AI115" t="str">
            <v>NA</v>
          </cell>
          <cell r="AJ115" t="str">
            <v>Der</v>
          </cell>
          <cell r="AK115" t="str">
            <v>der</v>
          </cell>
          <cell r="AL115">
            <v>54</v>
          </cell>
          <cell r="AM115" t="str">
            <v>Schweißerin</v>
          </cell>
          <cell r="AN115" t="str">
            <v>NA</v>
          </cell>
          <cell r="AO115" t="str">
            <v>NA</v>
          </cell>
          <cell r="AP115" t="str">
            <v>NA</v>
          </cell>
          <cell r="AQ115" t="str">
            <v>NA</v>
          </cell>
          <cell r="AR115" t="str">
            <v>NA</v>
          </cell>
          <cell r="AS115" t="str">
            <v>Alternative</v>
          </cell>
          <cell r="AT115" t="str">
            <v>NA</v>
          </cell>
          <cell r="AU115" t="str">
            <v>NA</v>
          </cell>
          <cell r="AV115" t="str">
            <v>Die</v>
          </cell>
          <cell r="AW115" t="str">
            <v>die</v>
          </cell>
          <cell r="AX115" t="str">
            <v>Er</v>
          </cell>
          <cell r="AY115" t="str">
            <v>Sie</v>
          </cell>
          <cell r="AZ115" t="str">
            <v>Sie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9E91-2EC7-4F99-9993-B628EBE4216C}">
  <dimension ref="A1:BV901"/>
  <sheetViews>
    <sheetView tabSelected="1" zoomScale="70" zoomScaleNormal="70" workbookViewId="0">
      <selection activeCell="F29" sqref="F29"/>
    </sheetView>
  </sheetViews>
  <sheetFormatPr baseColWidth="10" defaultColWidth="14.453125" defaultRowHeight="15" customHeight="1" x14ac:dyDescent="0.35"/>
  <cols>
    <col min="1" max="1" width="10.7265625" customWidth="1"/>
    <col min="2" max="4" width="3.54296875" customWidth="1"/>
    <col min="5" max="5" width="4.453125" customWidth="1"/>
    <col min="6" max="6" width="8.453125" customWidth="1"/>
    <col min="7" max="7" width="92.81640625" bestFit="1" customWidth="1"/>
    <col min="8" max="29" width="10.7265625" customWidth="1"/>
    <col min="53" max="53" width="32.54296875" bestFit="1" customWidth="1"/>
  </cols>
  <sheetData>
    <row r="1" spans="1:74" ht="14.25" customHeight="1" x14ac:dyDescent="0.35">
      <c r="A1" s="1" t="str">
        <f>[1]main!A1</f>
        <v>Stimuli_ID</v>
      </c>
      <c r="B1" s="1" t="str">
        <f>[1]main!B1</f>
        <v>List</v>
      </c>
      <c r="C1" s="1" t="s">
        <v>0</v>
      </c>
      <c r="D1" s="1" t="s">
        <v>1</v>
      </c>
      <c r="E1" s="1" t="s">
        <v>2</v>
      </c>
      <c r="F1" s="1" t="str">
        <f>[1]main!F1</f>
        <v>Sent_ID</v>
      </c>
      <c r="G1" s="1" t="str">
        <f>[1]main!G1</f>
        <v>l</v>
      </c>
      <c r="H1" s="1" t="str">
        <f>[1]main!H1</f>
        <v>Name</v>
      </c>
      <c r="I1" s="1" t="str">
        <f>[1]main!I1</f>
        <v>Name_alt</v>
      </c>
      <c r="J1" s="1" t="str">
        <f>[1]main!J1</f>
        <v>V</v>
      </c>
      <c r="K1" s="1" t="str">
        <f>[1]main!K1</f>
        <v>Wo</v>
      </c>
      <c r="L1" s="1" t="str">
        <f>[1]main!L1</f>
        <v>Wohin</v>
      </c>
      <c r="M1" s="1" t="str">
        <f>[1]main!M1</f>
        <v>Woher</v>
      </c>
      <c r="N1" s="1" t="str">
        <f>[1]main!N1</f>
        <v>PP_N</v>
      </c>
      <c r="O1" s="1" t="str">
        <f>[1]main!O1</f>
        <v>PP_mitPunkt</v>
      </c>
      <c r="P1" s="1" t="str">
        <f>[1]main!P1</f>
        <v>PP</v>
      </c>
      <c r="Q1" s="1" t="str">
        <f>[1]main!Q1</f>
        <v>PRO</v>
      </c>
      <c r="R1" s="1" t="str">
        <f>[1]main!R1</f>
        <v>Pos05</v>
      </c>
      <c r="S1" s="1" t="str">
        <f>[1]main!S1</f>
        <v>Pos06</v>
      </c>
      <c r="T1" s="1" t="str">
        <f>[1]main!T1</f>
        <v>Pos07</v>
      </c>
      <c r="U1" s="1" t="str">
        <f>[1]main!U1</f>
        <v>Was</v>
      </c>
      <c r="V1" s="1" t="str">
        <f>[1]main!V1</f>
        <v>Wen</v>
      </c>
      <c r="W1" s="1" t="str">
        <f>[1]main!W1</f>
        <v>Pos08</v>
      </c>
      <c r="X1" s="1" t="str">
        <f>[1]main!X1</f>
        <v>Pos09_mitPunkt</v>
      </c>
      <c r="Y1" s="1" t="str">
        <f>[1]main!Y1</f>
        <v>Pos09</v>
      </c>
      <c r="Z1" s="1" t="str">
        <f>[1]main!Z1</f>
        <v>Item_ID</v>
      </c>
      <c r="AA1" s="1" t="str">
        <f>[1]main!AA1</f>
        <v>Item</v>
      </c>
      <c r="AB1" s="1" t="str">
        <f>[1]main!AB1</f>
        <v>Google_Gender</v>
      </c>
      <c r="AC1" s="1" t="str">
        <f>[1]main!AC1</f>
        <v>Norming_Rating_Mean</v>
      </c>
      <c r="AD1" s="1" t="str">
        <f>[1]main!AD1</f>
        <v>Norming_Rating_SD</v>
      </c>
      <c r="AE1" s="1" t="str">
        <f>[1]main!AE1</f>
        <v>Norming_Rating_Median</v>
      </c>
      <c r="AF1" s="2" t="str">
        <f>[1]main!AF1</f>
        <v>Norming_Item_Class</v>
      </c>
      <c r="AG1" s="1" t="str">
        <f>[1]main!AG1</f>
        <v>Item_Status</v>
      </c>
      <c r="AH1" s="1" t="str">
        <f>[1]main!AH1</f>
        <v>DWDSFreq</v>
      </c>
      <c r="AI1" s="1" t="str">
        <f>[1]main!AI1</f>
        <v>GoogleFreq</v>
      </c>
      <c r="AJ1" s="1" t="str">
        <f>[1]main!AJ1</f>
        <v>DET</v>
      </c>
      <c r="AK1" s="1" t="str">
        <f>[1]main!AK1</f>
        <v>DET_small</v>
      </c>
      <c r="AL1" s="1" t="str">
        <f>[1]main!AL1</f>
        <v>Item_ID_alt</v>
      </c>
      <c r="AM1" s="1" t="str">
        <f>[1]main!AM1</f>
        <v>Item_alt</v>
      </c>
      <c r="AN1" s="1" t="str">
        <f>[1]main!AN1</f>
        <v>Google_Gender_alt</v>
      </c>
      <c r="AO1" s="1" t="str">
        <f>[1]main!AO1</f>
        <v>Norming_Rating_Mean_alt</v>
      </c>
      <c r="AP1" s="1" t="str">
        <f>[1]main!AP1</f>
        <v>Norming_Rating_SD_alt</v>
      </c>
      <c r="AQ1" s="1" t="str">
        <f>[1]main!AQ1</f>
        <v>Norming_Rating_Median_alt</v>
      </c>
      <c r="AR1" s="1" t="str">
        <f>[1]main!AR1</f>
        <v>Norming_Item_Class_alt</v>
      </c>
      <c r="AS1" s="1" t="str">
        <f>[1]main!AS1</f>
        <v>Item_Status_alt</v>
      </c>
      <c r="AT1" s="1" t="str">
        <f>[1]main!AT1</f>
        <v>DWDSFreq_alt</v>
      </c>
      <c r="AU1" s="1" t="str">
        <f>[1]main!AU1</f>
        <v>GoogleFreq_alt</v>
      </c>
      <c r="AV1" s="1" t="str">
        <f>[1]main!AV1</f>
        <v>DET_alt</v>
      </c>
      <c r="AW1" s="1" t="str">
        <f>[1]main!AW1</f>
        <v>DET_small_alt</v>
      </c>
      <c r="AX1" s="1" t="str">
        <f>[1]main!AX1</f>
        <v>Pro_m</v>
      </c>
      <c r="AY1" s="1" t="str">
        <f>[1]main!AY1</f>
        <v>Pro_f</v>
      </c>
      <c r="AZ1" s="1" t="str">
        <f>[1]main!AZ1</f>
        <v>Pro_Presentation</v>
      </c>
      <c r="BA1" s="1" t="str">
        <f>[1]main!BA1</f>
        <v>Wer</v>
      </c>
      <c r="BB1" s="1" t="str">
        <f>[1]main!BB1</f>
        <v>Was</v>
      </c>
      <c r="BC1" s="1" t="str">
        <f>[1]main!BC1</f>
        <v>Wo_Wohin_Woher</v>
      </c>
      <c r="BD1" s="1" t="str">
        <f>[1]main!BD1</f>
        <v>Wen_Was</v>
      </c>
      <c r="BE1" s="1" t="str">
        <f>[1]main!BE1</f>
        <v>Quest_Type</v>
      </c>
      <c r="BF1" s="1" t="str">
        <f>[1]main!BF1</f>
        <v>Quest_Potential</v>
      </c>
      <c r="BG1" s="1" t="str">
        <f>[1]main!BG1</f>
        <v>Quest_OneOutOfFour</v>
      </c>
      <c r="BH1" s="1" t="str">
        <f>[1]main!BH1</f>
        <v>followUp</v>
      </c>
      <c r="BI1" s="1" t="str">
        <f>[1]main!BI1</f>
        <v>Quest_Presented</v>
      </c>
      <c r="BJ1" s="1" t="str">
        <f>[1]main!BJ1</f>
        <v>Quest_Copy</v>
      </c>
      <c r="BK1" s="1" t="str">
        <f>[1]main!BK1</f>
        <v>Quest_Answer</v>
      </c>
      <c r="BL1" s="1" t="str">
        <f>[1]main!BL1</f>
        <v>Quest_FalseAlternative</v>
      </c>
      <c r="BM1" s="1" t="str">
        <f>[1]main!BM1</f>
        <v>Quest_UpOrDown</v>
      </c>
      <c r="BN1" s="1" t="str">
        <f>[1]main!BN1</f>
        <v>Quest_Up</v>
      </c>
      <c r="BO1" s="1" t="str">
        <f>[1]main!BO1</f>
        <v>Quest_Down</v>
      </c>
      <c r="BP1" s="1" t="str">
        <f>[1]main!BP1</f>
        <v>Quest_BlockS1_Wo</v>
      </c>
      <c r="BQ1" s="1" t="str">
        <f>[1]main!BQ1</f>
        <v>Quest_BlockS1_Wohin</v>
      </c>
      <c r="BR1" s="1" t="str">
        <f>[1]main!BR1</f>
        <v>Quest_BlockS1_Woher</v>
      </c>
      <c r="BS1" s="1" t="str">
        <f>[1]main!BS1</f>
        <v>Quest_BlockS1_Final</v>
      </c>
      <c r="BT1" s="1" t="str">
        <f>[1]main!BT1</f>
        <v>Quest_BlockS2_Was</v>
      </c>
      <c r="BU1" s="1" t="str">
        <f>[1]main!BU1</f>
        <v>Quest_BlockS2_Wen</v>
      </c>
      <c r="BV1" s="1" t="str">
        <f>[1]main!BV1</f>
        <v>Quest_BlockS2_Final</v>
      </c>
    </row>
    <row r="2" spans="1:74" ht="14.25" customHeight="1" x14ac:dyDescent="0.35">
      <c r="A2" s="3" t="str">
        <f t="shared" ref="A2:A22" si="0">CONCATENATE("L",B2,"_S",F2,"_I",Z2,"_P",AZ2)</f>
        <v>L_S134_I79_PSie</v>
      </c>
      <c r="B2" s="4"/>
      <c r="C2" s="5">
        <v>14</v>
      </c>
      <c r="D2" s="6">
        <v>27</v>
      </c>
      <c r="E2" s="7">
        <v>1.9</v>
      </c>
      <c r="F2" s="3">
        <v>134</v>
      </c>
      <c r="G2" s="3" t="str">
        <f>CONCATENATE(H2," ",J2," ",P2," ",Q2," ",R2," ",S2," ",T2," ",W2," ",Y2)</f>
        <v>Die Gymnasiallehrerin kniet im Garten Sie hat ein tolles Hochbeet angelegt</v>
      </c>
      <c r="H2" s="3" t="str">
        <f t="shared" ref="H2:H22" si="1">IF(AJ2="NA",AA2,CONCATENATE(AJ2," ",AA2))</f>
        <v>Die Gymnasiallehrerin</v>
      </c>
      <c r="I2" s="3" t="str">
        <f t="shared" ref="I2:I22" si="2">IF(AV2="NA",AM2,CONCATENATE(AV2," ",AM2))</f>
        <v>Der Gymnasiallehrer</v>
      </c>
      <c r="J2" s="4" t="s">
        <v>3</v>
      </c>
      <c r="K2" s="3" t="s">
        <v>4</v>
      </c>
      <c r="L2" s="3"/>
      <c r="M2" s="3"/>
      <c r="N2" s="3" t="s">
        <v>5</v>
      </c>
      <c r="O2" s="3" t="str">
        <f t="shared" ref="O2:O22" si="3">CONCATENATE(K2,L2,M2," ",N2,".")</f>
        <v>im Garten.</v>
      </c>
      <c r="P2" s="3" t="str">
        <f t="shared" ref="P2:P22" si="4">CONCATENATE(K2,L2,M2," ",N2)</f>
        <v>im Garten</v>
      </c>
      <c r="Q2" s="3" t="s">
        <v>6</v>
      </c>
      <c r="R2" s="3" t="s">
        <v>7</v>
      </c>
      <c r="S2" s="3" t="s">
        <v>8</v>
      </c>
      <c r="T2" s="3" t="s">
        <v>9</v>
      </c>
      <c r="U2" s="4" t="s">
        <v>10</v>
      </c>
      <c r="V2" s="4"/>
      <c r="W2" s="4" t="str">
        <f t="shared" ref="W2:W22" si="5">CONCATENATE(U2,V2)</f>
        <v>Hochbeet</v>
      </c>
      <c r="X2" s="4" t="str">
        <f t="shared" ref="X2:X22" si="6">CONCATENATE(Y2,".")</f>
        <v>angelegt.</v>
      </c>
      <c r="Y2" s="4" t="s">
        <v>11</v>
      </c>
      <c r="Z2" s="3">
        <v>79</v>
      </c>
      <c r="AA2" s="3" t="s">
        <v>12</v>
      </c>
      <c r="AB2" s="3" t="s">
        <v>13</v>
      </c>
      <c r="AC2" s="3" t="s">
        <v>13</v>
      </c>
      <c r="AD2" s="3" t="s">
        <v>13</v>
      </c>
      <c r="AE2" s="3" t="s">
        <v>13</v>
      </c>
      <c r="AF2" s="3" t="s">
        <v>13</v>
      </c>
      <c r="AG2" s="3" t="s">
        <v>14</v>
      </c>
      <c r="AH2" s="3" t="s">
        <v>13</v>
      </c>
      <c r="AI2" s="3" t="s">
        <v>13</v>
      </c>
      <c r="AJ2" s="4" t="s">
        <v>15</v>
      </c>
      <c r="AK2" s="5" t="s">
        <v>16</v>
      </c>
      <c r="AL2" s="3">
        <v>79</v>
      </c>
      <c r="AM2" s="3" t="s">
        <v>17</v>
      </c>
      <c r="AN2" s="3" t="s">
        <v>13</v>
      </c>
      <c r="AO2" s="3" t="s">
        <v>13</v>
      </c>
      <c r="AP2" s="3" t="s">
        <v>13</v>
      </c>
      <c r="AQ2" s="3" t="s">
        <v>13</v>
      </c>
      <c r="AR2" s="3" t="s">
        <v>13</v>
      </c>
      <c r="AS2" s="8" t="s">
        <v>18</v>
      </c>
      <c r="AT2" s="3" t="s">
        <v>13</v>
      </c>
      <c r="AU2" s="3" t="s">
        <v>13</v>
      </c>
      <c r="AV2" s="4" t="s">
        <v>19</v>
      </c>
      <c r="AW2" s="5" t="s">
        <v>20</v>
      </c>
      <c r="AX2" s="9" t="s">
        <v>21</v>
      </c>
      <c r="AY2" s="9" t="s">
        <v>6</v>
      </c>
      <c r="AZ2" s="10" t="str">
        <f>AY2</f>
        <v>Sie</v>
      </c>
      <c r="BA2" s="3" t="str">
        <f t="shared" ref="BA2:BA22" si="7">CONCATENATE("Wer"," ",J2," ",P2,"?")</f>
        <v>Wer kniet im Garten?</v>
      </c>
      <c r="BB2" s="11" t="str">
        <f t="shared" ref="BB2:BB22" si="8">IF(AK2="NA",CONCATENATE($BB$1," ","tat", " ",AA2,"?"),CONCATENATE($BB$1," ","tat", " ",AK2," ",AA2,"?"))</f>
        <v>Was tat die Gymnasiallehrerin?</v>
      </c>
      <c r="BC2" s="3" t="str">
        <f t="shared" ref="BC2:BC22" si="9">BS2</f>
        <v>Wo kniet die Gymnasiallehrerin?</v>
      </c>
      <c r="BD2" s="3" t="str">
        <f t="shared" ref="BD2:BD22" si="10">BV2</f>
        <v>Was hat die Gymnasiallehrerin angelegt?</v>
      </c>
      <c r="BE2" s="3" t="s">
        <v>22</v>
      </c>
      <c r="BF2" s="3" t="str">
        <f>BB2</f>
        <v>Was tat die Gymnasiallehrerin?</v>
      </c>
      <c r="BG2" s="5">
        <v>1</v>
      </c>
      <c r="BH2" s="3">
        <f t="shared" ref="BH2:BH22" si="11">IF(BI2="NA",0,1)</f>
        <v>1</v>
      </c>
      <c r="BI2" s="3" t="str">
        <f t="shared" ref="BI2:BI22" si="12">IF(BG2=1,BF2,"NA")</f>
        <v>Was tat die Gymnasiallehrerin?</v>
      </c>
      <c r="BJ2" s="3" t="str">
        <f>IF(BI2="NA","NA",J2)</f>
        <v>kniet</v>
      </c>
      <c r="BK2" s="3" t="s">
        <v>23</v>
      </c>
      <c r="BL2" s="4" t="s">
        <v>24</v>
      </c>
      <c r="BM2" s="5">
        <v>1</v>
      </c>
      <c r="BN2" s="3" t="str">
        <f t="shared" ref="BN2:BN22" si="13">IF(BM2=1,BK2,BL2)</f>
        <v>im Garten knien</v>
      </c>
      <c r="BO2" s="3" t="str">
        <f t="shared" ref="BO2:BO22" si="14">IF(BM2=0,BK2,BL2)</f>
        <v>im Garten stehen</v>
      </c>
      <c r="BP2" s="3" t="str">
        <f t="shared" ref="BP2:BP22" si="15">IF(AK2="NA",IF(K2="","",CONCATENATE(K$1," ",J2," ",H2,"?")),IF(K2="","",CONCATENATE(K$1," ",J2," ",AK2," ",AA2,"?")))</f>
        <v>Wo kniet die Gymnasiallehrerin?</v>
      </c>
      <c r="BQ2" s="3" t="str">
        <f t="shared" ref="BQ2:BQ22" si="16">IF(AK2="NA",IF(L2="","",CONCATENATE(L$1," ",J2," ",H2,"?")),IF(L2="","",CONCATENATE(L$1," ",J2," ",AK2," ",AA2,"?")))</f>
        <v/>
      </c>
      <c r="BR2" s="3" t="str">
        <f t="shared" ref="BR2:BR22" si="17">IF(AK2="NA",IF(M2="","",CONCATENATE(M$1," ",J2," ",H2,"?")),IF(M2="","",CONCATENATE(M$1," ",J2," ",AK2," ",AA2,"?")))</f>
        <v/>
      </c>
      <c r="BS2" s="3" t="str">
        <f t="shared" ref="BS2:BS22" si="18">CONCATENATE(BP2,BQ2,BR2)</f>
        <v>Wo kniet die Gymnasiallehrerin?</v>
      </c>
      <c r="BT2" s="3" t="str">
        <f t="shared" ref="BT2:BT22" si="19">IF(AK2="NA",IF(U2="","",CONCATENATE(U$1," ",R2," ",H2," ",Y2,"?")),IF(U2="","",CONCATENATE(U$1," ",R2," ",AK2," ",AA2," ",Y2,"?")))</f>
        <v>Was hat die Gymnasiallehrerin angelegt?</v>
      </c>
      <c r="BU2" s="3" t="str">
        <f t="shared" ref="BU2:BU22" si="20">IF(AK2="NA",IF(V2="","",CONCATENATE(V$1," ",R2," ",H2," ",Y2,"?")),IF(V2="","",CONCATENATE(V$1," ",R2," ",AK2," ",AA2," ",Y2,"?")))</f>
        <v/>
      </c>
      <c r="BV2" s="3" t="str">
        <f t="shared" ref="BV2:BV22" si="21">CONCATENATE(BT2,BU2)</f>
        <v>Was hat die Gymnasiallehrerin angelegt?</v>
      </c>
    </row>
    <row r="3" spans="1:74" ht="14.25" customHeight="1" x14ac:dyDescent="0.35">
      <c r="A3" s="1" t="str">
        <f t="shared" si="0"/>
        <v>L5_S114_I197_PSie</v>
      </c>
      <c r="B3" s="1">
        <v>5</v>
      </c>
      <c r="C3" s="1">
        <v>114</v>
      </c>
      <c r="D3" s="6">
        <v>28</v>
      </c>
      <c r="E3">
        <v>2</v>
      </c>
      <c r="F3" s="1">
        <v>114</v>
      </c>
      <c r="G3" s="1" t="str">
        <f t="shared" ref="G3:G22" si="22">CONCATENATE(H3," ",J3," ",O3," ",Q3," ",R3," ",S3," ",T3," ",W3," ",X3)</f>
        <v>Der Schweißer raucht im U-Bahnhof. Sie möchte die harten Gesetze missachten.</v>
      </c>
      <c r="H3" s="1" t="str">
        <f t="shared" si="1"/>
        <v>Der Schweißer</v>
      </c>
      <c r="I3" s="1" t="str">
        <f t="shared" si="2"/>
        <v>Die Schweißerin</v>
      </c>
      <c r="J3" s="1" t="s">
        <v>25</v>
      </c>
      <c r="K3" s="1" t="s">
        <v>4</v>
      </c>
      <c r="N3" s="1" t="s">
        <v>26</v>
      </c>
      <c r="O3" s="1" t="str">
        <f t="shared" si="3"/>
        <v>im U-Bahnhof.</v>
      </c>
      <c r="P3" s="1" t="str">
        <f t="shared" si="4"/>
        <v>im U-Bahnhof</v>
      </c>
      <c r="Q3" s="1" t="str">
        <f t="shared" ref="Q3:Q22" si="23">AZ3</f>
        <v>Sie</v>
      </c>
      <c r="R3" s="1" t="s">
        <v>27</v>
      </c>
      <c r="S3" s="1" t="s">
        <v>16</v>
      </c>
      <c r="T3" s="1" t="s">
        <v>28</v>
      </c>
      <c r="U3" s="1" t="s">
        <v>29</v>
      </c>
      <c r="W3" s="1" t="str">
        <f t="shared" si="5"/>
        <v>Gesetze</v>
      </c>
      <c r="X3" s="1" t="str">
        <f t="shared" si="6"/>
        <v>missachten.</v>
      </c>
      <c r="Y3" s="1" t="s">
        <v>30</v>
      </c>
      <c r="Z3" s="1">
        <f>[1]main!Z115</f>
        <v>197</v>
      </c>
      <c r="AA3" s="1" t="str">
        <f>[1]main!AA115</f>
        <v>Schweißer</v>
      </c>
      <c r="AB3" s="1" t="str">
        <f>[1]main!AB115</f>
        <v>NA</v>
      </c>
      <c r="AC3" s="1">
        <f>[1]main!AC115</f>
        <v>6.2249999999999996</v>
      </c>
      <c r="AD3" s="1" t="str">
        <f>[1]main!AD115</f>
        <v>NA</v>
      </c>
      <c r="AE3" s="1" t="str">
        <f>[1]main!AE115</f>
        <v>NA</v>
      </c>
      <c r="AF3" s="2" t="str">
        <f>[1]main!AF115</f>
        <v>m</v>
      </c>
      <c r="AG3" s="1" t="str">
        <f>[1]main!AG115</f>
        <v>Filler</v>
      </c>
      <c r="AH3" s="1" t="str">
        <f>[1]main!AH115</f>
        <v>NA</v>
      </c>
      <c r="AI3" s="1" t="str">
        <f>[1]main!AI115</f>
        <v>NA</v>
      </c>
      <c r="AJ3" s="1" t="str">
        <f>[1]main!AJ115</f>
        <v>Der</v>
      </c>
      <c r="AK3" s="1" t="str">
        <f>[1]main!AK115</f>
        <v>der</v>
      </c>
      <c r="AL3" s="1">
        <f>[1]main!AL115</f>
        <v>54</v>
      </c>
      <c r="AM3" s="1" t="str">
        <f>[1]main!AM115</f>
        <v>Schweißerin</v>
      </c>
      <c r="AN3" s="1" t="str">
        <f>[1]main!AN115</f>
        <v>NA</v>
      </c>
      <c r="AO3" s="1" t="str">
        <f>[1]main!AO115</f>
        <v>NA</v>
      </c>
      <c r="AP3" s="1" t="str">
        <f>[1]main!AP115</f>
        <v>NA</v>
      </c>
      <c r="AQ3" s="1" t="str">
        <f>[1]main!AQ115</f>
        <v>NA</v>
      </c>
      <c r="AR3" s="1" t="str">
        <f>[1]main!AR115</f>
        <v>NA</v>
      </c>
      <c r="AS3" s="1" t="str">
        <f>[1]main!AS115</f>
        <v>Alternative</v>
      </c>
      <c r="AT3" s="1" t="str">
        <f>[1]main!AT115</f>
        <v>NA</v>
      </c>
      <c r="AU3" s="1" t="str">
        <f>[1]main!AU115</f>
        <v>NA</v>
      </c>
      <c r="AV3" s="1" t="str">
        <f>[1]main!AV115</f>
        <v>Die</v>
      </c>
      <c r="AW3" s="1" t="str">
        <f>[1]main!AW115</f>
        <v>die</v>
      </c>
      <c r="AX3" s="1" t="str">
        <f>[1]main!AX115</f>
        <v>Er</v>
      </c>
      <c r="AY3" s="1" t="str">
        <f>[1]main!AY115</f>
        <v>Sie</v>
      </c>
      <c r="AZ3" s="1" t="str">
        <f>[1]main!AZ115</f>
        <v>Sie</v>
      </c>
      <c r="BA3" s="1" t="str">
        <f t="shared" si="7"/>
        <v>Wer raucht im U-Bahnhof?</v>
      </c>
      <c r="BB3" s="11" t="str">
        <f t="shared" si="8"/>
        <v>Was tat der Schweißer?</v>
      </c>
      <c r="BC3" s="1" t="str">
        <f t="shared" si="9"/>
        <v>Wo raucht der Schweißer?</v>
      </c>
      <c r="BD3" s="1" t="str">
        <f t="shared" si="10"/>
        <v>Was möchte der Schweißer missachten?</v>
      </c>
      <c r="BE3" s="1" t="s">
        <v>22</v>
      </c>
      <c r="BF3" s="1" t="str">
        <f>BB3</f>
        <v>Was tat der Schweißer?</v>
      </c>
      <c r="BG3" s="1">
        <v>2</v>
      </c>
      <c r="BH3" s="1">
        <f t="shared" si="11"/>
        <v>0</v>
      </c>
      <c r="BI3" s="1" t="str">
        <f t="shared" si="12"/>
        <v>NA</v>
      </c>
      <c r="BJ3" s="1" t="str">
        <f>IF(BI3="NA","NA",J3)</f>
        <v>NA</v>
      </c>
      <c r="BK3" s="1" t="str">
        <f t="shared" ref="BK3:BK13" si="24">BJ3</f>
        <v>NA</v>
      </c>
      <c r="BL3" s="1" t="s">
        <v>13</v>
      </c>
      <c r="BM3" s="12">
        <v>0</v>
      </c>
      <c r="BN3" s="1" t="str">
        <f t="shared" si="13"/>
        <v>NA</v>
      </c>
      <c r="BO3" s="1" t="str">
        <f t="shared" si="14"/>
        <v>NA</v>
      </c>
      <c r="BP3" s="1" t="str">
        <f t="shared" si="15"/>
        <v>Wo raucht der Schweißer?</v>
      </c>
      <c r="BQ3" s="1" t="str">
        <f t="shared" si="16"/>
        <v/>
      </c>
      <c r="BR3" s="1" t="str">
        <f t="shared" si="17"/>
        <v/>
      </c>
      <c r="BS3" s="1" t="str">
        <f t="shared" si="18"/>
        <v>Wo raucht der Schweißer?</v>
      </c>
      <c r="BT3" s="1" t="str">
        <f t="shared" si="19"/>
        <v>Was möchte der Schweißer missachten?</v>
      </c>
      <c r="BU3" s="1" t="str">
        <f t="shared" si="20"/>
        <v/>
      </c>
      <c r="BV3" s="1" t="str">
        <f t="shared" si="21"/>
        <v>Was möchte der Schweißer missachten?</v>
      </c>
    </row>
    <row r="4" spans="1:74" ht="14.25" customHeight="1" x14ac:dyDescent="0.35">
      <c r="A4" s="1" t="str">
        <f t="shared" si="0"/>
        <v>L5_S110_I193_PEr</v>
      </c>
      <c r="B4" s="1">
        <v>5</v>
      </c>
      <c r="C4" s="1">
        <v>110</v>
      </c>
      <c r="D4" s="6">
        <v>29</v>
      </c>
      <c r="E4">
        <v>2</v>
      </c>
      <c r="F4" s="1">
        <v>110</v>
      </c>
      <c r="G4" s="1" t="str">
        <f t="shared" si="22"/>
        <v>Der Bauunternehmer stürzt beim Marathon. Er hat die sportlichen Grenzen erreicht.</v>
      </c>
      <c r="H4" s="1" t="str">
        <f t="shared" si="1"/>
        <v>Der Bauunternehmer</v>
      </c>
      <c r="I4" s="1" t="str">
        <f t="shared" si="2"/>
        <v>Die Bauunternehmerin</v>
      </c>
      <c r="J4" s="1" t="s">
        <v>31</v>
      </c>
      <c r="K4" s="1" t="s">
        <v>32</v>
      </c>
      <c r="N4" s="1" t="s">
        <v>33</v>
      </c>
      <c r="O4" s="1" t="str">
        <f t="shared" si="3"/>
        <v>beim Marathon.</v>
      </c>
      <c r="P4" s="1" t="str">
        <f t="shared" si="4"/>
        <v>beim Marathon</v>
      </c>
      <c r="Q4" s="1" t="str">
        <f t="shared" si="23"/>
        <v>Er</v>
      </c>
      <c r="R4" s="1" t="s">
        <v>7</v>
      </c>
      <c r="S4" s="1" t="s">
        <v>16</v>
      </c>
      <c r="T4" s="1" t="s">
        <v>34</v>
      </c>
      <c r="U4" s="1" t="s">
        <v>35</v>
      </c>
      <c r="W4" s="1" t="str">
        <f t="shared" si="5"/>
        <v>Grenzen</v>
      </c>
      <c r="X4" s="1" t="str">
        <f t="shared" si="6"/>
        <v>erreicht.</v>
      </c>
      <c r="Y4" s="1" t="s">
        <v>36</v>
      </c>
      <c r="Z4" s="1">
        <f>[1]main!Z111</f>
        <v>193</v>
      </c>
      <c r="AA4" s="1" t="str">
        <f>[1]main!AA111</f>
        <v>Bauunternehmer</v>
      </c>
      <c r="AB4" s="1" t="str">
        <f>[1]main!AB111</f>
        <v>NA</v>
      </c>
      <c r="AC4" s="1">
        <f>[1]main!AC111</f>
        <v>5.9249999999999998</v>
      </c>
      <c r="AD4" s="1" t="str">
        <f>[1]main!AD111</f>
        <v>NA</v>
      </c>
      <c r="AE4" s="1" t="str">
        <f>[1]main!AE111</f>
        <v>NA</v>
      </c>
      <c r="AF4" s="2" t="str">
        <f>[1]main!AF111</f>
        <v>m</v>
      </c>
      <c r="AG4" s="1" t="str">
        <f>[1]main!AG111</f>
        <v>Filler</v>
      </c>
      <c r="AH4" s="1" t="str">
        <f>[1]main!AH111</f>
        <v>NA</v>
      </c>
      <c r="AI4" s="1" t="str">
        <f>[1]main!AI111</f>
        <v>NA</v>
      </c>
      <c r="AJ4" s="1" t="str">
        <f>[1]main!AJ111</f>
        <v>Der</v>
      </c>
      <c r="AK4" s="1" t="str">
        <f>[1]main!AK111</f>
        <v>der</v>
      </c>
      <c r="AL4" s="1">
        <f>[1]main!AL111</f>
        <v>50</v>
      </c>
      <c r="AM4" s="1" t="str">
        <f>[1]main!AM111</f>
        <v>Bauunternehmerin</v>
      </c>
      <c r="AN4" s="1" t="str">
        <f>[1]main!AN111</f>
        <v>NA</v>
      </c>
      <c r="AO4" s="1" t="str">
        <f>[1]main!AO111</f>
        <v>NA</v>
      </c>
      <c r="AP4" s="1" t="str">
        <f>[1]main!AP111</f>
        <v>NA</v>
      </c>
      <c r="AQ4" s="1" t="str">
        <f>[1]main!AQ111</f>
        <v>NA</v>
      </c>
      <c r="AR4" s="1" t="str">
        <f>[1]main!AR111</f>
        <v>NA</v>
      </c>
      <c r="AS4" s="1" t="str">
        <f>[1]main!AS111</f>
        <v>Alternative</v>
      </c>
      <c r="AT4" s="1" t="str">
        <f>[1]main!AT111</f>
        <v>NA</v>
      </c>
      <c r="AU4" s="1" t="str">
        <f>[1]main!AU111</f>
        <v>NA</v>
      </c>
      <c r="AV4" s="1" t="str">
        <f>[1]main!AV111</f>
        <v>Die</v>
      </c>
      <c r="AW4" s="1" t="str">
        <f>[1]main!AW111</f>
        <v>die</v>
      </c>
      <c r="AX4" s="1" t="str">
        <f>[1]main!AX111</f>
        <v>Er</v>
      </c>
      <c r="AY4" s="1" t="str">
        <f>[1]main!AY111</f>
        <v>Sie</v>
      </c>
      <c r="AZ4" s="1" t="str">
        <f>[1]main!AZ111</f>
        <v>Er</v>
      </c>
      <c r="BA4" s="1" t="str">
        <f t="shared" si="7"/>
        <v>Wer stürzt beim Marathon?</v>
      </c>
      <c r="BB4" s="11" t="str">
        <f t="shared" si="8"/>
        <v>Was tat der Bauunternehmer?</v>
      </c>
      <c r="BC4" s="1" t="str">
        <f t="shared" si="9"/>
        <v>Wo stürzt der Bauunternehmer?</v>
      </c>
      <c r="BD4" s="1" t="str">
        <f t="shared" si="10"/>
        <v>Was hat der Bauunternehmer erreicht?</v>
      </c>
      <c r="BE4" s="1" t="s">
        <v>22</v>
      </c>
      <c r="BF4" s="1" t="str">
        <f>BB4</f>
        <v>Was tat der Bauunternehmer?</v>
      </c>
      <c r="BG4" s="1">
        <v>3</v>
      </c>
      <c r="BH4" s="1">
        <f t="shared" si="11"/>
        <v>0</v>
      </c>
      <c r="BI4" s="1" t="str">
        <f t="shared" si="12"/>
        <v>NA</v>
      </c>
      <c r="BJ4" s="1" t="str">
        <f>IF(BI4="NA","NA",J4)</f>
        <v>NA</v>
      </c>
      <c r="BK4" s="1" t="str">
        <f t="shared" si="24"/>
        <v>NA</v>
      </c>
      <c r="BL4" s="1" t="s">
        <v>13</v>
      </c>
      <c r="BM4" s="12">
        <v>0</v>
      </c>
      <c r="BN4" s="1" t="str">
        <f t="shared" si="13"/>
        <v>NA</v>
      </c>
      <c r="BO4" s="1" t="str">
        <f t="shared" si="14"/>
        <v>NA</v>
      </c>
      <c r="BP4" s="1" t="str">
        <f t="shared" si="15"/>
        <v>Wo stürzt der Bauunternehmer?</v>
      </c>
      <c r="BQ4" s="1" t="str">
        <f t="shared" si="16"/>
        <v/>
      </c>
      <c r="BR4" s="1" t="str">
        <f t="shared" si="17"/>
        <v/>
      </c>
      <c r="BS4" s="1" t="str">
        <f t="shared" si="18"/>
        <v>Wo stürzt der Bauunternehmer?</v>
      </c>
      <c r="BT4" s="1" t="str">
        <f t="shared" si="19"/>
        <v>Was hat der Bauunternehmer erreicht?</v>
      </c>
      <c r="BU4" s="1" t="str">
        <f t="shared" si="20"/>
        <v/>
      </c>
      <c r="BV4" s="1" t="str">
        <f t="shared" si="21"/>
        <v>Was hat der Bauunternehmer erreicht?</v>
      </c>
    </row>
    <row r="5" spans="1:74" ht="14.25" customHeight="1" x14ac:dyDescent="0.35">
      <c r="A5" s="1" t="str">
        <f t="shared" si="0"/>
        <v>L5_S67_I150_PEr</v>
      </c>
      <c r="B5" s="1">
        <v>5</v>
      </c>
      <c r="C5" s="1">
        <v>67</v>
      </c>
      <c r="D5" s="6">
        <v>30</v>
      </c>
      <c r="E5">
        <v>2</v>
      </c>
      <c r="F5" s="1">
        <v>67</v>
      </c>
      <c r="G5" s="1" t="str">
        <f t="shared" si="22"/>
        <v>Die Babysitterin steigt auf das Skateboard. Er möchte die junge Nachbarin beeindrucken.</v>
      </c>
      <c r="H5" s="1" t="str">
        <f t="shared" si="1"/>
        <v>Die Babysitterin</v>
      </c>
      <c r="I5" s="1" t="str">
        <f t="shared" si="2"/>
        <v>Der Babysitter</v>
      </c>
      <c r="J5" s="1" t="s">
        <v>37</v>
      </c>
      <c r="L5" s="1" t="s">
        <v>38</v>
      </c>
      <c r="N5" s="1" t="s">
        <v>39</v>
      </c>
      <c r="O5" s="1" t="str">
        <f t="shared" si="3"/>
        <v>auf das Skateboard.</v>
      </c>
      <c r="P5" s="1" t="str">
        <f t="shared" si="4"/>
        <v>auf das Skateboard</v>
      </c>
      <c r="Q5" s="1" t="str">
        <f t="shared" si="23"/>
        <v>Er</v>
      </c>
      <c r="R5" s="1" t="s">
        <v>27</v>
      </c>
      <c r="S5" s="1" t="s">
        <v>16</v>
      </c>
      <c r="T5" s="1" t="s">
        <v>40</v>
      </c>
      <c r="V5" s="1" t="s">
        <v>41</v>
      </c>
      <c r="W5" s="1" t="str">
        <f t="shared" si="5"/>
        <v>Nachbarin</v>
      </c>
      <c r="X5" s="1" t="str">
        <f t="shared" si="6"/>
        <v>beeindrucken.</v>
      </c>
      <c r="Y5" s="1" t="s">
        <v>42</v>
      </c>
      <c r="Z5" s="1">
        <f>[1]main!Z68</f>
        <v>150</v>
      </c>
      <c r="AA5" s="1" t="str">
        <f>[1]main!AA68</f>
        <v>Babysitterin</v>
      </c>
      <c r="AB5" s="1" t="str">
        <f>[1]main!AB68</f>
        <v>NA</v>
      </c>
      <c r="AC5" s="1">
        <f>[1]main!AC68</f>
        <v>1.9</v>
      </c>
      <c r="AD5" s="1" t="str">
        <f>[1]main!AD68</f>
        <v>NA</v>
      </c>
      <c r="AE5" s="1" t="str">
        <f>[1]main!AE68</f>
        <v>NA</v>
      </c>
      <c r="AF5" s="2" t="str">
        <f>[1]main!AF68</f>
        <v>f</v>
      </c>
      <c r="AG5" s="1" t="str">
        <f>[1]main!AG68</f>
        <v>Filler</v>
      </c>
      <c r="AH5" s="1" t="str">
        <f>[1]main!AH68</f>
        <v>NA</v>
      </c>
      <c r="AI5" s="1" t="str">
        <f>[1]main!AI68</f>
        <v>NA</v>
      </c>
      <c r="AJ5" s="1" t="str">
        <f>[1]main!AJ68</f>
        <v>Die</v>
      </c>
      <c r="AK5" s="1" t="str">
        <f>[1]main!AK68</f>
        <v>die</v>
      </c>
      <c r="AL5" s="1">
        <f>[1]main!AL68</f>
        <v>7</v>
      </c>
      <c r="AM5" s="1" t="str">
        <f>[1]main!AM68</f>
        <v>Babysitter</v>
      </c>
      <c r="AN5" s="1" t="str">
        <f>[1]main!AN68</f>
        <v>NA</v>
      </c>
      <c r="AO5" s="1" t="str">
        <f>[1]main!AO68</f>
        <v>NA</v>
      </c>
      <c r="AP5" s="1" t="str">
        <f>[1]main!AP68</f>
        <v>NA</v>
      </c>
      <c r="AQ5" s="1" t="str">
        <f>[1]main!AQ68</f>
        <v>NA</v>
      </c>
      <c r="AR5" s="1" t="str">
        <f>[1]main!AR68</f>
        <v>NA</v>
      </c>
      <c r="AS5" s="1" t="str">
        <f>[1]main!AS68</f>
        <v>Alternative</v>
      </c>
      <c r="AT5" s="1" t="str">
        <f>[1]main!AT68</f>
        <v>NA</v>
      </c>
      <c r="AU5" s="1" t="str">
        <f>[1]main!AU68</f>
        <v>NA</v>
      </c>
      <c r="AV5" s="1" t="str">
        <f>[1]main!AV68</f>
        <v>Der</v>
      </c>
      <c r="AW5" s="1" t="str">
        <f>[1]main!AW68</f>
        <v>der</v>
      </c>
      <c r="AX5" s="1" t="str">
        <f>[1]main!AX68</f>
        <v>Er</v>
      </c>
      <c r="AY5" s="1" t="str">
        <f>[1]main!AY68</f>
        <v>Sie</v>
      </c>
      <c r="AZ5" s="1" t="str">
        <f>[1]main!AZ68</f>
        <v>Er</v>
      </c>
      <c r="BA5" s="1" t="str">
        <f t="shared" si="7"/>
        <v>Wer steigt auf das Skateboard?</v>
      </c>
      <c r="BB5" s="11" t="str">
        <f t="shared" si="8"/>
        <v>Was tat die Babysitterin?</v>
      </c>
      <c r="BC5" s="1" t="str">
        <f t="shared" si="9"/>
        <v>Wohin steigt die Babysitterin?</v>
      </c>
      <c r="BD5" s="1" t="str">
        <f t="shared" si="10"/>
        <v>Wen möchte die Babysitterin beeindrucken?</v>
      </c>
      <c r="BE5" s="1" t="s">
        <v>43</v>
      </c>
      <c r="BF5" s="1" t="str">
        <f>BC5</f>
        <v>Wohin steigt die Babysitterin?</v>
      </c>
      <c r="BG5" s="1">
        <v>2</v>
      </c>
      <c r="BH5" s="1">
        <f t="shared" si="11"/>
        <v>0</v>
      </c>
      <c r="BI5" s="1" t="str">
        <f t="shared" si="12"/>
        <v>NA</v>
      </c>
      <c r="BJ5" s="1" t="str">
        <f>IF(BI5="NA","NA",P5)</f>
        <v>NA</v>
      </c>
      <c r="BK5" s="1" t="str">
        <f t="shared" si="24"/>
        <v>NA</v>
      </c>
      <c r="BL5" s="1" t="s">
        <v>13</v>
      </c>
      <c r="BM5" s="12">
        <v>1</v>
      </c>
      <c r="BN5" s="1" t="str">
        <f t="shared" si="13"/>
        <v>NA</v>
      </c>
      <c r="BO5" s="1" t="str">
        <f t="shared" si="14"/>
        <v>NA</v>
      </c>
      <c r="BP5" s="1" t="str">
        <f t="shared" si="15"/>
        <v/>
      </c>
      <c r="BQ5" s="1" t="str">
        <f t="shared" si="16"/>
        <v>Wohin steigt die Babysitterin?</v>
      </c>
      <c r="BR5" s="1" t="str">
        <f t="shared" si="17"/>
        <v/>
      </c>
      <c r="BS5" s="1" t="str">
        <f t="shared" si="18"/>
        <v>Wohin steigt die Babysitterin?</v>
      </c>
      <c r="BT5" s="1" t="str">
        <f t="shared" si="19"/>
        <v/>
      </c>
      <c r="BU5" s="1" t="str">
        <f t="shared" si="20"/>
        <v>Wen möchte die Babysitterin beeindrucken?</v>
      </c>
      <c r="BV5" s="12" t="str">
        <f t="shared" si="21"/>
        <v>Wen möchte die Babysitterin beeindrucken?</v>
      </c>
    </row>
    <row r="6" spans="1:74" ht="14.25" customHeight="1" x14ac:dyDescent="0.35">
      <c r="A6" s="1" t="str">
        <f t="shared" si="0"/>
        <v>L5_S109_I192_PEr</v>
      </c>
      <c r="B6" s="1">
        <v>5</v>
      </c>
      <c r="C6" s="1">
        <v>109</v>
      </c>
      <c r="D6" s="6">
        <v>31</v>
      </c>
      <c r="E6">
        <v>2</v>
      </c>
      <c r="F6" s="1">
        <v>109</v>
      </c>
      <c r="G6" s="1" t="str">
        <f t="shared" si="22"/>
        <v>Der Pfandleiher joggt vor der Ampel. Er muss auf das Ampelmännchen warten.</v>
      </c>
      <c r="H6" s="1" t="str">
        <f t="shared" si="1"/>
        <v>Der Pfandleiher</v>
      </c>
      <c r="I6" s="1" t="str">
        <f t="shared" si="2"/>
        <v>Die Pfandleiherin</v>
      </c>
      <c r="J6" s="1" t="s">
        <v>44</v>
      </c>
      <c r="K6" s="1" t="s">
        <v>45</v>
      </c>
      <c r="N6" s="1" t="s">
        <v>46</v>
      </c>
      <c r="O6" s="1" t="str">
        <f t="shared" si="3"/>
        <v>vor der Ampel.</v>
      </c>
      <c r="P6" s="1" t="str">
        <f t="shared" si="4"/>
        <v>vor der Ampel</v>
      </c>
      <c r="Q6" s="1" t="str">
        <f t="shared" si="23"/>
        <v>Er</v>
      </c>
      <c r="R6" s="1" t="s">
        <v>47</v>
      </c>
      <c r="S6" s="1" t="s">
        <v>48</v>
      </c>
      <c r="T6" s="1" t="s">
        <v>49</v>
      </c>
      <c r="V6" s="1" t="s">
        <v>50</v>
      </c>
      <c r="W6" s="1" t="str">
        <f t="shared" si="5"/>
        <v>Ampelmännchen</v>
      </c>
      <c r="X6" s="1" t="str">
        <f t="shared" si="6"/>
        <v>warten.</v>
      </c>
      <c r="Y6" s="1" t="s">
        <v>51</v>
      </c>
      <c r="Z6" s="1">
        <f>[1]main!Z110</f>
        <v>192</v>
      </c>
      <c r="AA6" s="1" t="str">
        <f>[1]main!AA110</f>
        <v>Pfandleiher</v>
      </c>
      <c r="AB6" s="1" t="str">
        <f>[1]main!AB110</f>
        <v>NA</v>
      </c>
      <c r="AC6" s="1">
        <f>[1]main!AC110</f>
        <v>5.85</v>
      </c>
      <c r="AD6" s="1" t="str">
        <f>[1]main!AD110</f>
        <v>NA</v>
      </c>
      <c r="AE6" s="1" t="str">
        <f>[1]main!AE110</f>
        <v>NA</v>
      </c>
      <c r="AF6" s="2" t="str">
        <f>[1]main!AF110</f>
        <v>m</v>
      </c>
      <c r="AG6" s="1" t="str">
        <f>[1]main!AG110</f>
        <v>Filler</v>
      </c>
      <c r="AH6" s="1" t="str">
        <f>[1]main!AH110</f>
        <v>NA</v>
      </c>
      <c r="AI6" s="1" t="str">
        <f>[1]main!AI110</f>
        <v>NA</v>
      </c>
      <c r="AJ6" s="1" t="str">
        <f>[1]main!AJ110</f>
        <v>Der</v>
      </c>
      <c r="AK6" s="1" t="str">
        <f>[1]main!AK110</f>
        <v>der</v>
      </c>
      <c r="AL6" s="1">
        <f>[1]main!AL110</f>
        <v>49</v>
      </c>
      <c r="AM6" s="1" t="str">
        <f>[1]main!AM110</f>
        <v>Pfandleiherin</v>
      </c>
      <c r="AN6" s="1" t="str">
        <f>[1]main!AN110</f>
        <v>NA</v>
      </c>
      <c r="AO6" s="1" t="str">
        <f>[1]main!AO110</f>
        <v>NA</v>
      </c>
      <c r="AP6" s="1" t="str">
        <f>[1]main!AP110</f>
        <v>NA</v>
      </c>
      <c r="AQ6" s="1" t="str">
        <f>[1]main!AQ110</f>
        <v>NA</v>
      </c>
      <c r="AR6" s="1" t="str">
        <f>[1]main!AR110</f>
        <v>NA</v>
      </c>
      <c r="AS6" s="1" t="str">
        <f>[1]main!AS110</f>
        <v>Alternative</v>
      </c>
      <c r="AT6" s="1" t="str">
        <f>[1]main!AT110</f>
        <v>NA</v>
      </c>
      <c r="AU6" s="1" t="str">
        <f>[1]main!AU110</f>
        <v>NA</v>
      </c>
      <c r="AV6" s="1" t="str">
        <f>[1]main!AV110</f>
        <v>Die</v>
      </c>
      <c r="AW6" s="1" t="str">
        <f>[1]main!AW110</f>
        <v>die</v>
      </c>
      <c r="AX6" s="1" t="str">
        <f>[1]main!AX110</f>
        <v>Er</v>
      </c>
      <c r="AY6" s="1" t="str">
        <f>[1]main!AY110</f>
        <v>Sie</v>
      </c>
      <c r="AZ6" s="1" t="str">
        <f>[1]main!AZ110</f>
        <v>Er</v>
      </c>
      <c r="BA6" s="1" t="str">
        <f t="shared" si="7"/>
        <v>Wer joggt vor der Ampel?</v>
      </c>
      <c r="BB6" s="11" t="str">
        <f t="shared" si="8"/>
        <v>Was tat der Pfandleiher?</v>
      </c>
      <c r="BC6" s="1" t="str">
        <f t="shared" si="9"/>
        <v>Wo joggt der Pfandleiher?</v>
      </c>
      <c r="BD6" s="1" t="str">
        <f t="shared" si="10"/>
        <v>Wen muss der Pfandleiher warten?</v>
      </c>
      <c r="BE6" s="1" t="s">
        <v>52</v>
      </c>
      <c r="BF6" s="1" t="str">
        <f>BA6</f>
        <v>Wer joggt vor der Ampel?</v>
      </c>
      <c r="BG6" s="1">
        <v>1</v>
      </c>
      <c r="BH6" s="1">
        <f t="shared" si="11"/>
        <v>1</v>
      </c>
      <c r="BI6" s="1" t="str">
        <f t="shared" si="12"/>
        <v>Wer joggt vor der Ampel?</v>
      </c>
      <c r="BJ6" s="1" t="str">
        <f>IF(BI6="NA","NA",H6)</f>
        <v>Der Pfandleiher</v>
      </c>
      <c r="BK6" s="1" t="str">
        <f t="shared" si="24"/>
        <v>Der Pfandleiher</v>
      </c>
      <c r="BL6" s="1" t="str">
        <f>I6</f>
        <v>Die Pfandleiherin</v>
      </c>
      <c r="BM6" s="12">
        <v>0</v>
      </c>
      <c r="BN6" s="1" t="str">
        <f t="shared" si="13"/>
        <v>Die Pfandleiherin</v>
      </c>
      <c r="BO6" s="1" t="str">
        <f t="shared" si="14"/>
        <v>Der Pfandleiher</v>
      </c>
      <c r="BP6" s="1" t="str">
        <f t="shared" si="15"/>
        <v>Wo joggt der Pfandleiher?</v>
      </c>
      <c r="BQ6" s="1" t="str">
        <f t="shared" si="16"/>
        <v/>
      </c>
      <c r="BR6" s="1" t="str">
        <f t="shared" si="17"/>
        <v/>
      </c>
      <c r="BS6" s="1" t="str">
        <f t="shared" si="18"/>
        <v>Wo joggt der Pfandleiher?</v>
      </c>
      <c r="BT6" s="1" t="str">
        <f t="shared" si="19"/>
        <v/>
      </c>
      <c r="BU6" s="1" t="str">
        <f t="shared" si="20"/>
        <v>Wen muss der Pfandleiher warten?</v>
      </c>
      <c r="BV6" s="1" t="str">
        <f t="shared" si="21"/>
        <v>Wen muss der Pfandleiher warten?</v>
      </c>
    </row>
    <row r="7" spans="1:74" ht="14.25" customHeight="1" x14ac:dyDescent="0.35">
      <c r="A7" s="1" t="str">
        <f t="shared" si="0"/>
        <v>L5_S42_I2_PEr</v>
      </c>
      <c r="B7" s="1">
        <v>5</v>
      </c>
      <c r="C7" s="1">
        <v>42</v>
      </c>
      <c r="D7" s="6">
        <v>32</v>
      </c>
      <c r="E7">
        <v>2</v>
      </c>
      <c r="F7" s="1">
        <v>42</v>
      </c>
      <c r="G7" s="1" t="str">
        <f t="shared" si="22"/>
        <v>Georg springt in den Pool. Er hat ein ertrinkendes Kind gesichtet.</v>
      </c>
      <c r="H7" s="1" t="str">
        <f t="shared" si="1"/>
        <v>Georg</v>
      </c>
      <c r="I7" s="1" t="str">
        <f t="shared" si="2"/>
        <v>Raphael</v>
      </c>
      <c r="J7" s="1" t="s">
        <v>53</v>
      </c>
      <c r="L7" s="1" t="s">
        <v>54</v>
      </c>
      <c r="N7" s="1" t="s">
        <v>55</v>
      </c>
      <c r="O7" s="1" t="str">
        <f t="shared" si="3"/>
        <v>in den Pool.</v>
      </c>
      <c r="P7" s="1" t="str">
        <f t="shared" si="4"/>
        <v>in den Pool</v>
      </c>
      <c r="Q7" s="1" t="str">
        <f t="shared" si="23"/>
        <v>Er</v>
      </c>
      <c r="R7" s="1" t="s">
        <v>7</v>
      </c>
      <c r="S7" s="1" t="s">
        <v>8</v>
      </c>
      <c r="T7" s="1" t="s">
        <v>56</v>
      </c>
      <c r="V7" s="1" t="s">
        <v>57</v>
      </c>
      <c r="W7" s="1" t="str">
        <f t="shared" si="5"/>
        <v>Kind</v>
      </c>
      <c r="X7" s="1" t="str">
        <f t="shared" si="6"/>
        <v>gesichtet.</v>
      </c>
      <c r="Y7" s="1" t="s">
        <v>58</v>
      </c>
      <c r="Z7" s="1">
        <f>[1]main!Z3</f>
        <v>2</v>
      </c>
      <c r="AA7" s="1" t="str">
        <f>[1]main!AA3</f>
        <v>Georg</v>
      </c>
      <c r="AB7" s="1" t="str">
        <f>[1]main!AB3</f>
        <v>m</v>
      </c>
      <c r="AC7" s="1">
        <f>[1]main!AC3</f>
        <v>1.085714286</v>
      </c>
      <c r="AD7" s="1">
        <f>[1]main!AD3</f>
        <v>0.37349136300000002</v>
      </c>
      <c r="AE7" s="1">
        <f>[1]main!AE3</f>
        <v>1</v>
      </c>
      <c r="AF7" s="2" t="str">
        <f>[1]main!AF3</f>
        <v>m</v>
      </c>
      <c r="AG7" s="1" t="str">
        <f>[1]main!AG3</f>
        <v>Target</v>
      </c>
      <c r="AH7" s="1" t="str">
        <f>[1]main!AH3</f>
        <v>NA</v>
      </c>
      <c r="AI7" s="1">
        <f>[1]main!AI3</f>
        <v>1970000000</v>
      </c>
      <c r="AJ7" s="1" t="str">
        <f>[1]main!AJ3</f>
        <v>NA</v>
      </c>
      <c r="AK7" s="1" t="str">
        <f>[1]main!AK3</f>
        <v>NA</v>
      </c>
      <c r="AL7" s="1">
        <f>[1]main!AL3</f>
        <v>34</v>
      </c>
      <c r="AM7" s="1" t="str">
        <f>[1]main!AM3</f>
        <v>Raphael</v>
      </c>
      <c r="AN7" s="1" t="str">
        <f>[1]main!AN3</f>
        <v>m</v>
      </c>
      <c r="AO7" s="1">
        <f>[1]main!AO3</f>
        <v>1.457142857</v>
      </c>
      <c r="AP7" s="1">
        <f>[1]main!AP3</f>
        <v>0.88593111999999996</v>
      </c>
      <c r="AQ7" s="1">
        <f>[1]main!AQ3</f>
        <v>1</v>
      </c>
      <c r="AR7" s="1" t="str">
        <f>[1]main!AR3</f>
        <v>m</v>
      </c>
      <c r="AS7" s="1" t="str">
        <f>[1]main!AS3</f>
        <v>Alternative</v>
      </c>
      <c r="AT7" s="1" t="str">
        <f>[1]main!AT3</f>
        <v>NA</v>
      </c>
      <c r="AU7" s="1" t="str">
        <f>[1]main!AU3</f>
        <v>NA</v>
      </c>
      <c r="AV7" s="1" t="str">
        <f>[1]main!AV3</f>
        <v>NA</v>
      </c>
      <c r="AW7" s="1" t="str">
        <f>[1]main!AW3</f>
        <v>NA</v>
      </c>
      <c r="AX7" s="1" t="str">
        <f>[1]main!AX3</f>
        <v>Er</v>
      </c>
      <c r="AY7" s="1" t="str">
        <f>[1]main!AY3</f>
        <v>Sie</v>
      </c>
      <c r="AZ7" s="1" t="str">
        <f>[1]main!AZ3</f>
        <v>Er</v>
      </c>
      <c r="BA7" s="1" t="str">
        <f t="shared" si="7"/>
        <v>Wer springt in den Pool?</v>
      </c>
      <c r="BB7" s="11" t="str">
        <f t="shared" si="8"/>
        <v>Was tat Georg?</v>
      </c>
      <c r="BC7" s="1" t="str">
        <f t="shared" si="9"/>
        <v>Wohin springt Georg?</v>
      </c>
      <c r="BD7" s="1" t="str">
        <f t="shared" si="10"/>
        <v>Wen hat Georg gesichtet?</v>
      </c>
      <c r="BE7" s="1" t="s">
        <v>22</v>
      </c>
      <c r="BF7" s="1" t="str">
        <f>BB7</f>
        <v>Was tat Georg?</v>
      </c>
      <c r="BG7" s="1">
        <v>3</v>
      </c>
      <c r="BH7" s="1">
        <f t="shared" si="11"/>
        <v>0</v>
      </c>
      <c r="BI7" s="1" t="str">
        <f t="shared" si="12"/>
        <v>NA</v>
      </c>
      <c r="BJ7" s="1" t="str">
        <f>IF(BI7="NA","NA",J7)</f>
        <v>NA</v>
      </c>
      <c r="BK7" s="1" t="str">
        <f t="shared" si="24"/>
        <v>NA</v>
      </c>
      <c r="BL7" s="1" t="s">
        <v>13</v>
      </c>
      <c r="BM7" s="12">
        <v>1</v>
      </c>
      <c r="BN7" s="1" t="str">
        <f t="shared" si="13"/>
        <v>NA</v>
      </c>
      <c r="BO7" s="1" t="str">
        <f t="shared" si="14"/>
        <v>NA</v>
      </c>
      <c r="BP7" s="1" t="str">
        <f t="shared" si="15"/>
        <v/>
      </c>
      <c r="BQ7" s="1" t="str">
        <f t="shared" si="16"/>
        <v>Wohin springt Georg?</v>
      </c>
      <c r="BR7" s="1" t="str">
        <f t="shared" si="17"/>
        <v/>
      </c>
      <c r="BS7" s="1" t="str">
        <f t="shared" si="18"/>
        <v>Wohin springt Georg?</v>
      </c>
      <c r="BT7" s="1" t="str">
        <f t="shared" si="19"/>
        <v/>
      </c>
      <c r="BU7" s="1" t="str">
        <f t="shared" si="20"/>
        <v>Wen hat Georg gesichtet?</v>
      </c>
      <c r="BV7" s="1" t="str">
        <f t="shared" si="21"/>
        <v>Wen hat Georg gesichtet?</v>
      </c>
    </row>
    <row r="8" spans="1:74" ht="14.25" customHeight="1" x14ac:dyDescent="0.35">
      <c r="A8" s="1" t="str">
        <f t="shared" si="0"/>
        <v>L5_S7_I69_PEr</v>
      </c>
      <c r="B8" s="1">
        <v>5</v>
      </c>
      <c r="C8" s="1">
        <v>7</v>
      </c>
      <c r="D8" s="6">
        <v>33</v>
      </c>
      <c r="E8">
        <v>2</v>
      </c>
      <c r="F8" s="1">
        <v>7</v>
      </c>
      <c r="G8" s="1" t="str">
        <f t="shared" si="22"/>
        <v>Luca geht zur Pommesbude. Er hat die grauenvolle Abnehmkur überstanden.</v>
      </c>
      <c r="H8" s="1" t="str">
        <f t="shared" si="1"/>
        <v>Luca</v>
      </c>
      <c r="I8" s="1" t="str">
        <f t="shared" si="2"/>
        <v>Lara</v>
      </c>
      <c r="J8" s="1" t="s">
        <v>59</v>
      </c>
      <c r="L8" s="1" t="s">
        <v>60</v>
      </c>
      <c r="N8" s="1" t="s">
        <v>61</v>
      </c>
      <c r="O8" s="1" t="str">
        <f t="shared" si="3"/>
        <v>zur Pommesbude.</v>
      </c>
      <c r="P8" s="1" t="str">
        <f t="shared" si="4"/>
        <v>zur Pommesbude</v>
      </c>
      <c r="Q8" s="1" t="str">
        <f t="shared" si="23"/>
        <v>Er</v>
      </c>
      <c r="R8" s="1" t="s">
        <v>7</v>
      </c>
      <c r="S8" s="1" t="s">
        <v>16</v>
      </c>
      <c r="T8" s="1" t="s">
        <v>62</v>
      </c>
      <c r="U8" s="1" t="s">
        <v>63</v>
      </c>
      <c r="W8" s="1" t="str">
        <f t="shared" si="5"/>
        <v>Abnehmkur</v>
      </c>
      <c r="X8" s="1" t="str">
        <f t="shared" si="6"/>
        <v>überstanden.</v>
      </c>
      <c r="Y8" s="1" t="s">
        <v>64</v>
      </c>
      <c r="Z8" s="1">
        <f>[1]main!Z28</f>
        <v>69</v>
      </c>
      <c r="AA8" s="1" t="str">
        <f>[1]main!AA28</f>
        <v>Luca</v>
      </c>
      <c r="AB8" s="1" t="str">
        <f>[1]main!AB28</f>
        <v>n</v>
      </c>
      <c r="AC8" s="1">
        <f>[1]main!AC28</f>
        <v>3.457142857</v>
      </c>
      <c r="AD8" s="1">
        <f>[1]main!AD28</f>
        <v>1.5967403769999999</v>
      </c>
      <c r="AE8" s="1">
        <f>[1]main!AE28</f>
        <v>4</v>
      </c>
      <c r="AF8" s="2" t="str">
        <f>[1]main!AF28</f>
        <v>n</v>
      </c>
      <c r="AG8" s="1" t="str">
        <f>[1]main!AG28</f>
        <v>Target</v>
      </c>
      <c r="AH8" s="1" t="str">
        <f>[1]main!AH28</f>
        <v>NA</v>
      </c>
      <c r="AI8" s="1">
        <f>[1]main!AI28</f>
        <v>2680000000</v>
      </c>
      <c r="AJ8" s="1" t="str">
        <f>[1]main!AJ28</f>
        <v>NA</v>
      </c>
      <c r="AK8" s="1" t="str">
        <f>[1]main!AK28</f>
        <v>NA</v>
      </c>
      <c r="AL8" s="1">
        <f>[1]main!AL28</f>
        <v>118</v>
      </c>
      <c r="AM8" s="1" t="str">
        <f>[1]main!AM28</f>
        <v>Lara</v>
      </c>
      <c r="AN8" s="1" t="str">
        <f>[1]main!AN28</f>
        <v>f</v>
      </c>
      <c r="AO8" s="1">
        <f>[1]main!AO28</f>
        <v>6.7428571430000002</v>
      </c>
      <c r="AP8" s="1">
        <f>[1]main!AP28</f>
        <v>0.61082668900000003</v>
      </c>
      <c r="AQ8" s="1">
        <f>[1]main!AQ28</f>
        <v>7</v>
      </c>
      <c r="AR8" s="1" t="str">
        <f>[1]main!AR28</f>
        <v>f</v>
      </c>
      <c r="AS8" s="1" t="str">
        <f>[1]main!AS28</f>
        <v>Alternative</v>
      </c>
      <c r="AT8" s="1" t="str">
        <f>[1]main!AT28</f>
        <v>NA</v>
      </c>
      <c r="AU8" s="1" t="str">
        <f>[1]main!AU28</f>
        <v>NA</v>
      </c>
      <c r="AV8" s="1" t="str">
        <f>[1]main!AV28</f>
        <v>NA</v>
      </c>
      <c r="AW8" s="1" t="str">
        <f>[1]main!AW28</f>
        <v>NA</v>
      </c>
      <c r="AX8" s="1" t="str">
        <f>[1]main!AX28</f>
        <v>Er</v>
      </c>
      <c r="AY8" s="1" t="str">
        <f>[1]main!AY28</f>
        <v>Sie</v>
      </c>
      <c r="AZ8" s="1" t="str">
        <f>[1]main!AZ28</f>
        <v>Er</v>
      </c>
      <c r="BA8" s="1" t="str">
        <f t="shared" si="7"/>
        <v>Wer geht zur Pommesbude?</v>
      </c>
      <c r="BB8" s="11" t="str">
        <f t="shared" si="8"/>
        <v>Was tat Luca?</v>
      </c>
      <c r="BC8" s="1" t="str">
        <f t="shared" si="9"/>
        <v>Wohin geht Luca?</v>
      </c>
      <c r="BD8" s="1" t="str">
        <f t="shared" si="10"/>
        <v>Was hat Luca überstanden?</v>
      </c>
      <c r="BE8" s="1" t="s">
        <v>43</v>
      </c>
      <c r="BF8" s="1" t="str">
        <f>BC8</f>
        <v>Wohin geht Luca?</v>
      </c>
      <c r="BG8" s="1">
        <v>3</v>
      </c>
      <c r="BH8" s="1">
        <f t="shared" si="11"/>
        <v>0</v>
      </c>
      <c r="BI8" s="1" t="str">
        <f t="shared" si="12"/>
        <v>NA</v>
      </c>
      <c r="BJ8" s="1" t="str">
        <f>IF(BI8="NA","NA",P8)</f>
        <v>NA</v>
      </c>
      <c r="BK8" s="1" t="str">
        <f t="shared" si="24"/>
        <v>NA</v>
      </c>
      <c r="BL8" s="1" t="s">
        <v>13</v>
      </c>
      <c r="BM8" s="12">
        <v>1</v>
      </c>
      <c r="BN8" s="1" t="str">
        <f t="shared" si="13"/>
        <v>NA</v>
      </c>
      <c r="BO8" s="1" t="str">
        <f t="shared" si="14"/>
        <v>NA</v>
      </c>
      <c r="BP8" s="1" t="str">
        <f t="shared" si="15"/>
        <v/>
      </c>
      <c r="BQ8" s="1" t="str">
        <f t="shared" si="16"/>
        <v>Wohin geht Luca?</v>
      </c>
      <c r="BR8" s="1" t="str">
        <f t="shared" si="17"/>
        <v/>
      </c>
      <c r="BS8" s="1" t="str">
        <f t="shared" si="18"/>
        <v>Wohin geht Luca?</v>
      </c>
      <c r="BT8" s="1" t="str">
        <f t="shared" si="19"/>
        <v>Was hat Luca überstanden?</v>
      </c>
      <c r="BU8" s="1" t="str">
        <f t="shared" si="20"/>
        <v/>
      </c>
      <c r="BV8" s="1" t="str">
        <f t="shared" si="21"/>
        <v>Was hat Luca überstanden?</v>
      </c>
    </row>
    <row r="9" spans="1:74" ht="14.25" customHeight="1" x14ac:dyDescent="0.35">
      <c r="A9" s="1" t="str">
        <f t="shared" si="0"/>
        <v>L5_S35_I138_PSie</v>
      </c>
      <c r="B9" s="1">
        <v>5</v>
      </c>
      <c r="C9" s="1">
        <v>35</v>
      </c>
      <c r="D9" s="6">
        <v>34</v>
      </c>
      <c r="E9">
        <v>2</v>
      </c>
      <c r="F9" s="1">
        <v>35</v>
      </c>
      <c r="G9" s="1" t="str">
        <f t="shared" si="22"/>
        <v>Anna liegt vor dem Fernseher. Sie hat ein neues Trainingsprogram angefangen.</v>
      </c>
      <c r="H9" s="1" t="str">
        <f t="shared" si="1"/>
        <v>Anna</v>
      </c>
      <c r="I9" s="1" t="str">
        <f t="shared" si="2"/>
        <v>Josephine</v>
      </c>
      <c r="J9" s="1" t="s">
        <v>65</v>
      </c>
      <c r="K9" s="1" t="s">
        <v>66</v>
      </c>
      <c r="N9" s="1" t="s">
        <v>67</v>
      </c>
      <c r="O9" s="1" t="str">
        <f t="shared" si="3"/>
        <v>vor dem Fernseher.</v>
      </c>
      <c r="P9" s="1" t="str">
        <f t="shared" si="4"/>
        <v>vor dem Fernseher</v>
      </c>
      <c r="Q9" s="1" t="str">
        <f t="shared" si="23"/>
        <v>Sie</v>
      </c>
      <c r="R9" s="1" t="s">
        <v>7</v>
      </c>
      <c r="S9" s="1" t="s">
        <v>8</v>
      </c>
      <c r="T9" s="1" t="s">
        <v>68</v>
      </c>
      <c r="U9" s="1" t="s">
        <v>69</v>
      </c>
      <c r="W9" s="1" t="str">
        <f t="shared" si="5"/>
        <v>Trainingsprogram</v>
      </c>
      <c r="X9" s="1" t="str">
        <f t="shared" si="6"/>
        <v>angefangen.</v>
      </c>
      <c r="Y9" s="1" t="s">
        <v>70</v>
      </c>
      <c r="Z9" s="1">
        <f>[1]main!Z56</f>
        <v>138</v>
      </c>
      <c r="AA9" s="1" t="str">
        <f>[1]main!AA56</f>
        <v>Anna</v>
      </c>
      <c r="AB9" s="1" t="str">
        <f>[1]main!AB56</f>
        <v>f</v>
      </c>
      <c r="AC9" s="1">
        <f>[1]main!AC56</f>
        <v>6.914285714</v>
      </c>
      <c r="AD9" s="1">
        <f>[1]main!AD56</f>
        <v>0.28402864100000003</v>
      </c>
      <c r="AE9" s="1">
        <f>[1]main!AE56</f>
        <v>7</v>
      </c>
      <c r="AF9" s="2" t="str">
        <f>[1]main!AF56</f>
        <v>f</v>
      </c>
      <c r="AG9" s="1" t="str">
        <f>[1]main!AG56</f>
        <v>Target</v>
      </c>
      <c r="AH9" s="1">
        <f>[1]main!AH56</f>
        <v>3187</v>
      </c>
      <c r="AI9" s="1">
        <f>[1]main!AI56</f>
        <v>4380000000</v>
      </c>
      <c r="AJ9" s="1" t="str">
        <f>[1]main!AJ56</f>
        <v>NA</v>
      </c>
      <c r="AK9" s="1" t="str">
        <f>[1]main!AK56</f>
        <v>NA</v>
      </c>
      <c r="AL9" s="1">
        <f>[1]main!AL56</f>
        <v>106</v>
      </c>
      <c r="AM9" s="1" t="str">
        <f>[1]main!AM56</f>
        <v>Josephine</v>
      </c>
      <c r="AN9" s="1" t="str">
        <f>[1]main!AN56</f>
        <v>f</v>
      </c>
      <c r="AO9" s="1">
        <f>[1]main!AO56</f>
        <v>6.5714285710000002</v>
      </c>
      <c r="AP9" s="1">
        <f>[1]main!AP56</f>
        <v>1.1449560560000001</v>
      </c>
      <c r="AQ9" s="1">
        <f>[1]main!AQ56</f>
        <v>7</v>
      </c>
      <c r="AR9" s="1" t="str">
        <f>[1]main!AR56</f>
        <v>f</v>
      </c>
      <c r="AS9" s="1" t="str">
        <f>[1]main!AS56</f>
        <v>Alternative</v>
      </c>
      <c r="AT9" s="1" t="str">
        <f>[1]main!AT56</f>
        <v>NA</v>
      </c>
      <c r="AU9" s="1" t="str">
        <f>[1]main!AU56</f>
        <v>NA</v>
      </c>
      <c r="AV9" s="1" t="str">
        <f>[1]main!AV56</f>
        <v>NA</v>
      </c>
      <c r="AW9" s="1" t="str">
        <f>[1]main!AW56</f>
        <v>NA</v>
      </c>
      <c r="AX9" s="1" t="str">
        <f>[1]main!AX56</f>
        <v>Er</v>
      </c>
      <c r="AY9" s="1" t="str">
        <f>[1]main!AY56</f>
        <v>Sie</v>
      </c>
      <c r="AZ9" s="1" t="str">
        <f>[1]main!AZ56</f>
        <v>Sie</v>
      </c>
      <c r="BA9" s="1" t="str">
        <f t="shared" si="7"/>
        <v>Wer liegt vor dem Fernseher?</v>
      </c>
      <c r="BB9" s="11" t="str">
        <f t="shared" si="8"/>
        <v>Was tat Anna?</v>
      </c>
      <c r="BC9" s="1" t="str">
        <f t="shared" si="9"/>
        <v>Wo liegt Anna?</v>
      </c>
      <c r="BD9" s="1" t="str">
        <f t="shared" si="10"/>
        <v>Was hat Anna angefangen?</v>
      </c>
      <c r="BE9" s="1" t="s">
        <v>43</v>
      </c>
      <c r="BF9" s="1" t="str">
        <f>BC9</f>
        <v>Wo liegt Anna?</v>
      </c>
      <c r="BG9" s="1">
        <v>1</v>
      </c>
      <c r="BH9" s="1">
        <f t="shared" si="11"/>
        <v>1</v>
      </c>
      <c r="BI9" s="1" t="str">
        <f t="shared" si="12"/>
        <v>Wo liegt Anna?</v>
      </c>
      <c r="BJ9" s="1" t="str">
        <f>IF(BI9="NA","NA",P9)</f>
        <v>vor dem Fernseher</v>
      </c>
      <c r="BK9" s="1" t="str">
        <f t="shared" si="24"/>
        <v>vor dem Fernseher</v>
      </c>
      <c r="BL9" s="1" t="s">
        <v>71</v>
      </c>
      <c r="BM9" s="12">
        <v>1</v>
      </c>
      <c r="BN9" s="1" t="str">
        <f t="shared" si="13"/>
        <v>vor dem Fernseher</v>
      </c>
      <c r="BO9" s="1" t="str">
        <f t="shared" si="14"/>
        <v>neben dem Fernseher</v>
      </c>
      <c r="BP9" s="1" t="str">
        <f t="shared" si="15"/>
        <v>Wo liegt Anna?</v>
      </c>
      <c r="BQ9" s="1" t="str">
        <f t="shared" si="16"/>
        <v/>
      </c>
      <c r="BR9" s="1" t="str">
        <f t="shared" si="17"/>
        <v/>
      </c>
      <c r="BS9" s="1" t="str">
        <f t="shared" si="18"/>
        <v>Wo liegt Anna?</v>
      </c>
      <c r="BT9" s="1" t="str">
        <f t="shared" si="19"/>
        <v>Was hat Anna angefangen?</v>
      </c>
      <c r="BU9" s="1" t="str">
        <f t="shared" si="20"/>
        <v/>
      </c>
      <c r="BV9" s="1" t="str">
        <f t="shared" si="21"/>
        <v>Was hat Anna angefangen?</v>
      </c>
    </row>
    <row r="10" spans="1:74" ht="14.25" customHeight="1" x14ac:dyDescent="0.35">
      <c r="A10" s="1" t="str">
        <f t="shared" si="0"/>
        <v>L5_S27_I130_PEr</v>
      </c>
      <c r="B10" s="1">
        <v>5</v>
      </c>
      <c r="C10" s="1">
        <v>27</v>
      </c>
      <c r="D10" s="6">
        <v>35</v>
      </c>
      <c r="E10">
        <v>2</v>
      </c>
      <c r="F10" s="1">
        <v>27</v>
      </c>
      <c r="G10" s="1" t="str">
        <f t="shared" si="22"/>
        <v>Emilia landet in der Notaufnahme. Er hat die schweren Handwerksarbeiten unterschätzt.</v>
      </c>
      <c r="H10" s="1" t="str">
        <f t="shared" si="1"/>
        <v>Emilia</v>
      </c>
      <c r="I10" s="1" t="str">
        <f t="shared" si="2"/>
        <v>Noah</v>
      </c>
      <c r="J10" s="1" t="s">
        <v>72</v>
      </c>
      <c r="K10" s="1" t="s">
        <v>73</v>
      </c>
      <c r="N10" s="1" t="s">
        <v>74</v>
      </c>
      <c r="O10" s="1" t="str">
        <f t="shared" si="3"/>
        <v>in der Notaufnahme.</v>
      </c>
      <c r="P10" s="1" t="str">
        <f t="shared" si="4"/>
        <v>in der Notaufnahme</v>
      </c>
      <c r="Q10" s="1" t="str">
        <f t="shared" si="23"/>
        <v>Er</v>
      </c>
      <c r="R10" s="1" t="s">
        <v>7</v>
      </c>
      <c r="S10" s="1" t="s">
        <v>16</v>
      </c>
      <c r="T10" s="1" t="s">
        <v>75</v>
      </c>
      <c r="U10" s="1" t="s">
        <v>76</v>
      </c>
      <c r="W10" s="1" t="str">
        <f t="shared" si="5"/>
        <v>Handwerksarbeiten</v>
      </c>
      <c r="X10" s="1" t="str">
        <f t="shared" si="6"/>
        <v>unterschätzt.</v>
      </c>
      <c r="Y10" s="1" t="s">
        <v>77</v>
      </c>
      <c r="Z10" s="1">
        <f>[1]main!Z48</f>
        <v>130</v>
      </c>
      <c r="AA10" s="1" t="str">
        <f>[1]main!AA48</f>
        <v>Emilia</v>
      </c>
      <c r="AB10" s="1" t="str">
        <f>[1]main!AB48</f>
        <v>f</v>
      </c>
      <c r="AC10" s="1">
        <f>[1]main!AC48</f>
        <v>6.8571428570000004</v>
      </c>
      <c r="AD10" s="1">
        <f>[1]main!AD48</f>
        <v>0.35503580099999998</v>
      </c>
      <c r="AE10" s="1">
        <f>[1]main!AE48</f>
        <v>7</v>
      </c>
      <c r="AF10" s="2" t="str">
        <f>[1]main!AF48</f>
        <v>f</v>
      </c>
      <c r="AG10" s="1" t="str">
        <f>[1]main!AG48</f>
        <v>Target</v>
      </c>
      <c r="AH10" s="1" t="str">
        <f>[1]main!AH48</f>
        <v>NA</v>
      </c>
      <c r="AI10" s="1">
        <f>[1]main!AI48</f>
        <v>1940000000</v>
      </c>
      <c r="AJ10" s="1" t="str">
        <f>[1]main!AJ48</f>
        <v>NA</v>
      </c>
      <c r="AK10" s="1" t="str">
        <f>[1]main!AK48</f>
        <v>NA</v>
      </c>
      <c r="AL10" s="1">
        <f>[1]main!AL48</f>
        <v>49</v>
      </c>
      <c r="AM10" s="1" t="str">
        <f>[1]main!AM48</f>
        <v>Noah</v>
      </c>
      <c r="AN10" s="1" t="str">
        <f>[1]main!AN48</f>
        <v>n</v>
      </c>
      <c r="AO10" s="1">
        <f>[1]main!AO48</f>
        <v>1.8571428569999999</v>
      </c>
      <c r="AP10" s="1">
        <f>[1]main!AP48</f>
        <v>1.115211854</v>
      </c>
      <c r="AQ10" s="1">
        <f>[1]main!AQ48</f>
        <v>1</v>
      </c>
      <c r="AR10" s="1" t="str">
        <f>[1]main!AR48</f>
        <v>m</v>
      </c>
      <c r="AS10" s="1" t="str">
        <f>[1]main!AS48</f>
        <v>Alternative</v>
      </c>
      <c r="AT10" s="1" t="str">
        <f>[1]main!AT48</f>
        <v>NA</v>
      </c>
      <c r="AU10" s="1" t="str">
        <f>[1]main!AU48</f>
        <v>NA</v>
      </c>
      <c r="AV10" s="1" t="str">
        <f>[1]main!AV48</f>
        <v>NA</v>
      </c>
      <c r="AW10" s="1" t="str">
        <f>[1]main!AW48</f>
        <v>NA</v>
      </c>
      <c r="AX10" s="1" t="str">
        <f>[1]main!AX48</f>
        <v>Er</v>
      </c>
      <c r="AY10" s="1" t="str">
        <f>[1]main!AY48</f>
        <v>Sie</v>
      </c>
      <c r="AZ10" s="1" t="str">
        <f>[1]main!AZ48</f>
        <v>Er</v>
      </c>
      <c r="BA10" s="1" t="str">
        <f t="shared" si="7"/>
        <v>Wer landet in der Notaufnahme?</v>
      </c>
      <c r="BB10" s="11" t="str">
        <f t="shared" si="8"/>
        <v>Was tat Emilia?</v>
      </c>
      <c r="BC10" s="1" t="str">
        <f t="shared" si="9"/>
        <v>Wo landet Emilia?</v>
      </c>
      <c r="BD10" s="1" t="str">
        <f t="shared" si="10"/>
        <v>Was hat Emilia unterschätzt?</v>
      </c>
      <c r="BE10" s="1" t="s">
        <v>43</v>
      </c>
      <c r="BF10" s="1" t="str">
        <f>BC10</f>
        <v>Wo landet Emilia?</v>
      </c>
      <c r="BG10" s="1">
        <v>2</v>
      </c>
      <c r="BH10" s="1">
        <f t="shared" si="11"/>
        <v>0</v>
      </c>
      <c r="BI10" s="1" t="str">
        <f t="shared" si="12"/>
        <v>NA</v>
      </c>
      <c r="BJ10" s="1" t="str">
        <f>IF(BI10="NA","NA",P10)</f>
        <v>NA</v>
      </c>
      <c r="BK10" s="1" t="str">
        <f t="shared" si="24"/>
        <v>NA</v>
      </c>
      <c r="BL10" s="1" t="s">
        <v>13</v>
      </c>
      <c r="BM10" s="12">
        <v>0</v>
      </c>
      <c r="BN10" s="1" t="str">
        <f t="shared" si="13"/>
        <v>NA</v>
      </c>
      <c r="BO10" s="1" t="str">
        <f t="shared" si="14"/>
        <v>NA</v>
      </c>
      <c r="BP10" s="1" t="str">
        <f t="shared" si="15"/>
        <v>Wo landet Emilia?</v>
      </c>
      <c r="BQ10" s="1" t="str">
        <f t="shared" si="16"/>
        <v/>
      </c>
      <c r="BR10" s="1" t="str">
        <f t="shared" si="17"/>
        <v/>
      </c>
      <c r="BS10" s="1" t="str">
        <f t="shared" si="18"/>
        <v>Wo landet Emilia?</v>
      </c>
      <c r="BT10" s="1" t="str">
        <f t="shared" si="19"/>
        <v>Was hat Emilia unterschätzt?</v>
      </c>
      <c r="BU10" s="1" t="str">
        <f t="shared" si="20"/>
        <v/>
      </c>
      <c r="BV10" s="1" t="str">
        <f t="shared" si="21"/>
        <v>Was hat Emilia unterschätzt?</v>
      </c>
    </row>
    <row r="11" spans="1:74" ht="14.25" customHeight="1" x14ac:dyDescent="0.35">
      <c r="A11" s="1" t="str">
        <f t="shared" si="0"/>
        <v>L5_S96_I179_PSie</v>
      </c>
      <c r="B11" s="1">
        <v>5</v>
      </c>
      <c r="C11" s="1">
        <v>96</v>
      </c>
      <c r="D11" s="6">
        <v>36</v>
      </c>
      <c r="E11">
        <v>2</v>
      </c>
      <c r="F11" s="1">
        <v>96</v>
      </c>
      <c r="G11" s="1" t="str">
        <f t="shared" si="22"/>
        <v>Der Pharmazeut geht aus dem Theaterstück. Sie hat eine neue Passion entdeckt.</v>
      </c>
      <c r="H11" s="1" t="str">
        <f t="shared" si="1"/>
        <v>Der Pharmazeut</v>
      </c>
      <c r="I11" s="1" t="str">
        <f t="shared" si="2"/>
        <v>Die Pharmazeutin</v>
      </c>
      <c r="J11" s="1" t="s">
        <v>59</v>
      </c>
      <c r="M11" s="1" t="s">
        <v>78</v>
      </c>
      <c r="N11" s="1" t="s">
        <v>79</v>
      </c>
      <c r="O11" s="1" t="str">
        <f t="shared" si="3"/>
        <v>aus dem Theaterstück.</v>
      </c>
      <c r="P11" s="1" t="str">
        <f t="shared" si="4"/>
        <v>aus dem Theaterstück</v>
      </c>
      <c r="Q11" s="1" t="str">
        <f t="shared" si="23"/>
        <v>Sie</v>
      </c>
      <c r="R11" s="1" t="s">
        <v>7</v>
      </c>
      <c r="S11" s="1" t="s">
        <v>80</v>
      </c>
      <c r="T11" s="1" t="s">
        <v>81</v>
      </c>
      <c r="U11" s="1" t="s">
        <v>82</v>
      </c>
      <c r="W11" s="1" t="str">
        <f t="shared" si="5"/>
        <v>Passion</v>
      </c>
      <c r="X11" s="1" t="str">
        <f t="shared" si="6"/>
        <v>entdeckt.</v>
      </c>
      <c r="Y11" s="1" t="s">
        <v>83</v>
      </c>
      <c r="Z11" s="1">
        <f>[1]main!Z97</f>
        <v>179</v>
      </c>
      <c r="AA11" s="1" t="str">
        <f>[1]main!AA97</f>
        <v>Pharmazeut</v>
      </c>
      <c r="AB11" s="1" t="str">
        <f>[1]main!AB97</f>
        <v>NA</v>
      </c>
      <c r="AC11" s="1">
        <f>[1]main!AC97</f>
        <v>4.55</v>
      </c>
      <c r="AD11" s="1" t="str">
        <f>[1]main!AD97</f>
        <v>NA</v>
      </c>
      <c r="AE11" s="1" t="str">
        <f>[1]main!AE97</f>
        <v>NA</v>
      </c>
      <c r="AF11" s="2" t="str">
        <f>[1]main!AF97</f>
        <v>m</v>
      </c>
      <c r="AG11" s="1" t="str">
        <f>[1]main!AG97</f>
        <v>Filler</v>
      </c>
      <c r="AH11" s="1" t="str">
        <f>[1]main!AH97</f>
        <v>NA</v>
      </c>
      <c r="AI11" s="1" t="str">
        <f>[1]main!AI97</f>
        <v>NA</v>
      </c>
      <c r="AJ11" s="1" t="str">
        <f>[1]main!AJ97</f>
        <v>Der</v>
      </c>
      <c r="AK11" s="1" t="str">
        <f>[1]main!AK97</f>
        <v>der</v>
      </c>
      <c r="AL11" s="1">
        <f>[1]main!AL97</f>
        <v>36</v>
      </c>
      <c r="AM11" s="1" t="str">
        <f>[1]main!AM97</f>
        <v>Pharmazeutin</v>
      </c>
      <c r="AN11" s="1" t="str">
        <f>[1]main!AN97</f>
        <v>NA</v>
      </c>
      <c r="AO11" s="1" t="str">
        <f>[1]main!AO97</f>
        <v>NA</v>
      </c>
      <c r="AP11" s="1" t="str">
        <f>[1]main!AP97</f>
        <v>NA</v>
      </c>
      <c r="AQ11" s="1" t="str">
        <f>[1]main!AQ97</f>
        <v>NA</v>
      </c>
      <c r="AR11" s="1" t="str">
        <f>[1]main!AR97</f>
        <v>NA</v>
      </c>
      <c r="AS11" s="1" t="str">
        <f>[1]main!AS97</f>
        <v>Alternative</v>
      </c>
      <c r="AT11" s="1" t="str">
        <f>[1]main!AT97</f>
        <v>NA</v>
      </c>
      <c r="AU11" s="1" t="str">
        <f>[1]main!AU97</f>
        <v>NA</v>
      </c>
      <c r="AV11" s="1" t="str">
        <f>[1]main!AV97</f>
        <v>Die</v>
      </c>
      <c r="AW11" s="1" t="str">
        <f>[1]main!AW97</f>
        <v>die</v>
      </c>
      <c r="AX11" s="1" t="str">
        <f>[1]main!AX97</f>
        <v>Er</v>
      </c>
      <c r="AY11" s="1" t="str">
        <f>[1]main!AY97</f>
        <v>Sie</v>
      </c>
      <c r="AZ11" s="1" t="str">
        <f>[1]main!AZ97</f>
        <v>Sie</v>
      </c>
      <c r="BA11" s="1" t="str">
        <f t="shared" si="7"/>
        <v>Wer geht aus dem Theaterstück?</v>
      </c>
      <c r="BB11" s="11" t="str">
        <f t="shared" si="8"/>
        <v>Was tat der Pharmazeut?</v>
      </c>
      <c r="BC11" s="1" t="str">
        <f t="shared" si="9"/>
        <v>Woher geht der Pharmazeut?</v>
      </c>
      <c r="BD11" s="1" t="str">
        <f t="shared" si="10"/>
        <v>Was hat der Pharmazeut entdeckt?</v>
      </c>
      <c r="BE11" s="12" t="s">
        <v>84</v>
      </c>
      <c r="BF11" s="1" t="str">
        <f>BD11</f>
        <v>Was hat der Pharmazeut entdeckt?</v>
      </c>
      <c r="BG11" s="1">
        <v>2</v>
      </c>
      <c r="BH11" s="1">
        <f t="shared" si="11"/>
        <v>0</v>
      </c>
      <c r="BI11" s="1" t="str">
        <f t="shared" si="12"/>
        <v>NA</v>
      </c>
      <c r="BJ11" s="1" t="str">
        <f>IF(BI11="NA","NA",CONCATENATE(S11," ",T11," ",W11))</f>
        <v>NA</v>
      </c>
      <c r="BK11" s="1" t="str">
        <f t="shared" si="24"/>
        <v>NA</v>
      </c>
      <c r="BL11" s="1" t="s">
        <v>13</v>
      </c>
      <c r="BM11" s="12">
        <v>1</v>
      </c>
      <c r="BN11" s="1" t="str">
        <f t="shared" si="13"/>
        <v>NA</v>
      </c>
      <c r="BO11" s="1" t="str">
        <f t="shared" si="14"/>
        <v>NA</v>
      </c>
      <c r="BP11" s="1" t="str">
        <f t="shared" si="15"/>
        <v/>
      </c>
      <c r="BQ11" s="1" t="str">
        <f t="shared" si="16"/>
        <v/>
      </c>
      <c r="BR11" s="1" t="str">
        <f t="shared" si="17"/>
        <v>Woher geht der Pharmazeut?</v>
      </c>
      <c r="BS11" s="1" t="str">
        <f t="shared" si="18"/>
        <v>Woher geht der Pharmazeut?</v>
      </c>
      <c r="BT11" s="1" t="str">
        <f t="shared" si="19"/>
        <v>Was hat der Pharmazeut entdeckt?</v>
      </c>
      <c r="BU11" s="1" t="str">
        <f t="shared" si="20"/>
        <v/>
      </c>
      <c r="BV11" s="1" t="str">
        <f t="shared" si="21"/>
        <v>Was hat der Pharmazeut entdeckt?</v>
      </c>
    </row>
    <row r="12" spans="1:74" ht="14.25" customHeight="1" x14ac:dyDescent="0.35">
      <c r="A12" s="1" t="str">
        <f t="shared" si="0"/>
        <v>L5_S22_I125_PEr</v>
      </c>
      <c r="B12" s="1">
        <v>5</v>
      </c>
      <c r="C12" s="1">
        <v>22</v>
      </c>
      <c r="D12" s="6">
        <v>37</v>
      </c>
      <c r="E12">
        <v>2</v>
      </c>
      <c r="F12" s="1">
        <v>22</v>
      </c>
      <c r="G12" s="1" t="str">
        <f t="shared" si="22"/>
        <v>Marie fällt auf der Beerdigung. Er hat das tiefe Loch übersehen.</v>
      </c>
      <c r="H12" s="1" t="str">
        <f t="shared" si="1"/>
        <v>Marie</v>
      </c>
      <c r="I12" s="1" t="str">
        <f t="shared" si="2"/>
        <v>Emil</v>
      </c>
      <c r="J12" s="1" t="s">
        <v>85</v>
      </c>
      <c r="K12" s="1" t="s">
        <v>86</v>
      </c>
      <c r="N12" s="1" t="s">
        <v>87</v>
      </c>
      <c r="O12" s="1" t="str">
        <f t="shared" si="3"/>
        <v>auf der Beerdigung.</v>
      </c>
      <c r="P12" s="1" t="str">
        <f t="shared" si="4"/>
        <v>auf der Beerdigung</v>
      </c>
      <c r="Q12" s="1" t="str">
        <f t="shared" si="23"/>
        <v>Er</v>
      </c>
      <c r="R12" s="1" t="s">
        <v>7</v>
      </c>
      <c r="S12" s="1" t="s">
        <v>49</v>
      </c>
      <c r="T12" s="1" t="s">
        <v>88</v>
      </c>
      <c r="U12" s="1" t="s">
        <v>89</v>
      </c>
      <c r="W12" s="1" t="str">
        <f t="shared" si="5"/>
        <v>Loch</v>
      </c>
      <c r="X12" s="1" t="str">
        <f t="shared" si="6"/>
        <v>übersehen.</v>
      </c>
      <c r="Y12" s="1" t="s">
        <v>90</v>
      </c>
      <c r="Z12" s="1">
        <f>[1]main!Z43</f>
        <v>125</v>
      </c>
      <c r="AA12" s="1" t="str">
        <f>[1]main!AA43</f>
        <v>Marie</v>
      </c>
      <c r="AB12" s="1" t="str">
        <f>[1]main!AB43</f>
        <v>f</v>
      </c>
      <c r="AC12" s="1">
        <f>[1]main!AC43</f>
        <v>6.8285714290000001</v>
      </c>
      <c r="AD12" s="1">
        <f>[1]main!AD43</f>
        <v>0.38238526</v>
      </c>
      <c r="AE12" s="1">
        <f>[1]main!AE43</f>
        <v>7</v>
      </c>
      <c r="AF12" s="2" t="str">
        <f>[1]main!AF43</f>
        <v>f</v>
      </c>
      <c r="AG12" s="1" t="str">
        <f>[1]main!AG43</f>
        <v>Target</v>
      </c>
      <c r="AH12" s="1" t="str">
        <f>[1]main!AH43</f>
        <v>NA</v>
      </c>
      <c r="AI12" s="1">
        <f>[1]main!AI43</f>
        <v>4810000000</v>
      </c>
      <c r="AJ12" s="1" t="str">
        <f>[1]main!AJ43</f>
        <v>NA</v>
      </c>
      <c r="AK12" s="1" t="str">
        <f>[1]main!AK43</f>
        <v>NA</v>
      </c>
      <c r="AL12" s="1">
        <f>[1]main!AL43</f>
        <v>44</v>
      </c>
      <c r="AM12" s="1" t="str">
        <f>[1]main!AM43</f>
        <v>Emil</v>
      </c>
      <c r="AN12" s="1" t="str">
        <f>[1]main!AN43</f>
        <v>m</v>
      </c>
      <c r="AO12" s="1">
        <f>[1]main!AO43</f>
        <v>1.628571429</v>
      </c>
      <c r="AP12" s="1">
        <f>[1]main!AP43</f>
        <v>1.2387307139999999</v>
      </c>
      <c r="AQ12" s="1">
        <f>[1]main!AQ43</f>
        <v>1</v>
      </c>
      <c r="AR12" s="1" t="str">
        <f>[1]main!AR43</f>
        <v>m</v>
      </c>
      <c r="AS12" s="1" t="str">
        <f>[1]main!AS43</f>
        <v>Alternative</v>
      </c>
      <c r="AT12" s="1" t="str">
        <f>[1]main!AT43</f>
        <v>NA</v>
      </c>
      <c r="AU12" s="1" t="str">
        <f>[1]main!AU43</f>
        <v>NA</v>
      </c>
      <c r="AV12" s="1" t="str">
        <f>[1]main!AV43</f>
        <v>NA</v>
      </c>
      <c r="AW12" s="1" t="str">
        <f>[1]main!AW43</f>
        <v>NA</v>
      </c>
      <c r="AX12" s="1" t="str">
        <f>[1]main!AX43</f>
        <v>Er</v>
      </c>
      <c r="AY12" s="1" t="str">
        <f>[1]main!AY43</f>
        <v>Sie</v>
      </c>
      <c r="AZ12" s="1" t="str">
        <f>[1]main!AZ43</f>
        <v>Er</v>
      </c>
      <c r="BA12" s="1" t="str">
        <f t="shared" si="7"/>
        <v>Wer fällt auf der Beerdigung?</v>
      </c>
      <c r="BB12" s="11" t="str">
        <f t="shared" si="8"/>
        <v>Was tat Marie?</v>
      </c>
      <c r="BC12" s="1" t="str">
        <f t="shared" si="9"/>
        <v>Wo fällt Marie?</v>
      </c>
      <c r="BD12" s="1" t="str">
        <f t="shared" si="10"/>
        <v>Was hat Marie übersehen?</v>
      </c>
      <c r="BE12" s="1" t="s">
        <v>22</v>
      </c>
      <c r="BF12" s="1" t="str">
        <f>BB12</f>
        <v>Was tat Marie?</v>
      </c>
      <c r="BG12" s="1">
        <v>2</v>
      </c>
      <c r="BH12" s="1">
        <f t="shared" si="11"/>
        <v>0</v>
      </c>
      <c r="BI12" s="1" t="str">
        <f t="shared" si="12"/>
        <v>NA</v>
      </c>
      <c r="BJ12" s="1" t="str">
        <f>IF(BI12="NA","NA",J12)</f>
        <v>NA</v>
      </c>
      <c r="BK12" s="1" t="str">
        <f t="shared" si="24"/>
        <v>NA</v>
      </c>
      <c r="BL12" s="1" t="s">
        <v>13</v>
      </c>
      <c r="BM12" s="12">
        <v>0</v>
      </c>
      <c r="BN12" s="1" t="str">
        <f t="shared" si="13"/>
        <v>NA</v>
      </c>
      <c r="BO12" s="1" t="str">
        <f t="shared" si="14"/>
        <v>NA</v>
      </c>
      <c r="BP12" s="1" t="str">
        <f t="shared" si="15"/>
        <v>Wo fällt Marie?</v>
      </c>
      <c r="BQ12" s="1" t="str">
        <f t="shared" si="16"/>
        <v/>
      </c>
      <c r="BR12" s="1" t="str">
        <f t="shared" si="17"/>
        <v/>
      </c>
      <c r="BS12" s="1" t="str">
        <f t="shared" si="18"/>
        <v>Wo fällt Marie?</v>
      </c>
      <c r="BT12" s="1" t="str">
        <f t="shared" si="19"/>
        <v>Was hat Marie übersehen?</v>
      </c>
      <c r="BU12" s="1" t="str">
        <f t="shared" si="20"/>
        <v/>
      </c>
      <c r="BV12" s="1" t="str">
        <f t="shared" si="21"/>
        <v>Was hat Marie übersehen?</v>
      </c>
    </row>
    <row r="13" spans="1:74" ht="14.25" customHeight="1" x14ac:dyDescent="0.35">
      <c r="A13" s="1" t="str">
        <f t="shared" si="0"/>
        <v>L5_S4_I66_PEr</v>
      </c>
      <c r="B13" s="1">
        <v>5</v>
      </c>
      <c r="C13" s="1">
        <v>4</v>
      </c>
      <c r="D13" s="6">
        <v>38</v>
      </c>
      <c r="E13">
        <v>2</v>
      </c>
      <c r="F13" s="1">
        <v>4</v>
      </c>
      <c r="G13" s="1" t="str">
        <f t="shared" si="22"/>
        <v>Sam fällt aus dem Bett. Er hat einen schlimmen Albtraum gehabt.</v>
      </c>
      <c r="H13" s="1" t="str">
        <f t="shared" si="1"/>
        <v>Sam</v>
      </c>
      <c r="I13" s="1" t="str">
        <f t="shared" si="2"/>
        <v>Selina</v>
      </c>
      <c r="J13" s="1" t="s">
        <v>85</v>
      </c>
      <c r="M13" s="1" t="s">
        <v>78</v>
      </c>
      <c r="N13" s="1" t="s">
        <v>91</v>
      </c>
      <c r="O13" s="1" t="str">
        <f t="shared" si="3"/>
        <v>aus dem Bett.</v>
      </c>
      <c r="P13" s="1" t="str">
        <f t="shared" si="4"/>
        <v>aus dem Bett</v>
      </c>
      <c r="Q13" s="1" t="str">
        <f t="shared" si="23"/>
        <v>Er</v>
      </c>
      <c r="R13" s="1" t="s">
        <v>7</v>
      </c>
      <c r="S13" s="1" t="s">
        <v>92</v>
      </c>
      <c r="T13" s="1" t="s">
        <v>93</v>
      </c>
      <c r="U13" s="1" t="s">
        <v>94</v>
      </c>
      <c r="W13" s="1" t="str">
        <f t="shared" si="5"/>
        <v>Albtraum</v>
      </c>
      <c r="X13" s="1" t="str">
        <f t="shared" si="6"/>
        <v>gehabt.</v>
      </c>
      <c r="Y13" s="1" t="s">
        <v>95</v>
      </c>
      <c r="Z13" s="1">
        <f>[1]main!Z25</f>
        <v>66</v>
      </c>
      <c r="AA13" s="1" t="str">
        <f>[1]main!AA25</f>
        <v>Sam</v>
      </c>
      <c r="AB13" s="1" t="str">
        <f>[1]main!AB25</f>
        <v>n</v>
      </c>
      <c r="AC13" s="1">
        <f>[1]main!AC25</f>
        <v>3.3142857139999999</v>
      </c>
      <c r="AD13" s="1">
        <f>[1]main!AD25</f>
        <v>1.18250553</v>
      </c>
      <c r="AE13" s="1">
        <f>[1]main!AE25</f>
        <v>4</v>
      </c>
      <c r="AF13" s="2" t="str">
        <f>[1]main!AF25</f>
        <v>n</v>
      </c>
      <c r="AG13" s="1" t="str">
        <f>[1]main!AG25</f>
        <v>Target</v>
      </c>
      <c r="AH13" s="1" t="str">
        <f>[1]main!AH25</f>
        <v>NA</v>
      </c>
      <c r="AI13" s="1">
        <f>[1]main!AI25</f>
        <v>3870000000</v>
      </c>
      <c r="AJ13" s="1" t="str">
        <f>[1]main!AJ25</f>
        <v>NA</v>
      </c>
      <c r="AK13" s="1" t="str">
        <f>[1]main!AK25</f>
        <v>NA</v>
      </c>
      <c r="AL13" s="1">
        <f>[1]main!AL25</f>
        <v>115</v>
      </c>
      <c r="AM13" s="1" t="str">
        <f>[1]main!AM25</f>
        <v>Selina</v>
      </c>
      <c r="AN13" s="1" t="str">
        <f>[1]main!AN25</f>
        <v>f</v>
      </c>
      <c r="AO13" s="1">
        <f>[1]main!AO25</f>
        <v>6.6857142859999996</v>
      </c>
      <c r="AP13" s="1">
        <f>[1]main!AP25</f>
        <v>1.078436465</v>
      </c>
      <c r="AQ13" s="1">
        <f>[1]main!AQ25</f>
        <v>7</v>
      </c>
      <c r="AR13" s="1" t="str">
        <f>[1]main!AR25</f>
        <v>f</v>
      </c>
      <c r="AS13" s="1" t="str">
        <f>[1]main!AS25</f>
        <v>Alternative</v>
      </c>
      <c r="AT13" s="1" t="str">
        <f>[1]main!AT25</f>
        <v>NA</v>
      </c>
      <c r="AU13" s="1" t="str">
        <f>[1]main!AU25</f>
        <v>NA</v>
      </c>
      <c r="AV13" s="1" t="str">
        <f>[1]main!AV25</f>
        <v>NA</v>
      </c>
      <c r="AW13" s="1" t="str">
        <f>[1]main!AW25</f>
        <v>NA</v>
      </c>
      <c r="AX13" s="1" t="str">
        <f>[1]main!AX25</f>
        <v>Er</v>
      </c>
      <c r="AY13" s="1" t="str">
        <f>[1]main!AY25</f>
        <v>Sie</v>
      </c>
      <c r="AZ13" s="1" t="str">
        <f>[1]main!AZ25</f>
        <v>Er</v>
      </c>
      <c r="BA13" s="1" t="str">
        <f t="shared" si="7"/>
        <v>Wer fällt aus dem Bett?</v>
      </c>
      <c r="BB13" s="11" t="str">
        <f t="shared" si="8"/>
        <v>Was tat Sam?</v>
      </c>
      <c r="BC13" s="1" t="str">
        <f t="shared" si="9"/>
        <v>Woher fällt Sam?</v>
      </c>
      <c r="BD13" s="1" t="str">
        <f t="shared" si="10"/>
        <v>Was hat Sam gehabt?</v>
      </c>
      <c r="BE13" s="12" t="s">
        <v>84</v>
      </c>
      <c r="BF13" s="1" t="str">
        <f>BD13</f>
        <v>Was hat Sam gehabt?</v>
      </c>
      <c r="BG13" s="1">
        <v>1</v>
      </c>
      <c r="BH13" s="1">
        <f t="shared" si="11"/>
        <v>1</v>
      </c>
      <c r="BI13" s="1" t="str">
        <f t="shared" si="12"/>
        <v>Was hat Sam gehabt?</v>
      </c>
      <c r="BJ13" s="1" t="str">
        <f>IF(BI13="NA","NA",CONCATENATE(S13," ",T13," ",W13))</f>
        <v>einen schlimmen Albtraum</v>
      </c>
      <c r="BK13" s="1" t="str">
        <f t="shared" si="24"/>
        <v>einen schlimmen Albtraum</v>
      </c>
      <c r="BL13" s="1" t="s">
        <v>96</v>
      </c>
      <c r="BM13" s="12">
        <v>0</v>
      </c>
      <c r="BN13" s="1" t="str">
        <f t="shared" si="13"/>
        <v>einen schecklichen Albtraum</v>
      </c>
      <c r="BO13" s="1" t="str">
        <f t="shared" si="14"/>
        <v>einen schlimmen Albtraum</v>
      </c>
      <c r="BP13" s="1" t="str">
        <f t="shared" si="15"/>
        <v/>
      </c>
      <c r="BQ13" s="1" t="str">
        <f t="shared" si="16"/>
        <v/>
      </c>
      <c r="BR13" s="1" t="str">
        <f t="shared" si="17"/>
        <v>Woher fällt Sam?</v>
      </c>
      <c r="BS13" s="1" t="str">
        <f t="shared" si="18"/>
        <v>Woher fällt Sam?</v>
      </c>
      <c r="BT13" s="1" t="str">
        <f t="shared" si="19"/>
        <v>Was hat Sam gehabt?</v>
      </c>
      <c r="BU13" s="1" t="str">
        <f t="shared" si="20"/>
        <v/>
      </c>
      <c r="BV13" s="1" t="str">
        <f t="shared" si="21"/>
        <v>Was hat Sam gehabt?</v>
      </c>
    </row>
    <row r="14" spans="1:74" ht="14.25" customHeight="1" x14ac:dyDescent="0.35">
      <c r="A14" s="1" t="str">
        <f t="shared" si="0"/>
        <v>L5_S17_I79_PSie</v>
      </c>
      <c r="B14" s="1">
        <v>5</v>
      </c>
      <c r="C14" s="1">
        <v>17</v>
      </c>
      <c r="D14" s="6">
        <v>39</v>
      </c>
      <c r="E14">
        <v>2</v>
      </c>
      <c r="F14" s="1">
        <v>17</v>
      </c>
      <c r="G14" s="1" t="str">
        <f t="shared" si="22"/>
        <v>Romy liegt im Liegestuhl. Sie hat eine missglückte Knie-OP erlitten.</v>
      </c>
      <c r="H14" s="1" t="str">
        <f t="shared" si="1"/>
        <v>Romy</v>
      </c>
      <c r="I14" s="1" t="str">
        <f t="shared" si="2"/>
        <v>Timo</v>
      </c>
      <c r="J14" s="1" t="s">
        <v>65</v>
      </c>
      <c r="K14" s="1" t="s">
        <v>4</v>
      </c>
      <c r="N14" s="1" t="s">
        <v>97</v>
      </c>
      <c r="O14" s="1" t="str">
        <f t="shared" si="3"/>
        <v>im Liegestuhl.</v>
      </c>
      <c r="P14" s="1" t="str">
        <f t="shared" si="4"/>
        <v>im Liegestuhl</v>
      </c>
      <c r="Q14" s="1" t="str">
        <f t="shared" si="23"/>
        <v>Sie</v>
      </c>
      <c r="R14" s="1" t="s">
        <v>7</v>
      </c>
      <c r="S14" s="1" t="s">
        <v>80</v>
      </c>
      <c r="T14" s="1" t="s">
        <v>98</v>
      </c>
      <c r="U14" s="1" t="s">
        <v>99</v>
      </c>
      <c r="W14" s="1" t="str">
        <f t="shared" si="5"/>
        <v>Knie-OP</v>
      </c>
      <c r="X14" s="1" t="str">
        <f t="shared" si="6"/>
        <v>erlitten.</v>
      </c>
      <c r="Y14" s="1" t="s">
        <v>100</v>
      </c>
      <c r="Z14" s="1">
        <f>[1]main!Z38</f>
        <v>79</v>
      </c>
      <c r="AA14" s="1" t="str">
        <f>[1]main!AA38</f>
        <v>Romy</v>
      </c>
      <c r="AB14" s="1" t="str">
        <f>[1]main!AB38</f>
        <v>f</v>
      </c>
      <c r="AC14" s="1">
        <f>[1]main!AC38</f>
        <v>4.7142857139999998</v>
      </c>
      <c r="AD14" s="1">
        <f>[1]main!AD38</f>
        <v>1.600945099</v>
      </c>
      <c r="AE14" s="1">
        <f>[1]main!AE38</f>
        <v>4</v>
      </c>
      <c r="AF14" s="2" t="str">
        <f>[1]main!AF38</f>
        <v>n</v>
      </c>
      <c r="AG14" s="1" t="str">
        <f>[1]main!AG38</f>
        <v>Target</v>
      </c>
      <c r="AH14" s="1" t="str">
        <f>[1]main!AH38</f>
        <v>NA</v>
      </c>
      <c r="AI14" s="1">
        <f>[1]main!AI38</f>
        <v>60300000</v>
      </c>
      <c r="AJ14" s="1" t="str">
        <f>[1]main!AJ38</f>
        <v>NA</v>
      </c>
      <c r="AK14" s="1" t="str">
        <f>[1]main!AK38</f>
        <v>NA</v>
      </c>
      <c r="AL14" s="1">
        <f>[1]main!AL38</f>
        <v>29</v>
      </c>
      <c r="AM14" s="1" t="str">
        <f>[1]main!AM38</f>
        <v>Timo</v>
      </c>
      <c r="AN14" s="1" t="str">
        <f>[1]main!AN38</f>
        <v>m</v>
      </c>
      <c r="AO14" s="1">
        <f>[1]main!AO38</f>
        <v>1.342857143</v>
      </c>
      <c r="AP14" s="1">
        <f>[1]main!AP38</f>
        <v>0.76477052099999998</v>
      </c>
      <c r="AQ14" s="1">
        <f>[1]main!AQ38</f>
        <v>1</v>
      </c>
      <c r="AR14" s="1" t="str">
        <f>[1]main!AR38</f>
        <v>m</v>
      </c>
      <c r="AS14" s="1" t="str">
        <f>[1]main!AS38</f>
        <v>Alternative</v>
      </c>
      <c r="AT14" s="1" t="str">
        <f>[1]main!AT38</f>
        <v>NA</v>
      </c>
      <c r="AU14" s="1" t="str">
        <f>[1]main!AU38</f>
        <v>NA</v>
      </c>
      <c r="AV14" s="1" t="str">
        <f>[1]main!AV38</f>
        <v>NA</v>
      </c>
      <c r="AW14" s="1" t="str">
        <f>[1]main!AW38</f>
        <v>NA</v>
      </c>
      <c r="AX14" s="1" t="str">
        <f>[1]main!AX38</f>
        <v>Er</v>
      </c>
      <c r="AY14" s="1" t="str">
        <f>[1]main!AY38</f>
        <v>Sie</v>
      </c>
      <c r="AZ14" s="1" t="str">
        <f>[1]main!AZ38</f>
        <v>Sie</v>
      </c>
      <c r="BA14" s="1" t="str">
        <f t="shared" si="7"/>
        <v>Wer liegt im Liegestuhl?</v>
      </c>
      <c r="BB14" s="11" t="str">
        <f t="shared" si="8"/>
        <v>Was tat Romy?</v>
      </c>
      <c r="BC14" s="1" t="str">
        <f t="shared" si="9"/>
        <v>Wo liegt Romy?</v>
      </c>
      <c r="BD14" s="1" t="str">
        <f t="shared" si="10"/>
        <v>Was hat Romy erlitten?</v>
      </c>
      <c r="BE14" s="1" t="s">
        <v>52</v>
      </c>
      <c r="BF14" s="1" t="str">
        <f>BA14</f>
        <v>Wer liegt im Liegestuhl?</v>
      </c>
      <c r="BG14" s="1">
        <v>1</v>
      </c>
      <c r="BH14" s="1">
        <f t="shared" si="11"/>
        <v>1</v>
      </c>
      <c r="BI14" s="1" t="str">
        <f t="shared" si="12"/>
        <v>Wer liegt im Liegestuhl?</v>
      </c>
      <c r="BJ14" s="1" t="str">
        <f>IF(BI14="NA","NA",H14)</f>
        <v>Romy</v>
      </c>
      <c r="BK14" s="1" t="str">
        <f>IF(BJ14="","",BJ14)</f>
        <v>Romy</v>
      </c>
      <c r="BL14" s="1" t="str">
        <f>I14</f>
        <v>Timo</v>
      </c>
      <c r="BM14" s="12">
        <v>1</v>
      </c>
      <c r="BN14" s="1" t="str">
        <f t="shared" si="13"/>
        <v>Romy</v>
      </c>
      <c r="BO14" s="1" t="str">
        <f t="shared" si="14"/>
        <v>Timo</v>
      </c>
      <c r="BP14" s="1" t="str">
        <f t="shared" si="15"/>
        <v>Wo liegt Romy?</v>
      </c>
      <c r="BQ14" s="1" t="str">
        <f t="shared" si="16"/>
        <v/>
      </c>
      <c r="BR14" s="1" t="str">
        <f t="shared" si="17"/>
        <v/>
      </c>
      <c r="BS14" s="1" t="str">
        <f t="shared" si="18"/>
        <v>Wo liegt Romy?</v>
      </c>
      <c r="BT14" s="1" t="str">
        <f t="shared" si="19"/>
        <v>Was hat Romy erlitten?</v>
      </c>
      <c r="BU14" s="1" t="str">
        <f t="shared" si="20"/>
        <v/>
      </c>
      <c r="BV14" s="1" t="str">
        <f t="shared" si="21"/>
        <v>Was hat Romy erlitten?</v>
      </c>
    </row>
    <row r="15" spans="1:74" ht="14.25" customHeight="1" x14ac:dyDescent="0.35">
      <c r="A15" s="1" t="str">
        <f t="shared" si="0"/>
        <v>L5_S102_I185_PEr</v>
      </c>
      <c r="B15" s="1">
        <v>5</v>
      </c>
      <c r="C15" s="1">
        <v>102</v>
      </c>
      <c r="D15" s="6">
        <v>40</v>
      </c>
      <c r="E15">
        <v>2</v>
      </c>
      <c r="F15" s="1">
        <v>102</v>
      </c>
      <c r="G15" s="1" t="str">
        <f t="shared" si="22"/>
        <v>Der Schuldirektor flieht in die Bibliothek. Er möchte die lauten Kollegen nicht hören.</v>
      </c>
      <c r="H15" s="1" t="str">
        <f t="shared" si="1"/>
        <v>Der Schuldirektor</v>
      </c>
      <c r="I15" s="1" t="str">
        <f t="shared" si="2"/>
        <v>Die Schuldirektorin</v>
      </c>
      <c r="J15" s="1" t="s">
        <v>101</v>
      </c>
      <c r="L15" s="1" t="s">
        <v>102</v>
      </c>
      <c r="N15" s="1" t="s">
        <v>103</v>
      </c>
      <c r="O15" s="1" t="str">
        <f t="shared" si="3"/>
        <v>in die Bibliothek.</v>
      </c>
      <c r="P15" s="1" t="str">
        <f t="shared" si="4"/>
        <v>in die Bibliothek</v>
      </c>
      <c r="Q15" s="1" t="str">
        <f t="shared" si="23"/>
        <v>Er</v>
      </c>
      <c r="R15" s="1" t="s">
        <v>27</v>
      </c>
      <c r="S15" s="1" t="s">
        <v>16</v>
      </c>
      <c r="T15" s="1" t="s">
        <v>104</v>
      </c>
      <c r="V15" s="1" t="s">
        <v>105</v>
      </c>
      <c r="W15" s="1" t="str">
        <f t="shared" si="5"/>
        <v>Kollegen</v>
      </c>
      <c r="X15" s="1" t="str">
        <f t="shared" si="6"/>
        <v>nicht hören.</v>
      </c>
      <c r="Y15" s="1" t="s">
        <v>106</v>
      </c>
      <c r="Z15" s="1">
        <f>[1]main!Z103</f>
        <v>185</v>
      </c>
      <c r="AA15" s="1" t="str">
        <f>[1]main!AA103</f>
        <v>Schuldirektor</v>
      </c>
      <c r="AB15" s="1" t="str">
        <f>[1]main!AB103</f>
        <v>NA</v>
      </c>
      <c r="AC15" s="1">
        <f>[1]main!AC103</f>
        <v>5.15</v>
      </c>
      <c r="AD15" s="1" t="str">
        <f>[1]main!AD103</f>
        <v>NA</v>
      </c>
      <c r="AE15" s="1" t="str">
        <f>[1]main!AE103</f>
        <v>NA</v>
      </c>
      <c r="AF15" s="2" t="str">
        <f>[1]main!AF103</f>
        <v>m</v>
      </c>
      <c r="AG15" s="1" t="str">
        <f>[1]main!AG103</f>
        <v>Filler</v>
      </c>
      <c r="AH15" s="1" t="str">
        <f>[1]main!AH103</f>
        <v>NA</v>
      </c>
      <c r="AI15" s="1" t="str">
        <f>[1]main!AI103</f>
        <v>NA</v>
      </c>
      <c r="AJ15" s="1" t="str">
        <f>[1]main!AJ103</f>
        <v>Der</v>
      </c>
      <c r="AK15" s="1" t="str">
        <f>[1]main!AK103</f>
        <v>der</v>
      </c>
      <c r="AL15" s="1">
        <f>[1]main!AL103</f>
        <v>42</v>
      </c>
      <c r="AM15" s="1" t="str">
        <f>[1]main!AM103</f>
        <v>Schuldirektorin</v>
      </c>
      <c r="AN15" s="1" t="str">
        <f>[1]main!AN103</f>
        <v>NA</v>
      </c>
      <c r="AO15" s="1" t="str">
        <f>[1]main!AO103</f>
        <v>NA</v>
      </c>
      <c r="AP15" s="1" t="str">
        <f>[1]main!AP103</f>
        <v>NA</v>
      </c>
      <c r="AQ15" s="1" t="str">
        <f>[1]main!AQ103</f>
        <v>NA</v>
      </c>
      <c r="AR15" s="1" t="str">
        <f>[1]main!AR103</f>
        <v>NA</v>
      </c>
      <c r="AS15" s="1" t="str">
        <f>[1]main!AS103</f>
        <v>Alternative</v>
      </c>
      <c r="AT15" s="1" t="str">
        <f>[1]main!AT103</f>
        <v>NA</v>
      </c>
      <c r="AU15" s="1" t="str">
        <f>[1]main!AU103</f>
        <v>NA</v>
      </c>
      <c r="AV15" s="1" t="str">
        <f>[1]main!AV103</f>
        <v>Die</v>
      </c>
      <c r="AW15" s="1" t="str">
        <f>[1]main!AW103</f>
        <v>die</v>
      </c>
      <c r="AX15" s="1" t="str">
        <f>[1]main!AX103</f>
        <v>Er</v>
      </c>
      <c r="AY15" s="1" t="str">
        <f>[1]main!AY103</f>
        <v>Sie</v>
      </c>
      <c r="AZ15" s="1" t="str">
        <f>[1]main!AZ103</f>
        <v>Er</v>
      </c>
      <c r="BA15" s="1" t="str">
        <f t="shared" si="7"/>
        <v>Wer flieht in die Bibliothek?</v>
      </c>
      <c r="BB15" s="11" t="str">
        <f t="shared" si="8"/>
        <v>Was tat der Schuldirektor?</v>
      </c>
      <c r="BC15" s="1" t="str">
        <f t="shared" si="9"/>
        <v>Wohin flieht der Schuldirektor?</v>
      </c>
      <c r="BD15" s="1" t="str">
        <f t="shared" si="10"/>
        <v>Wen möchte der Schuldirektor nicht hören?</v>
      </c>
      <c r="BE15" s="1" t="s">
        <v>22</v>
      </c>
      <c r="BF15" s="1" t="str">
        <f>BB15</f>
        <v>Was tat der Schuldirektor?</v>
      </c>
      <c r="BG15" s="1">
        <v>1</v>
      </c>
      <c r="BH15" s="1">
        <f t="shared" si="11"/>
        <v>1</v>
      </c>
      <c r="BI15" s="1" t="str">
        <f t="shared" si="12"/>
        <v>Was tat der Schuldirektor?</v>
      </c>
      <c r="BJ15" s="1" t="str">
        <f>IF(BI15="NA","NA",J15)</f>
        <v>flieht</v>
      </c>
      <c r="BK15" s="1" t="s">
        <v>107</v>
      </c>
      <c r="BL15" s="1" t="s">
        <v>108</v>
      </c>
      <c r="BM15" s="12">
        <v>0</v>
      </c>
      <c r="BN15" s="1" t="str">
        <f t="shared" si="13"/>
        <v>in die Bibliothek laufen</v>
      </c>
      <c r="BO15" s="1" t="str">
        <f t="shared" si="14"/>
        <v>in die Bibliothek fliehen</v>
      </c>
      <c r="BP15" s="1" t="str">
        <f t="shared" si="15"/>
        <v/>
      </c>
      <c r="BQ15" s="1" t="str">
        <f t="shared" si="16"/>
        <v>Wohin flieht der Schuldirektor?</v>
      </c>
      <c r="BR15" s="1" t="str">
        <f t="shared" si="17"/>
        <v/>
      </c>
      <c r="BS15" s="1" t="str">
        <f t="shared" si="18"/>
        <v>Wohin flieht der Schuldirektor?</v>
      </c>
      <c r="BT15" s="1" t="str">
        <f t="shared" si="19"/>
        <v/>
      </c>
      <c r="BU15" s="1" t="str">
        <f t="shared" si="20"/>
        <v>Wen möchte der Schuldirektor nicht hören?</v>
      </c>
      <c r="BV15" s="1" t="str">
        <f t="shared" si="21"/>
        <v>Wen möchte der Schuldirektor nicht hören?</v>
      </c>
    </row>
    <row r="16" spans="1:74" ht="14.25" customHeight="1" x14ac:dyDescent="0.35">
      <c r="A16" s="1" t="str">
        <f t="shared" si="0"/>
        <v>L5_S89_I172_PEr</v>
      </c>
      <c r="B16" s="1">
        <v>5</v>
      </c>
      <c r="C16" s="1">
        <v>89</v>
      </c>
      <c r="D16" s="6">
        <v>41</v>
      </c>
      <c r="E16">
        <v>2</v>
      </c>
      <c r="F16" s="1">
        <v>89</v>
      </c>
      <c r="G16" s="1" t="str">
        <f t="shared" si="22"/>
        <v>Die Physiotherapeutin jubelt auf dem Flohmarkt. Er hat eine wertvolle Rarität ersteigert.</v>
      </c>
      <c r="H16" s="1" t="str">
        <f t="shared" si="1"/>
        <v>Die Physiotherapeutin</v>
      </c>
      <c r="I16" s="1" t="str">
        <f t="shared" si="2"/>
        <v>Der Physiotherapeut</v>
      </c>
      <c r="J16" s="1" t="s">
        <v>109</v>
      </c>
      <c r="K16" s="1" t="s">
        <v>110</v>
      </c>
      <c r="N16" s="1" t="s">
        <v>111</v>
      </c>
      <c r="O16" s="1" t="str">
        <f t="shared" si="3"/>
        <v>auf dem Flohmarkt.</v>
      </c>
      <c r="P16" s="1" t="str">
        <f t="shared" si="4"/>
        <v>auf dem Flohmarkt</v>
      </c>
      <c r="Q16" s="1" t="str">
        <f t="shared" si="23"/>
        <v>Er</v>
      </c>
      <c r="R16" s="1" t="s">
        <v>7</v>
      </c>
      <c r="S16" s="1" t="s">
        <v>80</v>
      </c>
      <c r="T16" s="1" t="s">
        <v>112</v>
      </c>
      <c r="U16" s="1" t="s">
        <v>113</v>
      </c>
      <c r="W16" s="1" t="str">
        <f t="shared" si="5"/>
        <v>Rarität</v>
      </c>
      <c r="X16" s="1" t="str">
        <f t="shared" si="6"/>
        <v>ersteigert.</v>
      </c>
      <c r="Y16" s="1" t="s">
        <v>114</v>
      </c>
      <c r="Z16" s="1">
        <f>[1]main!Z90</f>
        <v>172</v>
      </c>
      <c r="AA16" s="1" t="str">
        <f>[1]main!AA90</f>
        <v>Physiotherapeutin</v>
      </c>
      <c r="AB16" s="1" t="str">
        <f>[1]main!AB90</f>
        <v>NA</v>
      </c>
      <c r="AC16" s="1">
        <f>[1]main!AC90</f>
        <v>3.875</v>
      </c>
      <c r="AD16" s="1" t="str">
        <f>[1]main!AD90</f>
        <v>NA</v>
      </c>
      <c r="AE16" s="1" t="str">
        <f>[1]main!AE90</f>
        <v>NA</v>
      </c>
      <c r="AF16" s="2" t="str">
        <f>[1]main!AF90</f>
        <v>f</v>
      </c>
      <c r="AG16" s="1" t="str">
        <f>[1]main!AG90</f>
        <v>Filler</v>
      </c>
      <c r="AH16" s="1" t="str">
        <f>[1]main!AH90</f>
        <v>NA</v>
      </c>
      <c r="AI16" s="1" t="str">
        <f>[1]main!AI90</f>
        <v>NA</v>
      </c>
      <c r="AJ16" s="1" t="str">
        <f>[1]main!AJ90</f>
        <v>Die</v>
      </c>
      <c r="AK16" s="1" t="str">
        <f>[1]main!AK90</f>
        <v>die</v>
      </c>
      <c r="AL16" s="1">
        <f>[1]main!AL90</f>
        <v>29</v>
      </c>
      <c r="AM16" s="1" t="str">
        <f>[1]main!AM90</f>
        <v>Physiotherapeut</v>
      </c>
      <c r="AN16" s="1" t="str">
        <f>[1]main!AN90</f>
        <v>NA</v>
      </c>
      <c r="AO16" s="1" t="str">
        <f>[1]main!AO90</f>
        <v>NA</v>
      </c>
      <c r="AP16" s="1" t="str">
        <f>[1]main!AP90</f>
        <v>NA</v>
      </c>
      <c r="AQ16" s="1" t="str">
        <f>[1]main!AQ90</f>
        <v>NA</v>
      </c>
      <c r="AR16" s="1" t="str">
        <f>[1]main!AR90</f>
        <v>NA</v>
      </c>
      <c r="AS16" s="1" t="str">
        <f>[1]main!AS90</f>
        <v>Alternative</v>
      </c>
      <c r="AT16" s="1" t="str">
        <f>[1]main!AT90</f>
        <v>NA</v>
      </c>
      <c r="AU16" s="1" t="str">
        <f>[1]main!AU90</f>
        <v>NA</v>
      </c>
      <c r="AV16" s="1" t="str">
        <f>[1]main!AV90</f>
        <v>Der</v>
      </c>
      <c r="AW16" s="1" t="str">
        <f>[1]main!AW90</f>
        <v>der</v>
      </c>
      <c r="AX16" s="1" t="str">
        <f>[1]main!AX90</f>
        <v>Er</v>
      </c>
      <c r="AY16" s="1" t="str">
        <f>[1]main!AY90</f>
        <v>Sie</v>
      </c>
      <c r="AZ16" s="1" t="str">
        <f>[1]main!AZ90</f>
        <v>Er</v>
      </c>
      <c r="BA16" s="1" t="str">
        <f t="shared" si="7"/>
        <v>Wer jubelt auf dem Flohmarkt?</v>
      </c>
      <c r="BB16" s="11" t="str">
        <f t="shared" si="8"/>
        <v>Was tat die Physiotherapeutin?</v>
      </c>
      <c r="BC16" s="1" t="str">
        <f t="shared" si="9"/>
        <v>Wo jubelt die Physiotherapeutin?</v>
      </c>
      <c r="BD16" s="1" t="str">
        <f t="shared" si="10"/>
        <v>Was hat die Physiotherapeutin ersteigert?</v>
      </c>
      <c r="BE16" s="1" t="s">
        <v>52</v>
      </c>
      <c r="BF16" s="1" t="str">
        <f>BA16</f>
        <v>Wer jubelt auf dem Flohmarkt?</v>
      </c>
      <c r="BG16" s="1">
        <v>3</v>
      </c>
      <c r="BH16" s="1">
        <f t="shared" si="11"/>
        <v>0</v>
      </c>
      <c r="BI16" s="1" t="str">
        <f t="shared" si="12"/>
        <v>NA</v>
      </c>
      <c r="BJ16" s="1" t="str">
        <f>IF(BI16="NA","NA",H16)</f>
        <v>NA</v>
      </c>
      <c r="BK16" s="1" t="str">
        <f t="shared" ref="BK16:BK21" si="25">BJ16</f>
        <v>NA</v>
      </c>
      <c r="BL16" s="1" t="s">
        <v>13</v>
      </c>
      <c r="BM16" s="12">
        <v>1</v>
      </c>
      <c r="BN16" s="1" t="str">
        <f t="shared" si="13"/>
        <v>NA</v>
      </c>
      <c r="BO16" s="1" t="str">
        <f t="shared" si="14"/>
        <v>NA</v>
      </c>
      <c r="BP16" s="1" t="str">
        <f t="shared" si="15"/>
        <v>Wo jubelt die Physiotherapeutin?</v>
      </c>
      <c r="BQ16" s="1" t="str">
        <f t="shared" si="16"/>
        <v/>
      </c>
      <c r="BR16" s="1" t="str">
        <f t="shared" si="17"/>
        <v/>
      </c>
      <c r="BS16" s="1" t="str">
        <f t="shared" si="18"/>
        <v>Wo jubelt die Physiotherapeutin?</v>
      </c>
      <c r="BT16" s="1" t="str">
        <f t="shared" si="19"/>
        <v>Was hat die Physiotherapeutin ersteigert?</v>
      </c>
      <c r="BU16" s="1" t="str">
        <f t="shared" si="20"/>
        <v/>
      </c>
      <c r="BV16" s="1" t="str">
        <f t="shared" si="21"/>
        <v>Was hat die Physiotherapeutin ersteigert?</v>
      </c>
    </row>
    <row r="17" spans="1:74" ht="14.25" customHeight="1" x14ac:dyDescent="0.35">
      <c r="A17" s="1" t="str">
        <f t="shared" si="0"/>
        <v>L5_S20_I82_PSie</v>
      </c>
      <c r="B17" s="1">
        <v>5</v>
      </c>
      <c r="C17" s="1">
        <v>20</v>
      </c>
      <c r="D17" s="6">
        <v>42</v>
      </c>
      <c r="E17">
        <v>2</v>
      </c>
      <c r="F17" s="1">
        <v>20</v>
      </c>
      <c r="G17" s="1" t="str">
        <f t="shared" si="22"/>
        <v>Elia reitet aus dem Stall. Sie hat die langweiligen Probestunden absolviert.</v>
      </c>
      <c r="H17" s="1" t="str">
        <f t="shared" si="1"/>
        <v>Elia</v>
      </c>
      <c r="I17" s="1" t="str">
        <f t="shared" si="2"/>
        <v>Benno</v>
      </c>
      <c r="J17" s="1" t="s">
        <v>115</v>
      </c>
      <c r="M17" s="1" t="s">
        <v>78</v>
      </c>
      <c r="N17" s="1" t="s">
        <v>116</v>
      </c>
      <c r="O17" s="1" t="str">
        <f t="shared" si="3"/>
        <v>aus dem Stall.</v>
      </c>
      <c r="P17" s="1" t="str">
        <f t="shared" si="4"/>
        <v>aus dem Stall</v>
      </c>
      <c r="Q17" s="1" t="str">
        <f t="shared" si="23"/>
        <v>Sie</v>
      </c>
      <c r="R17" s="1" t="s">
        <v>7</v>
      </c>
      <c r="S17" s="1" t="s">
        <v>16</v>
      </c>
      <c r="T17" s="1" t="s">
        <v>117</v>
      </c>
      <c r="U17" s="1" t="s">
        <v>118</v>
      </c>
      <c r="W17" s="1" t="str">
        <f t="shared" si="5"/>
        <v>Probestunden</v>
      </c>
      <c r="X17" s="1" t="str">
        <f t="shared" si="6"/>
        <v>absolviert.</v>
      </c>
      <c r="Y17" s="1" t="s">
        <v>119</v>
      </c>
      <c r="Z17" s="1">
        <f>[1]main!Z41</f>
        <v>82</v>
      </c>
      <c r="AA17" s="1" t="str">
        <f>[1]main!AA41</f>
        <v>Elia</v>
      </c>
      <c r="AB17" s="1" t="str">
        <f>[1]main!AB41</f>
        <v>n</v>
      </c>
      <c r="AC17" s="1">
        <f>[1]main!AC41</f>
        <v>4.7428571430000002</v>
      </c>
      <c r="AD17" s="1">
        <f>[1]main!AD41</f>
        <v>1.66879416</v>
      </c>
      <c r="AE17" s="1">
        <f>[1]main!AE41</f>
        <v>4</v>
      </c>
      <c r="AF17" s="2" t="str">
        <f>[1]main!AF41</f>
        <v>n</v>
      </c>
      <c r="AG17" s="1" t="str">
        <f>[1]main!AG41</f>
        <v>Target</v>
      </c>
      <c r="AH17" s="1">
        <f>[1]main!AH41</f>
        <v>51</v>
      </c>
      <c r="AI17" s="1">
        <f>[1]main!AI41</f>
        <v>118000000</v>
      </c>
      <c r="AJ17" s="1" t="str">
        <f>[1]main!AJ41</f>
        <v>NA</v>
      </c>
      <c r="AK17" s="1" t="str">
        <f>[1]main!AK41</f>
        <v>NA</v>
      </c>
      <c r="AL17" s="1">
        <f>[1]main!AL41</f>
        <v>32</v>
      </c>
      <c r="AM17" s="1" t="str">
        <f>[1]main!AM41</f>
        <v>Benno</v>
      </c>
      <c r="AN17" s="1" t="str">
        <f>[1]main!AN41</f>
        <v>m</v>
      </c>
      <c r="AO17" s="1">
        <f>[1]main!AO41</f>
        <v>1.4</v>
      </c>
      <c r="AP17" s="1">
        <f>[1]main!AP41</f>
        <v>0.69451633599999996</v>
      </c>
      <c r="AQ17" s="1">
        <f>[1]main!AQ41</f>
        <v>1</v>
      </c>
      <c r="AR17" s="1" t="str">
        <f>[1]main!AR41</f>
        <v>m</v>
      </c>
      <c r="AS17" s="1" t="str">
        <f>[1]main!AS41</f>
        <v>Alternative</v>
      </c>
      <c r="AT17" s="1" t="str">
        <f>[1]main!AT41</f>
        <v>NA</v>
      </c>
      <c r="AU17" s="1" t="str">
        <f>[1]main!AU41</f>
        <v>NA</v>
      </c>
      <c r="AV17" s="1" t="str">
        <f>[1]main!AV41</f>
        <v>NA</v>
      </c>
      <c r="AW17" s="1" t="str">
        <f>[1]main!AW41</f>
        <v>NA</v>
      </c>
      <c r="AX17" s="1" t="str">
        <f>[1]main!AX41</f>
        <v>Er</v>
      </c>
      <c r="AY17" s="1" t="str">
        <f>[1]main!AY41</f>
        <v>Sie</v>
      </c>
      <c r="AZ17" s="1" t="str">
        <f>[1]main!AZ41</f>
        <v>Sie</v>
      </c>
      <c r="BA17" s="1" t="str">
        <f t="shared" si="7"/>
        <v>Wer reitet aus dem Stall?</v>
      </c>
      <c r="BB17" s="11" t="str">
        <f t="shared" si="8"/>
        <v>Was tat Elia?</v>
      </c>
      <c r="BC17" s="1" t="str">
        <f t="shared" si="9"/>
        <v>Woher reitet Elia?</v>
      </c>
      <c r="BD17" s="1" t="str">
        <f t="shared" si="10"/>
        <v>Was hat Elia absolviert?</v>
      </c>
      <c r="BE17" s="12" t="s">
        <v>84</v>
      </c>
      <c r="BF17" s="1" t="str">
        <f>BD17</f>
        <v>Was hat Elia absolviert?</v>
      </c>
      <c r="BG17" s="1">
        <v>3</v>
      </c>
      <c r="BH17" s="1">
        <f t="shared" si="11"/>
        <v>0</v>
      </c>
      <c r="BI17" s="1" t="str">
        <f t="shared" si="12"/>
        <v>NA</v>
      </c>
      <c r="BJ17" s="1" t="str">
        <f>IF(BI17="NA","NA",CONCATENATE(S17," ",T17," ",W17))</f>
        <v>NA</v>
      </c>
      <c r="BK17" s="1" t="str">
        <f t="shared" si="25"/>
        <v>NA</v>
      </c>
      <c r="BL17" s="1" t="s">
        <v>13</v>
      </c>
      <c r="BM17" s="12">
        <v>1</v>
      </c>
      <c r="BN17" s="1" t="str">
        <f t="shared" si="13"/>
        <v>NA</v>
      </c>
      <c r="BO17" s="1" t="str">
        <f t="shared" si="14"/>
        <v>NA</v>
      </c>
      <c r="BP17" s="1" t="str">
        <f t="shared" si="15"/>
        <v/>
      </c>
      <c r="BQ17" s="1" t="str">
        <f t="shared" si="16"/>
        <v/>
      </c>
      <c r="BR17" s="1" t="str">
        <f t="shared" si="17"/>
        <v>Woher reitet Elia?</v>
      </c>
      <c r="BS17" s="1" t="str">
        <f t="shared" si="18"/>
        <v>Woher reitet Elia?</v>
      </c>
      <c r="BT17" s="1" t="str">
        <f t="shared" si="19"/>
        <v>Was hat Elia absolviert?</v>
      </c>
      <c r="BU17" s="1" t="str">
        <f t="shared" si="20"/>
        <v/>
      </c>
      <c r="BV17" s="1" t="str">
        <f t="shared" si="21"/>
        <v>Was hat Elia absolviert?</v>
      </c>
    </row>
    <row r="18" spans="1:74" ht="14.25" customHeight="1" x14ac:dyDescent="0.35">
      <c r="A18" s="1" t="str">
        <f t="shared" si="0"/>
        <v>L5_S3_I65_PEr</v>
      </c>
      <c r="B18" s="1">
        <v>5</v>
      </c>
      <c r="C18" s="1">
        <v>3</v>
      </c>
      <c r="D18" s="6">
        <v>43</v>
      </c>
      <c r="E18">
        <v>2</v>
      </c>
      <c r="F18" s="1">
        <v>3</v>
      </c>
      <c r="G18" s="1" t="str">
        <f t="shared" si="22"/>
        <v>Renée starrt auf die Speisekarte. Er möchte die lokalen Köstlichkeiten ausprobieren.</v>
      </c>
      <c r="H18" s="1" t="str">
        <f t="shared" si="1"/>
        <v>Renée</v>
      </c>
      <c r="I18" s="1" t="str">
        <f t="shared" si="2"/>
        <v>Luisa</v>
      </c>
      <c r="J18" s="1" t="s">
        <v>120</v>
      </c>
      <c r="L18" s="1" t="s">
        <v>121</v>
      </c>
      <c r="N18" s="1" t="s">
        <v>122</v>
      </c>
      <c r="O18" s="1" t="str">
        <f t="shared" si="3"/>
        <v>auf die Speisekarte.</v>
      </c>
      <c r="P18" s="1" t="str">
        <f t="shared" si="4"/>
        <v>auf die Speisekarte</v>
      </c>
      <c r="Q18" s="1" t="str">
        <f t="shared" si="23"/>
        <v>Er</v>
      </c>
      <c r="R18" s="1" t="s">
        <v>27</v>
      </c>
      <c r="S18" s="1" t="s">
        <v>16</v>
      </c>
      <c r="T18" s="1" t="s">
        <v>123</v>
      </c>
      <c r="U18" s="1" t="s">
        <v>124</v>
      </c>
      <c r="W18" s="1" t="str">
        <f t="shared" si="5"/>
        <v>Köstlichkeiten</v>
      </c>
      <c r="X18" s="1" t="str">
        <f t="shared" si="6"/>
        <v>ausprobieren.</v>
      </c>
      <c r="Y18" s="1" t="s">
        <v>125</v>
      </c>
      <c r="Z18" s="1">
        <f>[1]main!Z24</f>
        <v>65</v>
      </c>
      <c r="AA18" s="1" t="str">
        <f>[1]main!AA24</f>
        <v>Renée</v>
      </c>
      <c r="AB18" s="1" t="str">
        <f>[1]main!AB24</f>
        <v>n</v>
      </c>
      <c r="AC18" s="1">
        <f>[1]main!AC24</f>
        <v>3.228571429</v>
      </c>
      <c r="AD18" s="1">
        <f>[1]main!AD24</f>
        <v>1.2853407489999999</v>
      </c>
      <c r="AE18" s="1">
        <f>[1]main!AE24</f>
        <v>4</v>
      </c>
      <c r="AF18" s="2" t="str">
        <f>[1]main!AF24</f>
        <v>n</v>
      </c>
      <c r="AG18" s="1" t="str">
        <f>[1]main!AG24</f>
        <v>Target</v>
      </c>
      <c r="AH18" s="1" t="str">
        <f>[1]main!AH24</f>
        <v>NA</v>
      </c>
      <c r="AI18" s="1">
        <f>[1]main!AI24</f>
        <v>253000000</v>
      </c>
      <c r="AJ18" s="1" t="str">
        <f>[1]main!AJ24</f>
        <v>NA</v>
      </c>
      <c r="AK18" s="1" t="str">
        <f>[1]main!AK24</f>
        <v>NA</v>
      </c>
      <c r="AL18" s="1">
        <f>[1]main!AL24</f>
        <v>114</v>
      </c>
      <c r="AM18" s="1" t="str">
        <f>[1]main!AM24</f>
        <v>Luisa</v>
      </c>
      <c r="AN18" s="1" t="str">
        <f>[1]main!AN24</f>
        <v>f</v>
      </c>
      <c r="AO18" s="1">
        <f>[1]main!AO24</f>
        <v>6.6857142859999996</v>
      </c>
      <c r="AP18" s="1">
        <f>[1]main!AP24</f>
        <v>1.078436465</v>
      </c>
      <c r="AQ18" s="1">
        <f>[1]main!AQ24</f>
        <v>7</v>
      </c>
      <c r="AR18" s="1" t="str">
        <f>[1]main!AR24</f>
        <v>f</v>
      </c>
      <c r="AS18" s="1" t="str">
        <f>[1]main!AS24</f>
        <v>Alternative</v>
      </c>
      <c r="AT18" s="1" t="str">
        <f>[1]main!AT24</f>
        <v>NA</v>
      </c>
      <c r="AU18" s="1" t="str">
        <f>[1]main!AU24</f>
        <v>NA</v>
      </c>
      <c r="AV18" s="1" t="str">
        <f>[1]main!AV24</f>
        <v>NA</v>
      </c>
      <c r="AW18" s="1" t="str">
        <f>[1]main!AW24</f>
        <v>NA</v>
      </c>
      <c r="AX18" s="1" t="str">
        <f>[1]main!AX24</f>
        <v>Er</v>
      </c>
      <c r="AY18" s="1" t="str">
        <f>[1]main!AY24</f>
        <v>Sie</v>
      </c>
      <c r="AZ18" s="1" t="str">
        <f>[1]main!AZ24</f>
        <v>Er</v>
      </c>
      <c r="BA18" s="1" t="str">
        <f t="shared" si="7"/>
        <v>Wer starrt auf die Speisekarte?</v>
      </c>
      <c r="BB18" s="11" t="str">
        <f t="shared" si="8"/>
        <v>Was tat Renée?</v>
      </c>
      <c r="BC18" s="1" t="str">
        <f t="shared" si="9"/>
        <v>Wohin starrt Renée?</v>
      </c>
      <c r="BD18" s="1" t="str">
        <f t="shared" si="10"/>
        <v>Was möchte Renée ausprobieren?</v>
      </c>
      <c r="BE18" s="1" t="s">
        <v>43</v>
      </c>
      <c r="BF18" s="1" t="str">
        <f>BC18</f>
        <v>Wohin starrt Renée?</v>
      </c>
      <c r="BG18" s="1">
        <v>3</v>
      </c>
      <c r="BH18" s="1">
        <f t="shared" si="11"/>
        <v>0</v>
      </c>
      <c r="BI18" s="1" t="str">
        <f t="shared" si="12"/>
        <v>NA</v>
      </c>
      <c r="BJ18" s="1" t="str">
        <f>IF(BI18="NA","NA",P18)</f>
        <v>NA</v>
      </c>
      <c r="BK18" s="1" t="str">
        <f t="shared" si="25"/>
        <v>NA</v>
      </c>
      <c r="BL18" s="1" t="s">
        <v>13</v>
      </c>
      <c r="BM18" s="12">
        <v>0</v>
      </c>
      <c r="BN18" s="1" t="str">
        <f t="shared" si="13"/>
        <v>NA</v>
      </c>
      <c r="BO18" s="1" t="str">
        <f t="shared" si="14"/>
        <v>NA</v>
      </c>
      <c r="BP18" s="1" t="str">
        <f t="shared" si="15"/>
        <v/>
      </c>
      <c r="BQ18" s="1" t="str">
        <f t="shared" si="16"/>
        <v>Wohin starrt Renée?</v>
      </c>
      <c r="BR18" s="1" t="str">
        <f t="shared" si="17"/>
        <v/>
      </c>
      <c r="BS18" s="1" t="str">
        <f t="shared" si="18"/>
        <v>Wohin starrt Renée?</v>
      </c>
      <c r="BT18" s="1" t="str">
        <f t="shared" si="19"/>
        <v>Was möchte Renée ausprobieren?</v>
      </c>
      <c r="BU18" s="1" t="str">
        <f t="shared" si="20"/>
        <v/>
      </c>
      <c r="BV18" s="1" t="str">
        <f t="shared" si="21"/>
        <v>Was möchte Renée ausprobieren?</v>
      </c>
    </row>
    <row r="19" spans="1:74" ht="14.25" customHeight="1" x14ac:dyDescent="0.35">
      <c r="A19" s="1" t="str">
        <f t="shared" si="0"/>
        <v>L5_S47_I7_PEr</v>
      </c>
      <c r="B19" s="1">
        <v>5</v>
      </c>
      <c r="C19" s="1">
        <v>47</v>
      </c>
      <c r="D19" s="6">
        <v>44</v>
      </c>
      <c r="E19">
        <v>2</v>
      </c>
      <c r="F19" s="1">
        <v>47</v>
      </c>
      <c r="G19" s="1" t="str">
        <f t="shared" si="22"/>
        <v>Maximilian klettert vom Balkon. Er hat die teure Vase zerdeppert.</v>
      </c>
      <c r="H19" s="1" t="str">
        <f t="shared" si="1"/>
        <v>Maximilian</v>
      </c>
      <c r="I19" s="1" t="str">
        <f t="shared" si="2"/>
        <v>Simon</v>
      </c>
      <c r="J19" s="1" t="s">
        <v>126</v>
      </c>
      <c r="M19" s="1" t="s">
        <v>127</v>
      </c>
      <c r="N19" s="1" t="s">
        <v>128</v>
      </c>
      <c r="O19" s="1" t="str">
        <f t="shared" si="3"/>
        <v>vom Balkon.</v>
      </c>
      <c r="P19" s="1" t="str">
        <f t="shared" si="4"/>
        <v>vom Balkon</v>
      </c>
      <c r="Q19" s="1" t="str">
        <f t="shared" si="23"/>
        <v>Er</v>
      </c>
      <c r="R19" s="1" t="s">
        <v>7</v>
      </c>
      <c r="S19" s="1" t="s">
        <v>16</v>
      </c>
      <c r="T19" s="1" t="s">
        <v>129</v>
      </c>
      <c r="U19" s="1" t="s">
        <v>130</v>
      </c>
      <c r="W19" s="1" t="str">
        <f t="shared" si="5"/>
        <v>Vase</v>
      </c>
      <c r="X19" s="1" t="str">
        <f t="shared" si="6"/>
        <v>zerdeppert.</v>
      </c>
      <c r="Y19" s="1" t="s">
        <v>131</v>
      </c>
      <c r="Z19" s="1">
        <f>[1]main!Z8</f>
        <v>7</v>
      </c>
      <c r="AA19" s="1" t="str">
        <f>[1]main!AA8</f>
        <v>Maximilian</v>
      </c>
      <c r="AB19" s="1" t="str">
        <f>[1]main!AB8</f>
        <v>m</v>
      </c>
      <c r="AC19" s="1">
        <f>[1]main!AC8</f>
        <v>1.114285714</v>
      </c>
      <c r="AD19" s="1">
        <f>[1]main!AD8</f>
        <v>0.40376380499999998</v>
      </c>
      <c r="AE19" s="1">
        <f>[1]main!AE8</f>
        <v>1</v>
      </c>
      <c r="AF19" s="2" t="str">
        <f>[1]main!AF8</f>
        <v>m</v>
      </c>
      <c r="AG19" s="1" t="str">
        <f>[1]main!AG8</f>
        <v>Target</v>
      </c>
      <c r="AH19" s="1" t="str">
        <f>[1]main!AH8</f>
        <v>NA</v>
      </c>
      <c r="AI19" s="1">
        <f>[1]main!AI8</f>
        <v>176000000</v>
      </c>
      <c r="AJ19" s="1" t="str">
        <f>[1]main!AJ8</f>
        <v>NA</v>
      </c>
      <c r="AK19" s="1" t="str">
        <f>[1]main!AK8</f>
        <v>NA</v>
      </c>
      <c r="AL19" s="1">
        <f>[1]main!AL8</f>
        <v>39</v>
      </c>
      <c r="AM19" s="1" t="str">
        <f>[1]main!AM8</f>
        <v>Simon</v>
      </c>
      <c r="AN19" s="1" t="str">
        <f>[1]main!AN8</f>
        <v>m</v>
      </c>
      <c r="AO19" s="1">
        <f>[1]main!AO8</f>
        <v>1.5142857139999999</v>
      </c>
      <c r="AP19" s="1">
        <f>[1]main!AP8</f>
        <v>1.2216533780000001</v>
      </c>
      <c r="AQ19" s="1">
        <f>[1]main!AQ8</f>
        <v>1</v>
      </c>
      <c r="AR19" s="1" t="str">
        <f>[1]main!AR8</f>
        <v>m</v>
      </c>
      <c r="AS19" s="1" t="str">
        <f>[1]main!AS8</f>
        <v>Alternative</v>
      </c>
      <c r="AT19" s="1" t="str">
        <f>[1]main!AT8</f>
        <v>NA</v>
      </c>
      <c r="AU19" s="1" t="str">
        <f>[1]main!AU8</f>
        <v>NA</v>
      </c>
      <c r="AV19" s="1" t="str">
        <f>[1]main!AV8</f>
        <v>NA</v>
      </c>
      <c r="AW19" s="1" t="str">
        <f>[1]main!AW8</f>
        <v>NA</v>
      </c>
      <c r="AX19" s="1" t="str">
        <f>[1]main!AX8</f>
        <v>Er</v>
      </c>
      <c r="AY19" s="1" t="str">
        <f>[1]main!AY8</f>
        <v>Sie</v>
      </c>
      <c r="AZ19" s="1" t="str">
        <f>[1]main!AZ8</f>
        <v>Er</v>
      </c>
      <c r="BA19" s="1" t="str">
        <f t="shared" si="7"/>
        <v>Wer klettert vom Balkon?</v>
      </c>
      <c r="BB19" s="11" t="str">
        <f t="shared" si="8"/>
        <v>Was tat Maximilian?</v>
      </c>
      <c r="BC19" s="1" t="str">
        <f t="shared" si="9"/>
        <v>Woher klettert Maximilian?</v>
      </c>
      <c r="BD19" s="1" t="str">
        <f t="shared" si="10"/>
        <v>Was hat Maximilian zerdeppert?</v>
      </c>
      <c r="BE19" s="1" t="s">
        <v>43</v>
      </c>
      <c r="BF19" s="1" t="str">
        <f>BC19</f>
        <v>Woher klettert Maximilian?</v>
      </c>
      <c r="BG19" s="1">
        <v>2</v>
      </c>
      <c r="BH19" s="1">
        <f t="shared" si="11"/>
        <v>0</v>
      </c>
      <c r="BI19" s="1" t="str">
        <f t="shared" si="12"/>
        <v>NA</v>
      </c>
      <c r="BJ19" s="1" t="str">
        <f>IF(BI19="NA","NA",P19)</f>
        <v>NA</v>
      </c>
      <c r="BK19" s="1" t="str">
        <f t="shared" si="25"/>
        <v>NA</v>
      </c>
      <c r="BL19" s="1" t="s">
        <v>13</v>
      </c>
      <c r="BM19" s="12">
        <v>0</v>
      </c>
      <c r="BN19" s="1" t="str">
        <f t="shared" si="13"/>
        <v>NA</v>
      </c>
      <c r="BO19" s="1" t="str">
        <f t="shared" si="14"/>
        <v>NA</v>
      </c>
      <c r="BP19" s="1" t="str">
        <f t="shared" si="15"/>
        <v/>
      </c>
      <c r="BQ19" s="1" t="str">
        <f t="shared" si="16"/>
        <v/>
      </c>
      <c r="BR19" s="1" t="str">
        <f t="shared" si="17"/>
        <v>Woher klettert Maximilian?</v>
      </c>
      <c r="BS19" s="1" t="str">
        <f t="shared" si="18"/>
        <v>Woher klettert Maximilian?</v>
      </c>
      <c r="BT19" s="1" t="str">
        <f t="shared" si="19"/>
        <v>Was hat Maximilian zerdeppert?</v>
      </c>
      <c r="BU19" s="1" t="str">
        <f t="shared" si="20"/>
        <v/>
      </c>
      <c r="BV19" s="1" t="str">
        <f t="shared" si="21"/>
        <v>Was hat Maximilian zerdeppert?</v>
      </c>
    </row>
    <row r="20" spans="1:74" ht="14.25" customHeight="1" x14ac:dyDescent="0.35">
      <c r="A20" s="1" t="str">
        <f t="shared" si="0"/>
        <v>L5_S98_I181_PSie</v>
      </c>
      <c r="B20" s="1">
        <v>5</v>
      </c>
      <c r="C20" s="1">
        <v>98</v>
      </c>
      <c r="D20" s="6">
        <v>45</v>
      </c>
      <c r="E20">
        <v>2</v>
      </c>
      <c r="F20" s="1">
        <v>98</v>
      </c>
      <c r="G20" s="1" t="str">
        <f t="shared" si="22"/>
        <v>Der Physiker erwacht in der Villa. Sie hat einen ausgelassenen Abend gehabt.</v>
      </c>
      <c r="H20" s="1" t="str">
        <f t="shared" si="1"/>
        <v>Der Physiker</v>
      </c>
      <c r="I20" s="1" t="str">
        <f t="shared" si="2"/>
        <v>Die Physikerin</v>
      </c>
      <c r="J20" s="1" t="s">
        <v>132</v>
      </c>
      <c r="K20" s="1" t="s">
        <v>73</v>
      </c>
      <c r="N20" s="1" t="s">
        <v>133</v>
      </c>
      <c r="O20" s="1" t="str">
        <f t="shared" si="3"/>
        <v>in der Villa.</v>
      </c>
      <c r="P20" s="1" t="str">
        <f t="shared" si="4"/>
        <v>in der Villa</v>
      </c>
      <c r="Q20" s="1" t="str">
        <f t="shared" si="23"/>
        <v>Sie</v>
      </c>
      <c r="R20" s="1" t="s">
        <v>7</v>
      </c>
      <c r="S20" s="1" t="s">
        <v>92</v>
      </c>
      <c r="T20" s="1" t="s">
        <v>134</v>
      </c>
      <c r="U20" s="1" t="s">
        <v>135</v>
      </c>
      <c r="W20" s="1" t="str">
        <f t="shared" si="5"/>
        <v>Abend</v>
      </c>
      <c r="X20" s="1" t="str">
        <f t="shared" si="6"/>
        <v>gehabt.</v>
      </c>
      <c r="Y20" s="1" t="s">
        <v>95</v>
      </c>
      <c r="Z20" s="1">
        <f>[1]main!Z99</f>
        <v>181</v>
      </c>
      <c r="AA20" s="1" t="str">
        <f>[1]main!AA99</f>
        <v>Physiker</v>
      </c>
      <c r="AB20" s="1" t="str">
        <f>[1]main!AB99</f>
        <v>NA</v>
      </c>
      <c r="AC20" s="1">
        <f>[1]main!AC99</f>
        <v>4.75</v>
      </c>
      <c r="AD20" s="1" t="str">
        <f>[1]main!AD99</f>
        <v>NA</v>
      </c>
      <c r="AE20" s="1" t="str">
        <f>[1]main!AE99</f>
        <v>NA</v>
      </c>
      <c r="AF20" s="2" t="str">
        <f>[1]main!AF99</f>
        <v>m</v>
      </c>
      <c r="AG20" s="1" t="str">
        <f>[1]main!AG99</f>
        <v>Filler</v>
      </c>
      <c r="AH20" s="1" t="str">
        <f>[1]main!AH99</f>
        <v>NA</v>
      </c>
      <c r="AI20" s="1" t="str">
        <f>[1]main!AI99</f>
        <v>NA</v>
      </c>
      <c r="AJ20" s="1" t="str">
        <f>[1]main!AJ99</f>
        <v>Der</v>
      </c>
      <c r="AK20" s="1" t="str">
        <f>[1]main!AK99</f>
        <v>der</v>
      </c>
      <c r="AL20" s="1">
        <f>[1]main!AL99</f>
        <v>38</v>
      </c>
      <c r="AM20" s="1" t="str">
        <f>[1]main!AM99</f>
        <v>Physikerin</v>
      </c>
      <c r="AN20" s="1" t="str">
        <f>[1]main!AN99</f>
        <v>NA</v>
      </c>
      <c r="AO20" s="1" t="str">
        <f>[1]main!AO99</f>
        <v>NA</v>
      </c>
      <c r="AP20" s="1" t="str">
        <f>[1]main!AP99</f>
        <v>NA</v>
      </c>
      <c r="AQ20" s="1" t="str">
        <f>[1]main!AQ99</f>
        <v>NA</v>
      </c>
      <c r="AR20" s="1" t="str">
        <f>[1]main!AR99</f>
        <v>NA</v>
      </c>
      <c r="AS20" s="1" t="str">
        <f>[1]main!AS99</f>
        <v>Alternative</v>
      </c>
      <c r="AT20" s="1" t="str">
        <f>[1]main!AT99</f>
        <v>NA</v>
      </c>
      <c r="AU20" s="1" t="str">
        <f>[1]main!AU99</f>
        <v>NA</v>
      </c>
      <c r="AV20" s="1" t="str">
        <f>[1]main!AV99</f>
        <v>Die</v>
      </c>
      <c r="AW20" s="1" t="str">
        <f>[1]main!AW99</f>
        <v>die</v>
      </c>
      <c r="AX20" s="1" t="str">
        <f>[1]main!AX99</f>
        <v>Er</v>
      </c>
      <c r="AY20" s="1" t="str">
        <f>[1]main!AY99</f>
        <v>Sie</v>
      </c>
      <c r="AZ20" s="1" t="str">
        <f>[1]main!AZ99</f>
        <v>Sie</v>
      </c>
      <c r="BA20" s="1" t="str">
        <f t="shared" si="7"/>
        <v>Wer erwacht in der Villa?</v>
      </c>
      <c r="BB20" s="11" t="str">
        <f t="shared" si="8"/>
        <v>Was tat der Physiker?</v>
      </c>
      <c r="BC20" s="1" t="str">
        <f t="shared" si="9"/>
        <v>Wo erwacht der Physiker?</v>
      </c>
      <c r="BD20" s="1" t="str">
        <f t="shared" si="10"/>
        <v>Was hat der Physiker gehabt?</v>
      </c>
      <c r="BE20" s="1" t="s">
        <v>22</v>
      </c>
      <c r="BF20" s="1" t="str">
        <f>BB20</f>
        <v>Was tat der Physiker?</v>
      </c>
      <c r="BG20" s="1">
        <v>3</v>
      </c>
      <c r="BH20" s="1">
        <f t="shared" si="11"/>
        <v>0</v>
      </c>
      <c r="BI20" s="1" t="str">
        <f t="shared" si="12"/>
        <v>NA</v>
      </c>
      <c r="BJ20" s="1" t="str">
        <f>IF(BI20="NA","NA",J20)</f>
        <v>NA</v>
      </c>
      <c r="BK20" s="1" t="str">
        <f t="shared" si="25"/>
        <v>NA</v>
      </c>
      <c r="BL20" s="1" t="s">
        <v>13</v>
      </c>
      <c r="BM20" s="12">
        <v>0</v>
      </c>
      <c r="BN20" s="1" t="str">
        <f t="shared" si="13"/>
        <v>NA</v>
      </c>
      <c r="BO20" s="1" t="str">
        <f t="shared" si="14"/>
        <v>NA</v>
      </c>
      <c r="BP20" s="1" t="str">
        <f t="shared" si="15"/>
        <v>Wo erwacht der Physiker?</v>
      </c>
      <c r="BQ20" s="1" t="str">
        <f t="shared" si="16"/>
        <v/>
      </c>
      <c r="BR20" s="1" t="str">
        <f t="shared" si="17"/>
        <v/>
      </c>
      <c r="BS20" s="1" t="str">
        <f t="shared" si="18"/>
        <v>Wo erwacht der Physiker?</v>
      </c>
      <c r="BT20" s="1" t="str">
        <f t="shared" si="19"/>
        <v>Was hat der Physiker gehabt?</v>
      </c>
      <c r="BU20" s="1" t="str">
        <f t="shared" si="20"/>
        <v/>
      </c>
      <c r="BV20" s="1" t="str">
        <f t="shared" si="21"/>
        <v>Was hat der Physiker gehabt?</v>
      </c>
    </row>
    <row r="21" spans="1:74" ht="14.25" customHeight="1" x14ac:dyDescent="0.35">
      <c r="A21" s="1" t="str">
        <f t="shared" si="0"/>
        <v>L5_S83_I166_PEr</v>
      </c>
      <c r="B21" s="1">
        <v>5</v>
      </c>
      <c r="C21" s="1">
        <v>83</v>
      </c>
      <c r="D21" s="6">
        <v>46</v>
      </c>
      <c r="E21">
        <v>2</v>
      </c>
      <c r="F21" s="1">
        <v>83</v>
      </c>
      <c r="G21" s="1" t="str">
        <f t="shared" si="22"/>
        <v>Die Reiseveranstalterin läuft zur Meisterschaft. Er hat den letzten Bus verpasst.</v>
      </c>
      <c r="H21" s="1" t="str">
        <f t="shared" si="1"/>
        <v>Die Reiseveranstalterin</v>
      </c>
      <c r="I21" s="1" t="str">
        <f t="shared" si="2"/>
        <v>Der Reiseveranstalter</v>
      </c>
      <c r="J21" s="1" t="s">
        <v>136</v>
      </c>
      <c r="L21" s="1" t="s">
        <v>60</v>
      </c>
      <c r="N21" s="1" t="s">
        <v>137</v>
      </c>
      <c r="O21" s="1" t="str">
        <f t="shared" si="3"/>
        <v>zur Meisterschaft.</v>
      </c>
      <c r="P21" s="1" t="str">
        <f t="shared" si="4"/>
        <v>zur Meisterschaft</v>
      </c>
      <c r="Q21" s="1" t="str">
        <f t="shared" si="23"/>
        <v>Er</v>
      </c>
      <c r="R21" s="1" t="s">
        <v>7</v>
      </c>
      <c r="S21" s="1" t="s">
        <v>138</v>
      </c>
      <c r="T21" s="1" t="s">
        <v>139</v>
      </c>
      <c r="U21" s="1" t="s">
        <v>140</v>
      </c>
      <c r="W21" s="1" t="str">
        <f t="shared" si="5"/>
        <v>Bus</v>
      </c>
      <c r="X21" s="1" t="str">
        <f t="shared" si="6"/>
        <v>verpasst.</v>
      </c>
      <c r="Y21" s="1" t="s">
        <v>141</v>
      </c>
      <c r="Z21" s="1">
        <f>[1]main!Z84</f>
        <v>166</v>
      </c>
      <c r="AA21" s="1" t="str">
        <f>[1]main!AA84</f>
        <v>Reiseveranstalterin</v>
      </c>
      <c r="AB21" s="1" t="str">
        <f>[1]main!AB84</f>
        <v>NA</v>
      </c>
      <c r="AC21" s="1">
        <f>[1]main!AC84</f>
        <v>3.1</v>
      </c>
      <c r="AD21" s="1" t="str">
        <f>[1]main!AD84</f>
        <v>NA</v>
      </c>
      <c r="AE21" s="1" t="str">
        <f>[1]main!AE84</f>
        <v>NA</v>
      </c>
      <c r="AF21" s="2" t="str">
        <f>[1]main!AF84</f>
        <v>f</v>
      </c>
      <c r="AG21" s="1" t="str">
        <f>[1]main!AG84</f>
        <v>Filler</v>
      </c>
      <c r="AH21" s="1" t="str">
        <f>[1]main!AH84</f>
        <v>NA</v>
      </c>
      <c r="AI21" s="1" t="str">
        <f>[1]main!AI84</f>
        <v>NA</v>
      </c>
      <c r="AJ21" s="1" t="str">
        <f>[1]main!AJ84</f>
        <v>Die</v>
      </c>
      <c r="AK21" s="1" t="str">
        <f>[1]main!AK84</f>
        <v>die</v>
      </c>
      <c r="AL21" s="1">
        <f>[1]main!AL84</f>
        <v>23</v>
      </c>
      <c r="AM21" s="1" t="str">
        <f>[1]main!AM84</f>
        <v>Reiseveranstalter</v>
      </c>
      <c r="AN21" s="1" t="str">
        <f>[1]main!AN84</f>
        <v>NA</v>
      </c>
      <c r="AO21" s="1" t="str">
        <f>[1]main!AO84</f>
        <v>NA</v>
      </c>
      <c r="AP21" s="1" t="str">
        <f>[1]main!AP84</f>
        <v>NA</v>
      </c>
      <c r="AQ21" s="1" t="str">
        <f>[1]main!AQ84</f>
        <v>NA</v>
      </c>
      <c r="AR21" s="1" t="str">
        <f>[1]main!AR84</f>
        <v>NA</v>
      </c>
      <c r="AS21" s="1" t="str">
        <f>[1]main!AS84</f>
        <v>Alternative</v>
      </c>
      <c r="AT21" s="1" t="str">
        <f>[1]main!AT84</f>
        <v>NA</v>
      </c>
      <c r="AU21" s="1" t="str">
        <f>[1]main!AU84</f>
        <v>NA</v>
      </c>
      <c r="AV21" s="1" t="str">
        <f>[1]main!AV84</f>
        <v>Der</v>
      </c>
      <c r="AW21" s="1" t="str">
        <f>[1]main!AW84</f>
        <v>der</v>
      </c>
      <c r="AX21" s="1" t="str">
        <f>[1]main!AX84</f>
        <v>Er</v>
      </c>
      <c r="AY21" s="1" t="str">
        <f>[1]main!AY84</f>
        <v>Sie</v>
      </c>
      <c r="AZ21" s="1" t="str">
        <f>[1]main!AZ84</f>
        <v>Er</v>
      </c>
      <c r="BA21" s="1" t="str">
        <f t="shared" si="7"/>
        <v>Wer läuft zur Meisterschaft?</v>
      </c>
      <c r="BB21" s="11" t="str">
        <f t="shared" si="8"/>
        <v>Was tat die Reiseveranstalterin?</v>
      </c>
      <c r="BC21" s="1" t="str">
        <f t="shared" si="9"/>
        <v>Wohin läuft die Reiseveranstalterin?</v>
      </c>
      <c r="BD21" s="1" t="str">
        <f t="shared" si="10"/>
        <v>Was hat die Reiseveranstalterin verpasst?</v>
      </c>
      <c r="BE21" s="1" t="s">
        <v>43</v>
      </c>
      <c r="BF21" s="1" t="str">
        <f>BC21</f>
        <v>Wohin läuft die Reiseveranstalterin?</v>
      </c>
      <c r="BG21" s="1">
        <v>4</v>
      </c>
      <c r="BH21" s="1">
        <f t="shared" si="11"/>
        <v>0</v>
      </c>
      <c r="BI21" s="1" t="str">
        <f t="shared" si="12"/>
        <v>NA</v>
      </c>
      <c r="BJ21" s="1" t="str">
        <f>IF(BI21="NA","NA",P21)</f>
        <v>NA</v>
      </c>
      <c r="BK21" s="1" t="str">
        <f t="shared" si="25"/>
        <v>NA</v>
      </c>
      <c r="BL21" s="1" t="s">
        <v>13</v>
      </c>
      <c r="BM21" s="12">
        <v>1</v>
      </c>
      <c r="BN21" s="1" t="str">
        <f t="shared" si="13"/>
        <v>NA</v>
      </c>
      <c r="BO21" s="1" t="str">
        <f t="shared" si="14"/>
        <v>NA</v>
      </c>
      <c r="BP21" s="1" t="str">
        <f t="shared" si="15"/>
        <v/>
      </c>
      <c r="BQ21" s="1" t="str">
        <f t="shared" si="16"/>
        <v>Wohin läuft die Reiseveranstalterin?</v>
      </c>
      <c r="BR21" s="1" t="str">
        <f t="shared" si="17"/>
        <v/>
      </c>
      <c r="BS21" s="1" t="str">
        <f t="shared" si="18"/>
        <v>Wohin läuft die Reiseveranstalterin?</v>
      </c>
      <c r="BT21" s="1" t="str">
        <f t="shared" si="19"/>
        <v>Was hat die Reiseveranstalterin verpasst?</v>
      </c>
      <c r="BU21" s="1" t="str">
        <f t="shared" si="20"/>
        <v/>
      </c>
      <c r="BV21" s="1" t="str">
        <f t="shared" si="21"/>
        <v>Was hat die Reiseveranstalterin verpasst?</v>
      </c>
    </row>
    <row r="22" spans="1:74" ht="14.25" customHeight="1" x14ac:dyDescent="0.35">
      <c r="A22" s="1" t="str">
        <f t="shared" si="0"/>
        <v>L5_S106_I189_PEr</v>
      </c>
      <c r="B22" s="1">
        <v>5</v>
      </c>
      <c r="C22" s="1">
        <v>106</v>
      </c>
      <c r="D22" s="6">
        <v>47</v>
      </c>
      <c r="E22">
        <v>2</v>
      </c>
      <c r="F22" s="1">
        <v>106</v>
      </c>
      <c r="G22" s="1" t="str">
        <f t="shared" si="22"/>
        <v>Der Bestattungsunternehmer eilt auf den Landsitz. Er hat den harten Corona-Maßnahmen vernommen.</v>
      </c>
      <c r="H22" s="1" t="str">
        <f t="shared" si="1"/>
        <v>Der Bestattungsunternehmer</v>
      </c>
      <c r="I22" s="1" t="str">
        <f t="shared" si="2"/>
        <v>Die Bestattungsunternehmerin</v>
      </c>
      <c r="J22" s="1" t="s">
        <v>142</v>
      </c>
      <c r="L22" s="1" t="s">
        <v>143</v>
      </c>
      <c r="N22" s="1" t="s">
        <v>144</v>
      </c>
      <c r="O22" s="1" t="str">
        <f t="shared" si="3"/>
        <v>auf den Landsitz.</v>
      </c>
      <c r="P22" s="1" t="str">
        <f t="shared" si="4"/>
        <v>auf den Landsitz</v>
      </c>
      <c r="Q22" s="1" t="str">
        <f t="shared" si="23"/>
        <v>Er</v>
      </c>
      <c r="R22" s="1" t="s">
        <v>7</v>
      </c>
      <c r="S22" s="1" t="s">
        <v>138</v>
      </c>
      <c r="T22" s="1" t="s">
        <v>28</v>
      </c>
      <c r="U22" s="1" t="s">
        <v>145</v>
      </c>
      <c r="W22" s="1" t="str">
        <f t="shared" si="5"/>
        <v>Corona-Maßnahmen</v>
      </c>
      <c r="X22" s="1" t="str">
        <f t="shared" si="6"/>
        <v>vernommen.</v>
      </c>
      <c r="Y22" s="1" t="s">
        <v>146</v>
      </c>
      <c r="Z22" s="1">
        <f>[1]main!Z107</f>
        <v>189</v>
      </c>
      <c r="AA22" s="1" t="str">
        <f>[1]main!AA107</f>
        <v>Bestattungsunternehmer</v>
      </c>
      <c r="AB22" s="1" t="str">
        <f>[1]main!AB107</f>
        <v>NA</v>
      </c>
      <c r="AC22" s="1">
        <f>[1]main!AC107</f>
        <v>5.55</v>
      </c>
      <c r="AD22" s="1" t="str">
        <f>[1]main!AD107</f>
        <v>NA</v>
      </c>
      <c r="AE22" s="1" t="str">
        <f>[1]main!AE107</f>
        <v>NA</v>
      </c>
      <c r="AF22" s="2" t="str">
        <f>[1]main!AF107</f>
        <v>m</v>
      </c>
      <c r="AG22" s="1" t="str">
        <f>[1]main!AG107</f>
        <v>Filler</v>
      </c>
      <c r="AH22" s="1" t="str">
        <f>[1]main!AH107</f>
        <v>NA</v>
      </c>
      <c r="AI22" s="1" t="str">
        <f>[1]main!AI107</f>
        <v>NA</v>
      </c>
      <c r="AJ22" s="1" t="str">
        <f>[1]main!AJ107</f>
        <v>Der</v>
      </c>
      <c r="AK22" s="1" t="str">
        <f>[1]main!AK107</f>
        <v>der</v>
      </c>
      <c r="AL22" s="1">
        <f>[1]main!AL107</f>
        <v>46</v>
      </c>
      <c r="AM22" s="1" t="str">
        <f>[1]main!AM107</f>
        <v>Bestattungsunternehmerin</v>
      </c>
      <c r="AN22" s="1" t="str">
        <f>[1]main!AN107</f>
        <v>NA</v>
      </c>
      <c r="AO22" s="1" t="str">
        <f>[1]main!AO107</f>
        <v>NA</v>
      </c>
      <c r="AP22" s="1" t="str">
        <f>[1]main!AP107</f>
        <v>NA</v>
      </c>
      <c r="AQ22" s="1" t="str">
        <f>[1]main!AQ107</f>
        <v>NA</v>
      </c>
      <c r="AR22" s="1" t="str">
        <f>[1]main!AR107</f>
        <v>NA</v>
      </c>
      <c r="AS22" s="1" t="str">
        <f>[1]main!AS107</f>
        <v>Alternative</v>
      </c>
      <c r="AT22" s="1" t="str">
        <f>[1]main!AT107</f>
        <v>NA</v>
      </c>
      <c r="AU22" s="1" t="str">
        <f>[1]main!AU107</f>
        <v>NA</v>
      </c>
      <c r="AV22" s="1" t="str">
        <f>[1]main!AV107</f>
        <v>Die</v>
      </c>
      <c r="AW22" s="1" t="str">
        <f>[1]main!AW107</f>
        <v>die</v>
      </c>
      <c r="AX22" s="1" t="str">
        <f>[1]main!AX107</f>
        <v>Er</v>
      </c>
      <c r="AY22" s="1" t="str">
        <f>[1]main!AY107</f>
        <v>Sie</v>
      </c>
      <c r="AZ22" s="1" t="str">
        <f>[1]main!AZ107</f>
        <v>Er</v>
      </c>
      <c r="BA22" s="1" t="str">
        <f t="shared" si="7"/>
        <v>Wer eilt auf den Landsitz?</v>
      </c>
      <c r="BB22" s="11" t="str">
        <f t="shared" si="8"/>
        <v>Was tat der Bestattungsunternehmer?</v>
      </c>
      <c r="BC22" s="1" t="str">
        <f t="shared" si="9"/>
        <v>Wohin eilt der Bestattungsunternehmer?</v>
      </c>
      <c r="BD22" s="1" t="str">
        <f t="shared" si="10"/>
        <v>Was hat der Bestattungsunternehmer vernommen?</v>
      </c>
      <c r="BE22" s="1" t="s">
        <v>22</v>
      </c>
      <c r="BF22" s="1" t="str">
        <f>BB22</f>
        <v>Was tat der Bestattungsunternehmer?</v>
      </c>
      <c r="BG22" s="1">
        <v>1</v>
      </c>
      <c r="BH22" s="1">
        <f t="shared" si="11"/>
        <v>1</v>
      </c>
      <c r="BI22" s="1" t="str">
        <f t="shared" si="12"/>
        <v>Was tat der Bestattungsunternehmer?</v>
      </c>
      <c r="BJ22" s="1" t="str">
        <f>IF(BI22="NA","NA",J22)</f>
        <v>eilt</v>
      </c>
      <c r="BK22" s="1" t="s">
        <v>147</v>
      </c>
      <c r="BL22" s="1" t="s">
        <v>148</v>
      </c>
      <c r="BM22" s="12">
        <v>1</v>
      </c>
      <c r="BN22" s="1" t="str">
        <f t="shared" si="13"/>
        <v>auf den Landsitz eilen</v>
      </c>
      <c r="BO22" s="1" t="str">
        <f t="shared" si="14"/>
        <v>auf den Landsitz reisen</v>
      </c>
      <c r="BP22" s="1" t="str">
        <f t="shared" si="15"/>
        <v/>
      </c>
      <c r="BQ22" s="1" t="str">
        <f t="shared" si="16"/>
        <v>Wohin eilt der Bestattungsunternehmer?</v>
      </c>
      <c r="BR22" s="1" t="str">
        <f t="shared" si="17"/>
        <v/>
      </c>
      <c r="BS22" s="1" t="str">
        <f t="shared" si="18"/>
        <v>Wohin eilt der Bestattungsunternehmer?</v>
      </c>
      <c r="BT22" s="1" t="str">
        <f t="shared" si="19"/>
        <v>Was hat der Bestattungsunternehmer vernommen?</v>
      </c>
      <c r="BU22" s="1" t="str">
        <f t="shared" si="20"/>
        <v/>
      </c>
      <c r="BV22" s="1" t="str">
        <f t="shared" si="21"/>
        <v>Was hat der Bestattungsunternehmer vernommen?</v>
      </c>
    </row>
    <row r="23" spans="1:74" ht="14.25" customHeight="1" x14ac:dyDescent="0.35">
      <c r="C23" s="1"/>
      <c r="D23" s="1"/>
      <c r="E23" s="1"/>
    </row>
    <row r="24" spans="1:74" ht="14.25" customHeight="1" x14ac:dyDescent="0.35">
      <c r="C24" s="1"/>
      <c r="D24" s="1"/>
      <c r="E24" s="1"/>
    </row>
    <row r="25" spans="1:74" ht="14.25" customHeight="1" x14ac:dyDescent="0.35">
      <c r="C25" s="1"/>
      <c r="D25" s="1"/>
      <c r="E25" s="1"/>
    </row>
    <row r="26" spans="1:74" ht="14.25" customHeight="1" x14ac:dyDescent="0.35">
      <c r="C26" s="1"/>
      <c r="D26" s="1"/>
      <c r="E26" s="1"/>
    </row>
    <row r="27" spans="1:74" ht="14.25" customHeight="1" x14ac:dyDescent="0.35">
      <c r="C27" s="1"/>
      <c r="D27" s="1"/>
      <c r="E27" s="1"/>
    </row>
    <row r="28" spans="1:74" ht="14.25" customHeight="1" x14ac:dyDescent="0.35">
      <c r="C28" s="1"/>
      <c r="D28" s="1"/>
      <c r="E28" s="1"/>
    </row>
    <row r="29" spans="1:74" ht="14.25" customHeight="1" x14ac:dyDescent="0.35">
      <c r="C29" s="1"/>
      <c r="D29" s="1"/>
      <c r="E29" s="1"/>
    </row>
    <row r="30" spans="1:74" ht="14.25" customHeight="1" x14ac:dyDescent="0.35">
      <c r="C30" s="1"/>
      <c r="D30" s="1"/>
      <c r="E30" s="1"/>
    </row>
    <row r="31" spans="1:74" ht="14.25" customHeight="1" x14ac:dyDescent="0.35">
      <c r="C31" s="1"/>
      <c r="D31" s="1"/>
      <c r="E31" s="1"/>
    </row>
    <row r="32" spans="1:74" ht="14.25" customHeight="1" x14ac:dyDescent="0.35">
      <c r="C32" s="1"/>
      <c r="D32" s="1"/>
      <c r="E32" s="1"/>
    </row>
    <row r="33" spans="3:5" ht="14.25" customHeight="1" x14ac:dyDescent="0.35">
      <c r="C33" s="1"/>
      <c r="D33" s="1"/>
      <c r="E33" s="1"/>
    </row>
    <row r="34" spans="3:5" ht="14.25" customHeight="1" x14ac:dyDescent="0.35">
      <c r="C34" s="1"/>
      <c r="D34" s="1"/>
      <c r="E34" s="1"/>
    </row>
    <row r="35" spans="3:5" ht="14.25" customHeight="1" x14ac:dyDescent="0.35">
      <c r="C35" s="1"/>
      <c r="D35" s="1"/>
      <c r="E35" s="1"/>
    </row>
    <row r="36" spans="3:5" ht="14.25" customHeight="1" x14ac:dyDescent="0.35">
      <c r="C36" s="1"/>
      <c r="D36" s="1"/>
      <c r="E36" s="1"/>
    </row>
    <row r="37" spans="3:5" ht="14.25" customHeight="1" x14ac:dyDescent="0.35">
      <c r="C37" s="1"/>
      <c r="D37" s="1"/>
      <c r="E37" s="1"/>
    </row>
    <row r="38" spans="3:5" ht="14.25" customHeight="1" x14ac:dyDescent="0.35">
      <c r="C38" s="1"/>
      <c r="D38" s="1"/>
      <c r="E38" s="1"/>
    </row>
    <row r="39" spans="3:5" ht="14.25" customHeight="1" x14ac:dyDescent="0.35">
      <c r="C39" s="1"/>
      <c r="D39" s="1"/>
      <c r="E39" s="1"/>
    </row>
    <row r="40" spans="3:5" ht="14.25" customHeight="1" x14ac:dyDescent="0.35">
      <c r="C40" s="1"/>
      <c r="D40" s="1"/>
      <c r="E40" s="1"/>
    </row>
    <row r="41" spans="3:5" ht="14.25" customHeight="1" x14ac:dyDescent="0.35">
      <c r="C41" s="1"/>
      <c r="D41" s="1"/>
      <c r="E41" s="1"/>
    </row>
    <row r="42" spans="3:5" ht="14.25" customHeight="1" x14ac:dyDescent="0.35">
      <c r="C42" s="1"/>
      <c r="D42" s="1"/>
      <c r="E42" s="1"/>
    </row>
    <row r="43" spans="3:5" ht="14.25" customHeight="1" x14ac:dyDescent="0.35">
      <c r="C43" s="1"/>
      <c r="D43" s="1"/>
      <c r="E43" s="1"/>
    </row>
    <row r="44" spans="3:5" ht="14.25" customHeight="1" x14ac:dyDescent="0.35">
      <c r="C44" s="1"/>
      <c r="D44" s="1"/>
      <c r="E44" s="1"/>
    </row>
    <row r="45" spans="3:5" ht="14.25" customHeight="1" x14ac:dyDescent="0.35">
      <c r="C45" s="1"/>
      <c r="D45" s="1"/>
      <c r="E45" s="1"/>
    </row>
    <row r="46" spans="3:5" ht="14.25" customHeight="1" x14ac:dyDescent="0.35">
      <c r="C46" s="1"/>
      <c r="D46" s="1"/>
      <c r="E46" s="1"/>
    </row>
    <row r="47" spans="3:5" ht="14.25" customHeight="1" x14ac:dyDescent="0.35">
      <c r="C47" s="1"/>
      <c r="D47" s="1"/>
      <c r="E47" s="1"/>
    </row>
    <row r="48" spans="3:5" ht="14.25" customHeight="1" x14ac:dyDescent="0.35">
      <c r="C48" s="1"/>
      <c r="D48" s="1"/>
      <c r="E48" s="1"/>
    </row>
    <row r="49" spans="3:5" ht="14.25" customHeight="1" x14ac:dyDescent="0.35">
      <c r="C49" s="1"/>
      <c r="D49" s="1"/>
      <c r="E49" s="1"/>
    </row>
    <row r="50" spans="3:5" ht="14.25" customHeight="1" x14ac:dyDescent="0.35">
      <c r="C50" s="1"/>
      <c r="D50" s="1"/>
      <c r="E50" s="1"/>
    </row>
    <row r="51" spans="3:5" ht="14.25" customHeight="1" x14ac:dyDescent="0.35">
      <c r="C51" s="1"/>
      <c r="D51" s="1"/>
      <c r="E51" s="1"/>
    </row>
    <row r="52" spans="3:5" ht="14.25" customHeight="1" x14ac:dyDescent="0.35">
      <c r="C52" s="1"/>
      <c r="D52" s="1"/>
      <c r="E52" s="1"/>
    </row>
    <row r="53" spans="3:5" ht="14.25" customHeight="1" x14ac:dyDescent="0.35">
      <c r="C53" s="1"/>
      <c r="D53" s="1"/>
      <c r="E53" s="1"/>
    </row>
    <row r="54" spans="3:5" ht="14.25" customHeight="1" x14ac:dyDescent="0.35">
      <c r="C54" s="1"/>
      <c r="D54" s="1"/>
      <c r="E54" s="1"/>
    </row>
    <row r="55" spans="3:5" ht="14.25" customHeight="1" x14ac:dyDescent="0.35">
      <c r="C55" s="1"/>
      <c r="D55" s="1"/>
      <c r="E55" s="1"/>
    </row>
    <row r="56" spans="3:5" ht="14.25" customHeight="1" x14ac:dyDescent="0.35">
      <c r="C56" s="1"/>
      <c r="D56" s="1"/>
      <c r="E56" s="1"/>
    </row>
    <row r="57" spans="3:5" ht="14.25" customHeight="1" x14ac:dyDescent="0.35">
      <c r="C57" s="1"/>
      <c r="D57" s="1"/>
      <c r="E57" s="1"/>
    </row>
    <row r="58" spans="3:5" ht="14.25" customHeight="1" x14ac:dyDescent="0.35">
      <c r="C58" s="1"/>
      <c r="D58" s="1"/>
      <c r="E58" s="1"/>
    </row>
    <row r="59" spans="3:5" ht="14.25" customHeight="1" x14ac:dyDescent="0.35">
      <c r="C59" s="1"/>
      <c r="D59" s="1"/>
      <c r="E59" s="1"/>
    </row>
    <row r="60" spans="3:5" ht="14.25" customHeight="1" x14ac:dyDescent="0.35">
      <c r="C60" s="1"/>
      <c r="D60" s="1"/>
      <c r="E60" s="1"/>
    </row>
    <row r="61" spans="3:5" ht="14.25" customHeight="1" x14ac:dyDescent="0.35">
      <c r="C61" s="1"/>
      <c r="D61" s="1"/>
      <c r="E61" s="1"/>
    </row>
    <row r="62" spans="3:5" ht="14.25" customHeight="1" x14ac:dyDescent="0.35">
      <c r="C62" s="1"/>
      <c r="D62" s="1"/>
      <c r="E62" s="1"/>
    </row>
    <row r="63" spans="3:5" ht="14.25" customHeight="1" x14ac:dyDescent="0.35">
      <c r="C63" s="1"/>
      <c r="D63" s="1"/>
      <c r="E63" s="1"/>
    </row>
    <row r="64" spans="3:5" ht="14.25" customHeight="1" x14ac:dyDescent="0.35">
      <c r="C64" s="1"/>
      <c r="D64" s="1"/>
      <c r="E64" s="1"/>
    </row>
    <row r="65" spans="3:5" ht="14.25" customHeight="1" x14ac:dyDescent="0.35">
      <c r="C65" s="1"/>
      <c r="D65" s="1"/>
      <c r="E65" s="1"/>
    </row>
    <row r="66" spans="3:5" ht="14.25" customHeight="1" x14ac:dyDescent="0.35">
      <c r="C66" s="1"/>
      <c r="D66" s="1"/>
      <c r="E66" s="1"/>
    </row>
    <row r="67" spans="3:5" ht="14.25" customHeight="1" x14ac:dyDescent="0.35">
      <c r="C67" s="1"/>
      <c r="D67" s="1"/>
      <c r="E67" s="1"/>
    </row>
    <row r="68" spans="3:5" ht="14.25" customHeight="1" x14ac:dyDescent="0.35">
      <c r="C68" s="1"/>
      <c r="D68" s="1"/>
      <c r="E68" s="1"/>
    </row>
    <row r="69" spans="3:5" ht="14.25" customHeight="1" x14ac:dyDescent="0.35">
      <c r="C69" s="1"/>
      <c r="D69" s="1"/>
      <c r="E69" s="1"/>
    </row>
    <row r="70" spans="3:5" ht="14.25" customHeight="1" x14ac:dyDescent="0.35">
      <c r="C70" s="1"/>
      <c r="D70" s="1"/>
      <c r="E70" s="1"/>
    </row>
    <row r="71" spans="3:5" ht="14.25" customHeight="1" x14ac:dyDescent="0.35">
      <c r="C71" s="1"/>
      <c r="D71" s="1"/>
      <c r="E71" s="1"/>
    </row>
    <row r="72" spans="3:5" ht="14.25" customHeight="1" x14ac:dyDescent="0.35">
      <c r="C72" s="1"/>
      <c r="D72" s="1"/>
      <c r="E72" s="1"/>
    </row>
    <row r="73" spans="3:5" ht="14.25" customHeight="1" x14ac:dyDescent="0.35">
      <c r="C73" s="1"/>
      <c r="D73" s="1"/>
      <c r="E73" s="1"/>
    </row>
    <row r="74" spans="3:5" ht="14.25" customHeight="1" x14ac:dyDescent="0.35">
      <c r="C74" s="1"/>
      <c r="D74" s="1"/>
      <c r="E74" s="1"/>
    </row>
    <row r="75" spans="3:5" ht="14.25" customHeight="1" x14ac:dyDescent="0.35">
      <c r="C75" s="1"/>
      <c r="D75" s="1"/>
      <c r="E75" s="1"/>
    </row>
    <row r="76" spans="3:5" ht="14.25" customHeight="1" x14ac:dyDescent="0.35">
      <c r="C76" s="1"/>
      <c r="D76" s="1"/>
      <c r="E76" s="1"/>
    </row>
    <row r="77" spans="3:5" ht="14.25" customHeight="1" x14ac:dyDescent="0.35">
      <c r="C77" s="1"/>
      <c r="D77" s="1"/>
      <c r="E77" s="1"/>
    </row>
    <row r="78" spans="3:5" ht="14.25" customHeight="1" x14ac:dyDescent="0.35">
      <c r="C78" s="1"/>
      <c r="D78" s="1"/>
      <c r="E78" s="1"/>
    </row>
    <row r="79" spans="3:5" ht="14.25" customHeight="1" x14ac:dyDescent="0.35">
      <c r="C79" s="1"/>
      <c r="D79" s="1"/>
      <c r="E79" s="1"/>
    </row>
    <row r="80" spans="3:5" ht="14.25" customHeight="1" x14ac:dyDescent="0.35">
      <c r="C80" s="1"/>
      <c r="D80" s="1"/>
      <c r="E80" s="1"/>
    </row>
    <row r="81" spans="3:5" ht="14.25" customHeight="1" x14ac:dyDescent="0.35">
      <c r="C81" s="1"/>
      <c r="D81" s="1"/>
      <c r="E81" s="1"/>
    </row>
    <row r="82" spans="3:5" ht="14.25" customHeight="1" x14ac:dyDescent="0.35">
      <c r="C82" s="1"/>
      <c r="D82" s="1"/>
      <c r="E82" s="1"/>
    </row>
    <row r="83" spans="3:5" ht="14.25" customHeight="1" x14ac:dyDescent="0.35">
      <c r="C83" s="1"/>
      <c r="D83" s="1"/>
      <c r="E83" s="1"/>
    </row>
    <row r="84" spans="3:5" ht="14.25" customHeight="1" x14ac:dyDescent="0.35">
      <c r="C84" s="1"/>
      <c r="D84" s="1"/>
      <c r="E84" s="1"/>
    </row>
    <row r="85" spans="3:5" ht="14.25" customHeight="1" x14ac:dyDescent="0.35">
      <c r="C85" s="1"/>
      <c r="D85" s="1"/>
      <c r="E85" s="1"/>
    </row>
    <row r="86" spans="3:5" ht="14.25" customHeight="1" x14ac:dyDescent="0.35">
      <c r="C86" s="1"/>
      <c r="D86" s="1"/>
      <c r="E86" s="1"/>
    </row>
    <row r="87" spans="3:5" ht="14.25" customHeight="1" x14ac:dyDescent="0.35">
      <c r="C87" s="1"/>
      <c r="D87" s="1"/>
      <c r="E87" s="1"/>
    </row>
    <row r="88" spans="3:5" ht="14.25" customHeight="1" x14ac:dyDescent="0.35">
      <c r="C88" s="1"/>
      <c r="D88" s="1"/>
      <c r="E88" s="1"/>
    </row>
    <row r="89" spans="3:5" ht="14.25" customHeight="1" x14ac:dyDescent="0.35">
      <c r="C89" s="1"/>
      <c r="D89" s="1"/>
      <c r="E89" s="1"/>
    </row>
    <row r="90" spans="3:5" ht="14.25" customHeight="1" x14ac:dyDescent="0.35">
      <c r="C90" s="1"/>
      <c r="D90" s="1"/>
      <c r="E90" s="1"/>
    </row>
    <row r="91" spans="3:5" ht="14.25" customHeight="1" x14ac:dyDescent="0.35">
      <c r="C91" s="1"/>
      <c r="D91" s="1"/>
      <c r="E91" s="1"/>
    </row>
    <row r="92" spans="3:5" ht="14.25" customHeight="1" x14ac:dyDescent="0.35">
      <c r="C92" s="1"/>
      <c r="D92" s="1"/>
      <c r="E92" s="1"/>
    </row>
    <row r="93" spans="3:5" ht="14.25" customHeight="1" x14ac:dyDescent="0.35">
      <c r="C93" s="1"/>
      <c r="D93" s="1"/>
      <c r="E93" s="1"/>
    </row>
    <row r="94" spans="3:5" ht="14.25" customHeight="1" x14ac:dyDescent="0.35">
      <c r="C94" s="1"/>
      <c r="D94" s="1"/>
      <c r="E94" s="1"/>
    </row>
    <row r="95" spans="3:5" ht="14.25" customHeight="1" x14ac:dyDescent="0.35">
      <c r="C95" s="1"/>
      <c r="D95" s="1"/>
      <c r="E95" s="1"/>
    </row>
    <row r="96" spans="3:5" ht="14.25" customHeight="1" x14ac:dyDescent="0.35">
      <c r="C96" s="1"/>
      <c r="D96" s="1"/>
      <c r="E96" s="1"/>
    </row>
    <row r="97" spans="3:5" ht="14.25" customHeight="1" x14ac:dyDescent="0.35">
      <c r="C97" s="1"/>
      <c r="D97" s="1"/>
      <c r="E97" s="1"/>
    </row>
    <row r="98" spans="3:5" ht="14.25" customHeight="1" x14ac:dyDescent="0.35">
      <c r="C98" s="1"/>
      <c r="D98" s="1"/>
      <c r="E98" s="1"/>
    </row>
    <row r="99" spans="3:5" ht="14.25" customHeight="1" x14ac:dyDescent="0.35">
      <c r="C99" s="1"/>
      <c r="D99" s="1"/>
      <c r="E99" s="1"/>
    </row>
    <row r="100" spans="3:5" ht="14.25" customHeight="1" x14ac:dyDescent="0.35">
      <c r="C100" s="1"/>
      <c r="D100" s="1"/>
      <c r="E100" s="1"/>
    </row>
    <row r="101" spans="3:5" ht="14.25" customHeight="1" x14ac:dyDescent="0.35">
      <c r="C101" s="1"/>
      <c r="D101" s="1"/>
      <c r="E101" s="1"/>
    </row>
    <row r="102" spans="3:5" ht="14.25" customHeight="1" x14ac:dyDescent="0.35">
      <c r="C102" s="1"/>
      <c r="D102" s="1"/>
      <c r="E102" s="1"/>
    </row>
    <row r="103" spans="3:5" ht="14.25" customHeight="1" x14ac:dyDescent="0.35">
      <c r="C103" s="1"/>
      <c r="D103" s="1"/>
      <c r="E103" s="1"/>
    </row>
    <row r="104" spans="3:5" ht="14.25" customHeight="1" x14ac:dyDescent="0.35">
      <c r="C104" s="1"/>
      <c r="D104" s="1"/>
      <c r="E104" s="1"/>
    </row>
    <row r="105" spans="3:5" ht="14.25" customHeight="1" x14ac:dyDescent="0.35">
      <c r="C105" s="1"/>
      <c r="D105" s="1"/>
      <c r="E105" s="1"/>
    </row>
    <row r="106" spans="3:5" ht="14.25" customHeight="1" x14ac:dyDescent="0.35">
      <c r="C106" s="1"/>
      <c r="D106" s="1"/>
      <c r="E106" s="1"/>
    </row>
    <row r="107" spans="3:5" ht="14.25" customHeight="1" x14ac:dyDescent="0.35">
      <c r="C107" s="1"/>
      <c r="D107" s="1"/>
      <c r="E107" s="1"/>
    </row>
    <row r="108" spans="3:5" ht="14.25" customHeight="1" x14ac:dyDescent="0.35">
      <c r="C108" s="1"/>
      <c r="D108" s="1"/>
      <c r="E108" s="1"/>
    </row>
    <row r="109" spans="3:5" ht="14.25" customHeight="1" x14ac:dyDescent="0.35">
      <c r="C109" s="1"/>
      <c r="D109" s="1"/>
      <c r="E109" s="1"/>
    </row>
    <row r="110" spans="3:5" ht="14.25" customHeight="1" x14ac:dyDescent="0.35">
      <c r="C110" s="1"/>
      <c r="D110" s="1"/>
      <c r="E110" s="1"/>
    </row>
    <row r="111" spans="3:5" ht="14.25" customHeight="1" x14ac:dyDescent="0.35">
      <c r="C111" s="1"/>
      <c r="D111" s="1"/>
      <c r="E111" s="1"/>
    </row>
    <row r="112" spans="3:5" ht="14.25" customHeight="1" x14ac:dyDescent="0.35">
      <c r="C112" s="1"/>
      <c r="D112" s="1"/>
      <c r="E112" s="1"/>
    </row>
    <row r="113" spans="3:5" ht="14.25" customHeight="1" x14ac:dyDescent="0.35">
      <c r="C113" s="1"/>
      <c r="D113" s="1"/>
      <c r="E113" s="1"/>
    </row>
    <row r="114" spans="3:5" ht="14.25" customHeight="1" x14ac:dyDescent="0.35">
      <c r="C114" s="1"/>
      <c r="D114" s="1"/>
      <c r="E114" s="1"/>
    </row>
    <row r="115" spans="3:5" ht="14.25" customHeight="1" x14ac:dyDescent="0.35">
      <c r="C115" s="1"/>
      <c r="D115" s="1"/>
      <c r="E115" s="1"/>
    </row>
    <row r="116" spans="3:5" ht="14.25" customHeight="1" x14ac:dyDescent="0.35">
      <c r="C116" s="1"/>
      <c r="D116" s="1"/>
      <c r="E116" s="1"/>
    </row>
    <row r="117" spans="3:5" ht="14.25" customHeight="1" x14ac:dyDescent="0.35">
      <c r="C117" s="1"/>
      <c r="D117" s="1"/>
      <c r="E117" s="1"/>
    </row>
    <row r="118" spans="3:5" ht="14.25" customHeight="1" x14ac:dyDescent="0.35">
      <c r="C118" s="1"/>
      <c r="D118" s="1"/>
      <c r="E118" s="1"/>
    </row>
    <row r="119" spans="3:5" ht="14.25" customHeight="1" x14ac:dyDescent="0.35">
      <c r="C119" s="1"/>
      <c r="D119" s="1"/>
      <c r="E119" s="1"/>
    </row>
    <row r="120" spans="3:5" ht="14.25" customHeight="1" x14ac:dyDescent="0.35">
      <c r="C120" s="1"/>
      <c r="D120" s="1"/>
      <c r="E120" s="1"/>
    </row>
    <row r="121" spans="3:5" ht="14.25" customHeight="1" x14ac:dyDescent="0.35">
      <c r="C121" s="1"/>
      <c r="D121" s="1"/>
      <c r="E121" s="1"/>
    </row>
    <row r="122" spans="3:5" ht="14.25" customHeight="1" x14ac:dyDescent="0.35">
      <c r="C122" s="1"/>
      <c r="D122" s="1"/>
      <c r="E122" s="1"/>
    </row>
    <row r="123" spans="3:5" ht="14.25" customHeight="1" x14ac:dyDescent="0.35">
      <c r="C123" s="1"/>
      <c r="D123" s="1"/>
      <c r="E123" s="1"/>
    </row>
    <row r="124" spans="3:5" ht="14.25" customHeight="1" x14ac:dyDescent="0.35">
      <c r="C124" s="1"/>
      <c r="D124" s="1"/>
      <c r="E124" s="1"/>
    </row>
    <row r="125" spans="3:5" ht="14.25" customHeight="1" x14ac:dyDescent="0.35">
      <c r="C125" s="1"/>
      <c r="D125" s="1"/>
      <c r="E125" s="1"/>
    </row>
    <row r="126" spans="3:5" ht="14.25" customHeight="1" x14ac:dyDescent="0.35">
      <c r="C126" s="1"/>
      <c r="D126" s="1"/>
      <c r="E126" s="1"/>
    </row>
    <row r="127" spans="3:5" ht="14.25" customHeight="1" x14ac:dyDescent="0.35">
      <c r="C127" s="1"/>
      <c r="D127" s="1"/>
      <c r="E127" s="1"/>
    </row>
    <row r="128" spans="3:5" ht="14.25" customHeight="1" x14ac:dyDescent="0.35">
      <c r="C128" s="1"/>
      <c r="D128" s="1"/>
      <c r="E128" s="1"/>
    </row>
    <row r="129" spans="3:5" ht="14.25" customHeight="1" x14ac:dyDescent="0.35">
      <c r="C129" s="1"/>
      <c r="D129" s="1"/>
      <c r="E129" s="1"/>
    </row>
    <row r="130" spans="3:5" ht="14.25" customHeight="1" x14ac:dyDescent="0.35">
      <c r="C130" s="1"/>
      <c r="D130" s="1"/>
      <c r="E130" s="1"/>
    </row>
    <row r="131" spans="3:5" ht="14.25" customHeight="1" x14ac:dyDescent="0.35">
      <c r="C131" s="1"/>
      <c r="D131" s="1"/>
      <c r="E131" s="1"/>
    </row>
    <row r="132" spans="3:5" ht="14.25" customHeight="1" x14ac:dyDescent="0.35">
      <c r="C132" s="1"/>
      <c r="D132" s="1"/>
      <c r="E132" s="1"/>
    </row>
    <row r="133" spans="3:5" ht="14.25" customHeight="1" x14ac:dyDescent="0.35">
      <c r="C133" s="1"/>
      <c r="D133" s="1"/>
      <c r="E133" s="1"/>
    </row>
    <row r="134" spans="3:5" ht="14.25" customHeight="1" x14ac:dyDescent="0.35">
      <c r="C134" s="1"/>
      <c r="D134" s="1"/>
      <c r="E134" s="1"/>
    </row>
    <row r="135" spans="3:5" ht="14.25" customHeight="1" x14ac:dyDescent="0.35">
      <c r="C135" s="1"/>
      <c r="D135" s="1"/>
      <c r="E135" s="1"/>
    </row>
    <row r="136" spans="3:5" ht="14.25" customHeight="1" x14ac:dyDescent="0.35">
      <c r="C136" s="1"/>
      <c r="D136" s="1"/>
      <c r="E136" s="1"/>
    </row>
    <row r="137" spans="3:5" ht="14.25" customHeight="1" x14ac:dyDescent="0.35">
      <c r="C137" s="1"/>
      <c r="D137" s="1"/>
      <c r="E137" s="1"/>
    </row>
    <row r="138" spans="3:5" ht="14.25" customHeight="1" x14ac:dyDescent="0.35">
      <c r="C138" s="1"/>
      <c r="D138" s="1"/>
      <c r="E138" s="1"/>
    </row>
    <row r="139" spans="3:5" ht="14.25" customHeight="1" x14ac:dyDescent="0.35">
      <c r="C139" s="1"/>
      <c r="D139" s="1"/>
      <c r="E139" s="1"/>
    </row>
    <row r="140" spans="3:5" ht="14.25" customHeight="1" x14ac:dyDescent="0.35">
      <c r="C140" s="1"/>
      <c r="D140" s="1"/>
      <c r="E140" s="1"/>
    </row>
    <row r="141" spans="3:5" ht="14.25" customHeight="1" x14ac:dyDescent="0.35">
      <c r="C141" s="1"/>
      <c r="D141" s="1"/>
      <c r="E141" s="1"/>
    </row>
    <row r="142" spans="3:5" ht="14.25" customHeight="1" x14ac:dyDescent="0.35">
      <c r="C142" s="1"/>
      <c r="D142" s="1"/>
      <c r="E142" s="1"/>
    </row>
    <row r="143" spans="3:5" ht="14.25" customHeight="1" x14ac:dyDescent="0.35">
      <c r="C143" s="1"/>
      <c r="D143" s="1"/>
      <c r="E143" s="1"/>
    </row>
    <row r="144" spans="3:5" ht="14.25" customHeight="1" x14ac:dyDescent="0.35">
      <c r="C144" s="1"/>
      <c r="D144" s="1"/>
      <c r="E144" s="1"/>
    </row>
    <row r="145" spans="3:5" ht="14.25" customHeight="1" x14ac:dyDescent="0.35">
      <c r="C145" s="1"/>
      <c r="D145" s="1"/>
      <c r="E145" s="1"/>
    </row>
    <row r="146" spans="3:5" ht="14.25" customHeight="1" x14ac:dyDescent="0.35">
      <c r="C146" s="1"/>
      <c r="D146" s="1"/>
      <c r="E146" s="1"/>
    </row>
    <row r="147" spans="3:5" ht="14.25" customHeight="1" x14ac:dyDescent="0.35">
      <c r="C147" s="1"/>
      <c r="D147" s="1"/>
      <c r="E147" s="1"/>
    </row>
    <row r="148" spans="3:5" ht="14.25" customHeight="1" x14ac:dyDescent="0.35">
      <c r="C148" s="1"/>
      <c r="D148" s="1"/>
      <c r="E148" s="1"/>
    </row>
    <row r="149" spans="3:5" ht="14.25" customHeight="1" x14ac:dyDescent="0.35">
      <c r="C149" s="1"/>
      <c r="D149" s="1"/>
      <c r="E149" s="1"/>
    </row>
    <row r="150" spans="3:5" ht="14.25" customHeight="1" x14ac:dyDescent="0.35">
      <c r="C150" s="1"/>
      <c r="D150" s="1"/>
      <c r="E150" s="1"/>
    </row>
    <row r="151" spans="3:5" ht="14.25" customHeight="1" x14ac:dyDescent="0.35">
      <c r="C151" s="1"/>
      <c r="D151" s="1"/>
      <c r="E151" s="1"/>
    </row>
    <row r="152" spans="3:5" ht="14.25" customHeight="1" x14ac:dyDescent="0.35">
      <c r="C152" s="1"/>
      <c r="D152" s="1"/>
      <c r="E152" s="1"/>
    </row>
    <row r="153" spans="3:5" ht="14.25" customHeight="1" x14ac:dyDescent="0.35">
      <c r="C153" s="1"/>
      <c r="D153" s="1"/>
      <c r="E153" s="1"/>
    </row>
    <row r="154" spans="3:5" ht="14.25" customHeight="1" x14ac:dyDescent="0.35">
      <c r="C154" s="1"/>
      <c r="D154" s="1"/>
      <c r="E154" s="1"/>
    </row>
    <row r="155" spans="3:5" ht="14.25" customHeight="1" x14ac:dyDescent="0.35">
      <c r="C155" s="1"/>
      <c r="D155" s="1"/>
      <c r="E155" s="1"/>
    </row>
    <row r="156" spans="3:5" ht="14.25" customHeight="1" x14ac:dyDescent="0.35">
      <c r="C156" s="1"/>
      <c r="D156" s="1"/>
      <c r="E156" s="1"/>
    </row>
    <row r="157" spans="3:5" ht="14.25" customHeight="1" x14ac:dyDescent="0.35">
      <c r="C157" s="1"/>
      <c r="D157" s="1"/>
      <c r="E157" s="1"/>
    </row>
    <row r="158" spans="3:5" ht="14.25" customHeight="1" x14ac:dyDescent="0.35">
      <c r="C158" s="1"/>
      <c r="D158" s="1"/>
      <c r="E158" s="1"/>
    </row>
    <row r="159" spans="3:5" ht="14.25" customHeight="1" x14ac:dyDescent="0.35">
      <c r="C159" s="1"/>
      <c r="D159" s="1"/>
      <c r="E159" s="1"/>
    </row>
    <row r="160" spans="3:5" ht="14.25" customHeight="1" x14ac:dyDescent="0.35">
      <c r="C160" s="1"/>
      <c r="D160" s="1"/>
      <c r="E160" s="1"/>
    </row>
    <row r="161" spans="3:5" ht="14.25" customHeight="1" x14ac:dyDescent="0.35">
      <c r="C161" s="1"/>
      <c r="D161" s="1"/>
      <c r="E161" s="1"/>
    </row>
    <row r="162" spans="3:5" ht="14.25" customHeight="1" x14ac:dyDescent="0.35">
      <c r="C162" s="1"/>
      <c r="D162" s="1"/>
      <c r="E162" s="1"/>
    </row>
    <row r="163" spans="3:5" ht="14.25" customHeight="1" x14ac:dyDescent="0.35">
      <c r="C163" s="1"/>
      <c r="D163" s="1"/>
      <c r="E163" s="1"/>
    </row>
    <row r="164" spans="3:5" ht="14.25" customHeight="1" x14ac:dyDescent="0.35">
      <c r="C164" s="1"/>
      <c r="D164" s="1"/>
      <c r="E164" s="1"/>
    </row>
    <row r="165" spans="3:5" ht="14.25" customHeight="1" x14ac:dyDescent="0.35">
      <c r="C165" s="1"/>
      <c r="D165" s="1"/>
      <c r="E165" s="1"/>
    </row>
    <row r="166" spans="3:5" ht="14.25" customHeight="1" x14ac:dyDescent="0.35">
      <c r="C166" s="1"/>
      <c r="D166" s="1"/>
      <c r="E166" s="1"/>
    </row>
    <row r="167" spans="3:5" ht="14.25" customHeight="1" x14ac:dyDescent="0.35">
      <c r="C167" s="1"/>
      <c r="D167" s="1"/>
      <c r="E167" s="1"/>
    </row>
    <row r="168" spans="3:5" ht="14.25" customHeight="1" x14ac:dyDescent="0.35">
      <c r="C168" s="1"/>
      <c r="D168" s="1"/>
      <c r="E168" s="1"/>
    </row>
    <row r="169" spans="3:5" ht="14.25" customHeight="1" x14ac:dyDescent="0.35">
      <c r="C169" s="1"/>
      <c r="D169" s="1"/>
      <c r="E169" s="1"/>
    </row>
    <row r="170" spans="3:5" ht="14.25" customHeight="1" x14ac:dyDescent="0.35">
      <c r="C170" s="1"/>
      <c r="D170" s="1"/>
      <c r="E170" s="1"/>
    </row>
    <row r="171" spans="3:5" ht="14.25" customHeight="1" x14ac:dyDescent="0.35">
      <c r="C171" s="1"/>
      <c r="D171" s="1"/>
      <c r="E171" s="1"/>
    </row>
    <row r="172" spans="3:5" ht="14.25" customHeight="1" x14ac:dyDescent="0.35">
      <c r="C172" s="1"/>
      <c r="D172" s="1"/>
      <c r="E172" s="1"/>
    </row>
    <row r="173" spans="3:5" ht="14.25" customHeight="1" x14ac:dyDescent="0.35">
      <c r="C173" s="1"/>
      <c r="D173" s="1"/>
      <c r="E173" s="1"/>
    </row>
    <row r="174" spans="3:5" ht="14.25" customHeight="1" x14ac:dyDescent="0.35">
      <c r="C174" s="1"/>
      <c r="D174" s="1"/>
      <c r="E174" s="1"/>
    </row>
    <row r="175" spans="3:5" ht="14.25" customHeight="1" x14ac:dyDescent="0.35">
      <c r="C175" s="1"/>
      <c r="D175" s="1"/>
      <c r="E175" s="1"/>
    </row>
    <row r="176" spans="3:5" ht="14.25" customHeight="1" x14ac:dyDescent="0.35">
      <c r="C176" s="1"/>
      <c r="D176" s="1"/>
      <c r="E176" s="1"/>
    </row>
    <row r="177" spans="3:5" ht="14.25" customHeight="1" x14ac:dyDescent="0.35">
      <c r="C177" s="1"/>
      <c r="D177" s="1"/>
      <c r="E177" s="1"/>
    </row>
    <row r="178" spans="3:5" ht="14.25" customHeight="1" x14ac:dyDescent="0.35">
      <c r="C178" s="1"/>
      <c r="D178" s="1"/>
      <c r="E178" s="1"/>
    </row>
    <row r="179" spans="3:5" ht="14.25" customHeight="1" x14ac:dyDescent="0.35">
      <c r="C179" s="1"/>
      <c r="D179" s="1"/>
      <c r="E179" s="1"/>
    </row>
    <row r="180" spans="3:5" ht="14.25" customHeight="1" x14ac:dyDescent="0.35">
      <c r="C180" s="1"/>
      <c r="D180" s="1"/>
      <c r="E180" s="1"/>
    </row>
    <row r="181" spans="3:5" ht="14.25" customHeight="1" x14ac:dyDescent="0.35">
      <c r="C181" s="1"/>
      <c r="D181" s="1"/>
      <c r="E181" s="1"/>
    </row>
    <row r="182" spans="3:5" ht="14.25" customHeight="1" x14ac:dyDescent="0.35">
      <c r="C182" s="1"/>
      <c r="D182" s="1"/>
      <c r="E182" s="1"/>
    </row>
    <row r="183" spans="3:5" ht="14.25" customHeight="1" x14ac:dyDescent="0.35">
      <c r="C183" s="1"/>
      <c r="D183" s="1"/>
      <c r="E183" s="1"/>
    </row>
    <row r="184" spans="3:5" ht="14.25" customHeight="1" x14ac:dyDescent="0.35">
      <c r="C184" s="1"/>
      <c r="D184" s="1"/>
      <c r="E184" s="1"/>
    </row>
    <row r="185" spans="3:5" ht="14.25" customHeight="1" x14ac:dyDescent="0.35">
      <c r="C185" s="1"/>
      <c r="D185" s="1"/>
      <c r="E185" s="1"/>
    </row>
    <row r="186" spans="3:5" ht="14.25" customHeight="1" x14ac:dyDescent="0.35">
      <c r="C186" s="1"/>
      <c r="D186" s="1"/>
      <c r="E186" s="1"/>
    </row>
    <row r="187" spans="3:5" ht="14.25" customHeight="1" x14ac:dyDescent="0.35">
      <c r="C187" s="1"/>
      <c r="D187" s="1"/>
      <c r="E187" s="1"/>
    </row>
    <row r="188" spans="3:5" ht="14.25" customHeight="1" x14ac:dyDescent="0.35">
      <c r="C188" s="1"/>
      <c r="D188" s="1"/>
      <c r="E188" s="1"/>
    </row>
    <row r="189" spans="3:5" ht="14.25" customHeight="1" x14ac:dyDescent="0.35">
      <c r="C189" s="1"/>
      <c r="D189" s="1"/>
      <c r="E189" s="1"/>
    </row>
    <row r="190" spans="3:5" ht="14.25" customHeight="1" x14ac:dyDescent="0.35">
      <c r="C190" s="1"/>
      <c r="D190" s="1"/>
      <c r="E190" s="1"/>
    </row>
    <row r="191" spans="3:5" ht="14.25" customHeight="1" x14ac:dyDescent="0.35">
      <c r="C191" s="1"/>
      <c r="D191" s="1"/>
      <c r="E191" s="1"/>
    </row>
    <row r="192" spans="3:5" ht="14.25" customHeight="1" x14ac:dyDescent="0.35">
      <c r="C192" s="1"/>
      <c r="D192" s="1"/>
      <c r="E192" s="1"/>
    </row>
    <row r="193" spans="3:5" ht="14.25" customHeight="1" x14ac:dyDescent="0.35">
      <c r="C193" s="1"/>
      <c r="D193" s="1"/>
      <c r="E193" s="1"/>
    </row>
    <row r="194" spans="3:5" ht="14.25" customHeight="1" x14ac:dyDescent="0.35">
      <c r="C194" s="1"/>
      <c r="D194" s="1"/>
      <c r="E194" s="1"/>
    </row>
    <row r="195" spans="3:5" ht="14.25" customHeight="1" x14ac:dyDescent="0.35">
      <c r="C195" s="1"/>
      <c r="D195" s="1"/>
      <c r="E195" s="1"/>
    </row>
    <row r="196" spans="3:5" ht="14.25" customHeight="1" x14ac:dyDescent="0.35">
      <c r="C196" s="1"/>
      <c r="D196" s="1"/>
      <c r="E196" s="1"/>
    </row>
    <row r="197" spans="3:5" ht="14.25" customHeight="1" x14ac:dyDescent="0.35">
      <c r="C197" s="1"/>
      <c r="D197" s="1"/>
      <c r="E197" s="1"/>
    </row>
    <row r="198" spans="3:5" ht="14.25" customHeight="1" x14ac:dyDescent="0.35">
      <c r="C198" s="1"/>
      <c r="D198" s="1"/>
      <c r="E198" s="1"/>
    </row>
    <row r="199" spans="3:5" ht="14.25" customHeight="1" x14ac:dyDescent="0.35">
      <c r="C199" s="1"/>
      <c r="D199" s="1"/>
      <c r="E199" s="1"/>
    </row>
    <row r="200" spans="3:5" ht="14.25" customHeight="1" x14ac:dyDescent="0.35">
      <c r="C200" s="1"/>
      <c r="D200" s="1"/>
      <c r="E200" s="1"/>
    </row>
    <row r="201" spans="3:5" ht="14.25" customHeight="1" x14ac:dyDescent="0.35">
      <c r="C201" s="1"/>
      <c r="D201" s="1"/>
      <c r="E201" s="1"/>
    </row>
    <row r="202" spans="3:5" ht="14.25" customHeight="1" x14ac:dyDescent="0.35">
      <c r="C202" s="1"/>
      <c r="D202" s="1"/>
      <c r="E202" s="1"/>
    </row>
    <row r="203" spans="3:5" ht="14.25" customHeight="1" x14ac:dyDescent="0.35">
      <c r="C203" s="1"/>
      <c r="D203" s="1"/>
      <c r="E203" s="1"/>
    </row>
    <row r="204" spans="3:5" ht="14.25" customHeight="1" x14ac:dyDescent="0.35">
      <c r="C204" s="1"/>
      <c r="D204" s="1"/>
      <c r="E204" s="1"/>
    </row>
    <row r="205" spans="3:5" ht="14.25" customHeight="1" x14ac:dyDescent="0.35">
      <c r="C205" s="1"/>
      <c r="D205" s="1"/>
      <c r="E205" s="1"/>
    </row>
    <row r="206" spans="3:5" ht="14.25" customHeight="1" x14ac:dyDescent="0.35">
      <c r="C206" s="1"/>
      <c r="D206" s="1"/>
      <c r="E206" s="1"/>
    </row>
    <row r="207" spans="3:5" ht="14.25" customHeight="1" x14ac:dyDescent="0.35">
      <c r="C207" s="1"/>
      <c r="D207" s="1"/>
      <c r="E207" s="1"/>
    </row>
    <row r="208" spans="3:5" ht="14.25" customHeight="1" x14ac:dyDescent="0.35">
      <c r="C208" s="1"/>
      <c r="D208" s="1"/>
      <c r="E208" s="1"/>
    </row>
    <row r="209" spans="3:5" ht="14.25" customHeight="1" x14ac:dyDescent="0.35">
      <c r="C209" s="1"/>
      <c r="D209" s="1"/>
      <c r="E209" s="1"/>
    </row>
    <row r="210" spans="3:5" ht="14.25" customHeight="1" x14ac:dyDescent="0.35">
      <c r="C210" s="1"/>
      <c r="D210" s="1"/>
      <c r="E210" s="1"/>
    </row>
    <row r="211" spans="3:5" ht="14.25" customHeight="1" x14ac:dyDescent="0.35">
      <c r="C211" s="1"/>
      <c r="D211" s="1"/>
      <c r="E211" s="1"/>
    </row>
    <row r="212" spans="3:5" ht="14.25" customHeight="1" x14ac:dyDescent="0.35">
      <c r="C212" s="1"/>
      <c r="D212" s="1"/>
      <c r="E212" s="1"/>
    </row>
    <row r="213" spans="3:5" ht="14.25" customHeight="1" x14ac:dyDescent="0.35">
      <c r="C213" s="1"/>
      <c r="D213" s="1"/>
      <c r="E213" s="1"/>
    </row>
    <row r="214" spans="3:5" ht="14.25" customHeight="1" x14ac:dyDescent="0.35">
      <c r="C214" s="1"/>
      <c r="D214" s="1"/>
      <c r="E214" s="1"/>
    </row>
    <row r="215" spans="3:5" ht="14.25" customHeight="1" x14ac:dyDescent="0.35">
      <c r="C215" s="1"/>
      <c r="D215" s="1"/>
      <c r="E215" s="1"/>
    </row>
    <row r="216" spans="3:5" ht="14.25" customHeight="1" x14ac:dyDescent="0.35">
      <c r="C216" s="1"/>
      <c r="D216" s="1"/>
      <c r="E216" s="1"/>
    </row>
    <row r="217" spans="3:5" ht="14.25" customHeight="1" x14ac:dyDescent="0.35">
      <c r="C217" s="1"/>
      <c r="D217" s="1"/>
      <c r="E217" s="1"/>
    </row>
    <row r="218" spans="3:5" ht="14.25" customHeight="1" x14ac:dyDescent="0.35">
      <c r="C218" s="1"/>
      <c r="D218" s="1"/>
      <c r="E218" s="1"/>
    </row>
    <row r="219" spans="3:5" ht="14.25" customHeight="1" x14ac:dyDescent="0.35">
      <c r="C219" s="1"/>
      <c r="D219" s="1"/>
      <c r="E219" s="1"/>
    </row>
    <row r="220" spans="3:5" ht="14.25" customHeight="1" x14ac:dyDescent="0.35">
      <c r="C220" s="1"/>
      <c r="D220" s="1"/>
      <c r="E220" s="1"/>
    </row>
    <row r="221" spans="3:5" ht="14.25" customHeight="1" x14ac:dyDescent="0.35">
      <c r="C221" s="1"/>
      <c r="D221" s="1"/>
      <c r="E221" s="1"/>
    </row>
    <row r="222" spans="3:5" ht="14.25" customHeight="1" x14ac:dyDescent="0.35">
      <c r="C222" s="1"/>
      <c r="D222" s="1"/>
      <c r="E222" s="1"/>
    </row>
    <row r="223" spans="3:5" ht="14.25" customHeight="1" x14ac:dyDescent="0.35">
      <c r="C223" s="1"/>
      <c r="D223" s="1"/>
      <c r="E223" s="1"/>
    </row>
    <row r="224" spans="3:5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</sheetData>
  <autoFilter ref="A1:BV22" xr:uid="{00000000-0001-0000-0B00-000000000000}">
    <sortState xmlns:xlrd2="http://schemas.microsoft.com/office/spreadsheetml/2017/richdata2" ref="A2:BV22">
      <sortCondition ref="D1:D22"/>
    </sortState>
  </autoFilter>
  <conditionalFormatting sqref="Y12:Y22 X3:X22 Y3:Y10 R3:V22">
    <cfRule type="containsText" dxfId="5" priority="5" operator="containsText" text="xx">
      <formula>NOT(ISERROR(SEARCH(("xx"),(R3))))</formula>
    </cfRule>
  </conditionalFormatting>
  <conditionalFormatting sqref="J3:J7 J9">
    <cfRule type="containsText" dxfId="4" priority="6" operator="containsText" text="xx">
      <formula>NOT(ISERROR(SEARCH(("xx"),(J3))))</formula>
    </cfRule>
  </conditionalFormatting>
  <conditionalFormatting sqref="BE6">
    <cfRule type="containsText" dxfId="3" priority="2" operator="containsText" text="xx">
      <formula>NOT(ISERROR(SEARCH(("xx"),(BE6))))</formula>
    </cfRule>
  </conditionalFormatting>
  <conditionalFormatting sqref="BE10 BE14">
    <cfRule type="containsText" dxfId="2" priority="3" operator="containsText" text="xx">
      <formula>NOT(ISERROR(SEARCH(("xx"),(BE10))))</formula>
    </cfRule>
  </conditionalFormatting>
  <conditionalFormatting sqref="BE18 BE22">
    <cfRule type="containsText" dxfId="1" priority="4" operator="containsText" text="xx">
      <formula>NOT(ISERROR(SEARCH(("xx"),(BE18))))</formula>
    </cfRule>
  </conditionalFormatting>
  <conditionalFormatting sqref="R2:V2 X2:Y2">
    <cfRule type="containsText" dxfId="0" priority="1" operator="containsText" text="xx">
      <formula>NOT(ISERROR(SEARCH(("xx"),(R2))))</formula>
    </cfRule>
  </conditionalFormatting>
  <pageMargins left="0.7" right="0.7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list5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2022-05-10T10:38:47Z</dcterms:created>
  <dcterms:modified xsi:type="dcterms:W3CDTF">2022-05-10T10:38:54Z</dcterms:modified>
</cp:coreProperties>
</file>