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5\"/>
    </mc:Choice>
  </mc:AlternateContent>
  <xr:revisionPtr revIDLastSave="0" documentId="8_{2E976974-CB74-4F1B-B9D8-11E1D9F17190}" xr6:coauthVersionLast="47" xr6:coauthVersionMax="47" xr10:uidLastSave="{00000000-0000-0000-0000-000000000000}"/>
  <bookViews>
    <workbookView xWindow="-110" yWindow="-110" windowWidth="19420" windowHeight="10300" xr2:uid="{8C012234-BB9A-4F05-B77F-34642CC69F99}"/>
  </bookViews>
  <sheets>
    <sheet name="list5 (5)" sheetId="1" r:id="rId1"/>
  </sheets>
  <externalReferences>
    <externalReference r:id="rId2"/>
  </externalReferences>
  <definedNames>
    <definedName name="_xlnm._FilterDatabase" localSheetId="0" hidden="1">'list5 (5)'!$A$1:$BV$22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P22" i="1" l="1"/>
  <c r="BO22" i="1"/>
  <c r="BI22" i="1"/>
  <c r="BJ22" i="1" s="1"/>
  <c r="BK22" i="1" s="1"/>
  <c r="BN22" i="1" s="1"/>
  <c r="AZ22" i="1"/>
  <c r="AY22" i="1"/>
  <c r="AX22" i="1"/>
  <c r="AW22" i="1"/>
  <c r="AV22" i="1"/>
  <c r="I22" i="1" s="1"/>
  <c r="AU22" i="1"/>
  <c r="AT22" i="1"/>
  <c r="AS22" i="1"/>
  <c r="AR22" i="1"/>
  <c r="AQ22" i="1"/>
  <c r="AP22" i="1"/>
  <c r="AO22" i="1"/>
  <c r="AN22" i="1"/>
  <c r="AM22" i="1"/>
  <c r="AL22" i="1"/>
  <c r="AK22" i="1"/>
  <c r="BB22" i="1" s="1"/>
  <c r="AJ22" i="1"/>
  <c r="AI22" i="1"/>
  <c r="AH22" i="1"/>
  <c r="AG22" i="1"/>
  <c r="AF22" i="1"/>
  <c r="AE22" i="1"/>
  <c r="AD22" i="1"/>
  <c r="AC22" i="1"/>
  <c r="AB22" i="1"/>
  <c r="AA22" i="1"/>
  <c r="H22" i="1" s="1"/>
  <c r="G22" i="1" s="1"/>
  <c r="Z22" i="1"/>
  <c r="A22" i="1" s="1"/>
  <c r="X22" i="1"/>
  <c r="W22" i="1"/>
  <c r="Q22" i="1"/>
  <c r="P22" i="1"/>
  <c r="BA22" i="1" s="1"/>
  <c r="BF22" i="1" s="1"/>
  <c r="O22" i="1"/>
  <c r="BR21" i="1"/>
  <c r="BP21" i="1"/>
  <c r="BO21" i="1"/>
  <c r="BI21" i="1"/>
  <c r="BJ21" i="1" s="1"/>
  <c r="BK21" i="1" s="1"/>
  <c r="BN21" i="1" s="1"/>
  <c r="AZ21" i="1"/>
  <c r="Q21" i="1" s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U21" i="1" s="1"/>
  <c r="AJ21" i="1"/>
  <c r="H21" i="1" s="1"/>
  <c r="G21" i="1" s="1"/>
  <c r="AI21" i="1"/>
  <c r="AH21" i="1"/>
  <c r="AG21" i="1"/>
  <c r="AF21" i="1"/>
  <c r="AE21" i="1"/>
  <c r="AD21" i="1"/>
  <c r="AC21" i="1"/>
  <c r="AB21" i="1"/>
  <c r="AA21" i="1"/>
  <c r="Z21" i="1"/>
  <c r="X21" i="1"/>
  <c r="W21" i="1"/>
  <c r="P21" i="1"/>
  <c r="BA21" i="1" s="1"/>
  <c r="BF21" i="1" s="1"/>
  <c r="O21" i="1"/>
  <c r="A21" i="1"/>
  <c r="AZ20" i="1"/>
  <c r="Q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R20" i="1" s="1"/>
  <c r="AJ20" i="1"/>
  <c r="H20" i="1" s="1"/>
  <c r="G20" i="1" s="1"/>
  <c r="AI20" i="1"/>
  <c r="AH20" i="1"/>
  <c r="AG20" i="1"/>
  <c r="AF20" i="1"/>
  <c r="AE20" i="1"/>
  <c r="AD20" i="1"/>
  <c r="AC20" i="1"/>
  <c r="AB20" i="1"/>
  <c r="AA20" i="1"/>
  <c r="Z20" i="1"/>
  <c r="A20" i="1" s="1"/>
  <c r="X20" i="1"/>
  <c r="W20" i="1"/>
  <c r="P20" i="1"/>
  <c r="BA20" i="1" s="1"/>
  <c r="BF20" i="1" s="1"/>
  <c r="BI20" i="1" s="1"/>
  <c r="O20" i="1"/>
  <c r="I20" i="1"/>
  <c r="BL20" i="1" s="1"/>
  <c r="BO20" i="1" s="1"/>
  <c r="BQ19" i="1"/>
  <c r="BO19" i="1"/>
  <c r="AZ19" i="1"/>
  <c r="Q19" i="1" s="1"/>
  <c r="AY19" i="1"/>
  <c r="AX19" i="1"/>
  <c r="AW19" i="1"/>
  <c r="AV19" i="1"/>
  <c r="I19" i="1" s="1"/>
  <c r="AU19" i="1"/>
  <c r="AT19" i="1"/>
  <c r="AS19" i="1"/>
  <c r="AR19" i="1"/>
  <c r="AQ19" i="1"/>
  <c r="AP19" i="1"/>
  <c r="AO19" i="1"/>
  <c r="AN19" i="1"/>
  <c r="AM19" i="1"/>
  <c r="AL19" i="1"/>
  <c r="AK19" i="1"/>
  <c r="BU19" i="1" s="1"/>
  <c r="AJ19" i="1"/>
  <c r="AI19" i="1"/>
  <c r="AH19" i="1"/>
  <c r="AG19" i="1"/>
  <c r="AF19" i="1"/>
  <c r="AE19" i="1"/>
  <c r="AD19" i="1"/>
  <c r="AC19" i="1"/>
  <c r="AB19" i="1"/>
  <c r="AA19" i="1"/>
  <c r="H19" i="1" s="1"/>
  <c r="G19" i="1" s="1"/>
  <c r="Z19" i="1"/>
  <c r="A19" i="1" s="1"/>
  <c r="X19" i="1"/>
  <c r="W19" i="1"/>
  <c r="P19" i="1"/>
  <c r="BA19" i="1" s="1"/>
  <c r="O19" i="1"/>
  <c r="BA18" i="1"/>
  <c r="BF18" i="1" s="1"/>
  <c r="BI18" i="1" s="1"/>
  <c r="AZ18" i="1"/>
  <c r="Q18" i="1" s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BU18" i="1" s="1"/>
  <c r="AJ18" i="1"/>
  <c r="AI18" i="1"/>
  <c r="AH18" i="1"/>
  <c r="AG18" i="1"/>
  <c r="AF18" i="1"/>
  <c r="AE18" i="1"/>
  <c r="AD18" i="1"/>
  <c r="AC18" i="1"/>
  <c r="AB18" i="1"/>
  <c r="AA18" i="1"/>
  <c r="Z18" i="1"/>
  <c r="X18" i="1"/>
  <c r="W18" i="1"/>
  <c r="P18" i="1"/>
  <c r="O18" i="1"/>
  <c r="G18" i="1" s="1"/>
  <c r="I18" i="1"/>
  <c r="BL18" i="1" s="1"/>
  <c r="BO18" i="1" s="1"/>
  <c r="H18" i="1"/>
  <c r="A18" i="1"/>
  <c r="BP17" i="1"/>
  <c r="BO17" i="1"/>
  <c r="BI17" i="1"/>
  <c r="BJ17" i="1" s="1"/>
  <c r="BK17" i="1" s="1"/>
  <c r="BN17" i="1" s="1"/>
  <c r="AZ17" i="1"/>
  <c r="AY17" i="1"/>
  <c r="AX17" i="1"/>
  <c r="AW17" i="1"/>
  <c r="AV17" i="1"/>
  <c r="I17" i="1" s="1"/>
  <c r="AU17" i="1"/>
  <c r="AT17" i="1"/>
  <c r="AS17" i="1"/>
  <c r="AR17" i="1"/>
  <c r="AQ17" i="1"/>
  <c r="AP17" i="1"/>
  <c r="AO17" i="1"/>
  <c r="AN17" i="1"/>
  <c r="AM17" i="1"/>
  <c r="AL17" i="1"/>
  <c r="AK17" i="1"/>
  <c r="BB17" i="1" s="1"/>
  <c r="AJ17" i="1"/>
  <c r="AI17" i="1"/>
  <c r="AH17" i="1"/>
  <c r="AG17" i="1"/>
  <c r="AF17" i="1"/>
  <c r="AE17" i="1"/>
  <c r="AD17" i="1"/>
  <c r="AC17" i="1"/>
  <c r="AB17" i="1"/>
  <c r="AA17" i="1"/>
  <c r="H17" i="1" s="1"/>
  <c r="G17" i="1" s="1"/>
  <c r="Z17" i="1"/>
  <c r="A17" i="1" s="1"/>
  <c r="X17" i="1"/>
  <c r="W17" i="1"/>
  <c r="Q17" i="1"/>
  <c r="P17" i="1"/>
  <c r="BA17" i="1" s="1"/>
  <c r="BF17" i="1" s="1"/>
  <c r="O17" i="1"/>
  <c r="BR16" i="1"/>
  <c r="BQ16" i="1"/>
  <c r="BN16" i="1"/>
  <c r="AZ16" i="1"/>
  <c r="Q16" i="1" s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BU16" i="1" s="1"/>
  <c r="AJ16" i="1"/>
  <c r="H16" i="1" s="1"/>
  <c r="G16" i="1" s="1"/>
  <c r="AI16" i="1"/>
  <c r="AH16" i="1"/>
  <c r="AG16" i="1"/>
  <c r="AF16" i="1"/>
  <c r="AE16" i="1"/>
  <c r="AD16" i="1"/>
  <c r="AC16" i="1"/>
  <c r="AB16" i="1"/>
  <c r="AA16" i="1"/>
  <c r="Z16" i="1"/>
  <c r="X16" i="1"/>
  <c r="W16" i="1"/>
  <c r="P16" i="1"/>
  <c r="BA16" i="1" s="1"/>
  <c r="O16" i="1"/>
  <c r="I16" i="1"/>
  <c r="A16" i="1"/>
  <c r="BO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BR15" i="1" s="1"/>
  <c r="AJ15" i="1"/>
  <c r="H15" i="1" s="1"/>
  <c r="G15" i="1" s="1"/>
  <c r="AI15" i="1"/>
  <c r="AH15" i="1"/>
  <c r="AG15" i="1"/>
  <c r="AF15" i="1"/>
  <c r="AE15" i="1"/>
  <c r="AD15" i="1"/>
  <c r="AC15" i="1"/>
  <c r="AB15" i="1"/>
  <c r="AA15" i="1"/>
  <c r="Z15" i="1"/>
  <c r="A15" i="1" s="1"/>
  <c r="X15" i="1"/>
  <c r="W15" i="1"/>
  <c r="Q15" i="1"/>
  <c r="P15" i="1"/>
  <c r="BA15" i="1" s="1"/>
  <c r="O15" i="1"/>
  <c r="I15" i="1"/>
  <c r="BR14" i="1"/>
  <c r="BO14" i="1"/>
  <c r="BI14" i="1"/>
  <c r="BJ14" i="1" s="1"/>
  <c r="BK14" i="1" s="1"/>
  <c r="BN14" i="1" s="1"/>
  <c r="BH14" i="1"/>
  <c r="BA14" i="1"/>
  <c r="AZ14" i="1"/>
  <c r="AY14" i="1"/>
  <c r="AX14" i="1"/>
  <c r="AW14" i="1"/>
  <c r="AV14" i="1"/>
  <c r="I14" i="1" s="1"/>
  <c r="AU14" i="1"/>
  <c r="AT14" i="1"/>
  <c r="AS14" i="1"/>
  <c r="AR14" i="1"/>
  <c r="AQ14" i="1"/>
  <c r="AP14" i="1"/>
  <c r="AO14" i="1"/>
  <c r="AN14" i="1"/>
  <c r="AM14" i="1"/>
  <c r="AL14" i="1"/>
  <c r="AK14" i="1"/>
  <c r="BB14" i="1" s="1"/>
  <c r="BF14" i="1" s="1"/>
  <c r="AJ14" i="1"/>
  <c r="H14" i="1" s="1"/>
  <c r="G14" i="1" s="1"/>
  <c r="AI14" i="1"/>
  <c r="AH14" i="1"/>
  <c r="AG14" i="1"/>
  <c r="AF14" i="1"/>
  <c r="AE14" i="1"/>
  <c r="AD14" i="1"/>
  <c r="AC14" i="1"/>
  <c r="AB14" i="1"/>
  <c r="AA14" i="1"/>
  <c r="Z14" i="1"/>
  <c r="A14" i="1" s="1"/>
  <c r="X14" i="1"/>
  <c r="W14" i="1"/>
  <c r="Q14" i="1"/>
  <c r="P14" i="1"/>
  <c r="O14" i="1"/>
  <c r="BQ13" i="1"/>
  <c r="BP13" i="1"/>
  <c r="BN13" i="1"/>
  <c r="BI13" i="1"/>
  <c r="BJ13" i="1" s="1"/>
  <c r="BK13" i="1" s="1"/>
  <c r="BO13" i="1" s="1"/>
  <c r="AZ13" i="1"/>
  <c r="Q13" i="1" s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BU13" i="1" s="1"/>
  <c r="AJ13" i="1"/>
  <c r="AI13" i="1"/>
  <c r="AH13" i="1"/>
  <c r="AG13" i="1"/>
  <c r="AF13" i="1"/>
  <c r="AE13" i="1"/>
  <c r="AD13" i="1"/>
  <c r="AC13" i="1"/>
  <c r="AB13" i="1"/>
  <c r="AA13" i="1"/>
  <c r="Z13" i="1"/>
  <c r="X13" i="1"/>
  <c r="W13" i="1"/>
  <c r="P13" i="1"/>
  <c r="BA13" i="1" s="1"/>
  <c r="O13" i="1"/>
  <c r="H13" i="1"/>
  <c r="G13" i="1" s="1"/>
  <c r="A13" i="1"/>
  <c r="BN12" i="1"/>
  <c r="BJ12" i="1"/>
  <c r="BK12" i="1" s="1"/>
  <c r="BO12" i="1" s="1"/>
  <c r="BI12" i="1"/>
  <c r="BH12" i="1"/>
  <c r="AZ12" i="1"/>
  <c r="AY12" i="1"/>
  <c r="AX12" i="1"/>
  <c r="AW12" i="1"/>
  <c r="AV12" i="1"/>
  <c r="I12" i="1" s="1"/>
  <c r="AU12" i="1"/>
  <c r="AT12" i="1"/>
  <c r="AS12" i="1"/>
  <c r="AR12" i="1"/>
  <c r="AQ12" i="1"/>
  <c r="AP12" i="1"/>
  <c r="AO12" i="1"/>
  <c r="AN12" i="1"/>
  <c r="AM12" i="1"/>
  <c r="AL12" i="1"/>
  <c r="AK12" i="1"/>
  <c r="BT12" i="1" s="1"/>
  <c r="AJ12" i="1"/>
  <c r="AI12" i="1"/>
  <c r="AH12" i="1"/>
  <c r="AG12" i="1"/>
  <c r="AF12" i="1"/>
  <c r="AE12" i="1"/>
  <c r="AD12" i="1"/>
  <c r="AC12" i="1"/>
  <c r="AB12" i="1"/>
  <c r="AA12" i="1"/>
  <c r="Z12" i="1"/>
  <c r="A12" i="1" s="1"/>
  <c r="X12" i="1"/>
  <c r="W12" i="1"/>
  <c r="Q12" i="1"/>
  <c r="P12" i="1"/>
  <c r="BA12" i="1" s="1"/>
  <c r="O12" i="1"/>
  <c r="H12" i="1"/>
  <c r="G12" i="1" s="1"/>
  <c r="BR11" i="1"/>
  <c r="BQ11" i="1"/>
  <c r="BO11" i="1"/>
  <c r="BJ11" i="1"/>
  <c r="BK11" i="1" s="1"/>
  <c r="BN11" i="1" s="1"/>
  <c r="BI11" i="1"/>
  <c r="BH11" i="1" s="1"/>
  <c r="AZ11" i="1"/>
  <c r="Q11" i="1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BB11" i="1" s="1"/>
  <c r="AJ11" i="1"/>
  <c r="H11" i="1" s="1"/>
  <c r="G11" i="1" s="1"/>
  <c r="AI11" i="1"/>
  <c r="AH11" i="1"/>
  <c r="AG11" i="1"/>
  <c r="AF11" i="1"/>
  <c r="AE11" i="1"/>
  <c r="AD11" i="1"/>
  <c r="AC11" i="1"/>
  <c r="AB11" i="1"/>
  <c r="AA11" i="1"/>
  <c r="Z11" i="1"/>
  <c r="X11" i="1"/>
  <c r="W11" i="1"/>
  <c r="P11" i="1"/>
  <c r="BA11" i="1" s="1"/>
  <c r="BF11" i="1" s="1"/>
  <c r="O11" i="1"/>
  <c r="I11" i="1"/>
  <c r="BR10" i="1"/>
  <c r="BN10" i="1"/>
  <c r="BI10" i="1"/>
  <c r="BJ10" i="1" s="1"/>
  <c r="BK10" i="1" s="1"/>
  <c r="BO10" i="1" s="1"/>
  <c r="BH10" i="1"/>
  <c r="BA10" i="1"/>
  <c r="BF10" i="1" s="1"/>
  <c r="AZ10" i="1"/>
  <c r="Q10" i="1" s="1"/>
  <c r="G10" i="1" s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BP10" i="1" s="1"/>
  <c r="AJ10" i="1"/>
  <c r="AI10" i="1"/>
  <c r="AH10" i="1"/>
  <c r="AG10" i="1"/>
  <c r="AF10" i="1"/>
  <c r="AE10" i="1"/>
  <c r="AD10" i="1"/>
  <c r="AC10" i="1"/>
  <c r="AB10" i="1"/>
  <c r="AA10" i="1"/>
  <c r="Z10" i="1"/>
  <c r="X10" i="1"/>
  <c r="W10" i="1"/>
  <c r="P10" i="1"/>
  <c r="O10" i="1"/>
  <c r="I10" i="1"/>
  <c r="H10" i="1"/>
  <c r="A10" i="1"/>
  <c r="BP9" i="1"/>
  <c r="BO9" i="1"/>
  <c r="BI9" i="1"/>
  <c r="BJ9" i="1" s="1"/>
  <c r="BK9" i="1" s="1"/>
  <c r="BN9" i="1" s="1"/>
  <c r="BA9" i="1"/>
  <c r="AZ9" i="1"/>
  <c r="AY9" i="1"/>
  <c r="AX9" i="1"/>
  <c r="AW9" i="1"/>
  <c r="AV9" i="1"/>
  <c r="I9" i="1" s="1"/>
  <c r="AU9" i="1"/>
  <c r="AT9" i="1"/>
  <c r="AS9" i="1"/>
  <c r="AR9" i="1"/>
  <c r="AQ9" i="1"/>
  <c r="AP9" i="1"/>
  <c r="AO9" i="1"/>
  <c r="AN9" i="1"/>
  <c r="AM9" i="1"/>
  <c r="AL9" i="1"/>
  <c r="AK9" i="1"/>
  <c r="BB9" i="1" s="1"/>
  <c r="AJ9" i="1"/>
  <c r="AI9" i="1"/>
  <c r="AH9" i="1"/>
  <c r="AG9" i="1"/>
  <c r="AF9" i="1"/>
  <c r="AE9" i="1"/>
  <c r="AD9" i="1"/>
  <c r="AC9" i="1"/>
  <c r="AB9" i="1"/>
  <c r="AA9" i="1"/>
  <c r="H9" i="1" s="1"/>
  <c r="G9" i="1" s="1"/>
  <c r="Z9" i="1"/>
  <c r="A9" i="1" s="1"/>
  <c r="X9" i="1"/>
  <c r="W9" i="1"/>
  <c r="Q9" i="1"/>
  <c r="P9" i="1"/>
  <c r="O9" i="1"/>
  <c r="BR8" i="1"/>
  <c r="BQ8" i="1"/>
  <c r="BP8" i="1"/>
  <c r="BS8" i="1" s="1"/>
  <c r="BC8" i="1" s="1"/>
  <c r="BN8" i="1"/>
  <c r="BI8" i="1"/>
  <c r="BJ8" i="1" s="1"/>
  <c r="BK8" i="1" s="1"/>
  <c r="BO8" i="1" s="1"/>
  <c r="AZ8" i="1"/>
  <c r="Q8" i="1" s="1"/>
  <c r="AY8" i="1"/>
  <c r="AX8" i="1"/>
  <c r="AW8" i="1"/>
  <c r="AV8" i="1"/>
  <c r="I8" i="1" s="1"/>
  <c r="AU8" i="1"/>
  <c r="AT8" i="1"/>
  <c r="AS8" i="1"/>
  <c r="AR8" i="1"/>
  <c r="AQ8" i="1"/>
  <c r="AP8" i="1"/>
  <c r="AO8" i="1"/>
  <c r="AN8" i="1"/>
  <c r="AM8" i="1"/>
  <c r="AL8" i="1"/>
  <c r="AK8" i="1"/>
  <c r="BU8" i="1" s="1"/>
  <c r="AJ8" i="1"/>
  <c r="H8" i="1" s="1"/>
  <c r="G8" i="1" s="1"/>
  <c r="AI8" i="1"/>
  <c r="AH8" i="1"/>
  <c r="AG8" i="1"/>
  <c r="AF8" i="1"/>
  <c r="AE8" i="1"/>
  <c r="AD8" i="1"/>
  <c r="AC8" i="1"/>
  <c r="AB8" i="1"/>
  <c r="AA8" i="1"/>
  <c r="Z8" i="1"/>
  <c r="X8" i="1"/>
  <c r="W8" i="1"/>
  <c r="P8" i="1"/>
  <c r="BA8" i="1" s="1"/>
  <c r="BF8" i="1" s="1"/>
  <c r="O8" i="1"/>
  <c r="A8" i="1"/>
  <c r="BN7" i="1"/>
  <c r="BJ7" i="1"/>
  <c r="BK7" i="1" s="1"/>
  <c r="BO7" i="1" s="1"/>
  <c r="BI7" i="1"/>
  <c r="BH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BR7" i="1" s="1"/>
  <c r="AJ7" i="1"/>
  <c r="H7" i="1" s="1"/>
  <c r="G7" i="1" s="1"/>
  <c r="AI7" i="1"/>
  <c r="AH7" i="1"/>
  <c r="AG7" i="1"/>
  <c r="AF7" i="1"/>
  <c r="AE7" i="1"/>
  <c r="AD7" i="1"/>
  <c r="AC7" i="1"/>
  <c r="AB7" i="1"/>
  <c r="AA7" i="1"/>
  <c r="Z7" i="1"/>
  <c r="A7" i="1" s="1"/>
  <c r="X7" i="1"/>
  <c r="W7" i="1"/>
  <c r="Q7" i="1"/>
  <c r="P7" i="1"/>
  <c r="O7" i="1"/>
  <c r="I7" i="1"/>
  <c r="BR6" i="1"/>
  <c r="BP6" i="1"/>
  <c r="BN6" i="1"/>
  <c r="BI6" i="1"/>
  <c r="BJ6" i="1" s="1"/>
  <c r="BK6" i="1" s="1"/>
  <c r="BO6" i="1" s="1"/>
  <c r="BH6" i="1"/>
  <c r="BA6" i="1"/>
  <c r="AZ6" i="1"/>
  <c r="AY6" i="1"/>
  <c r="AX6" i="1"/>
  <c r="AW6" i="1"/>
  <c r="AV6" i="1"/>
  <c r="I6" i="1" s="1"/>
  <c r="AU6" i="1"/>
  <c r="AT6" i="1"/>
  <c r="AS6" i="1"/>
  <c r="AR6" i="1"/>
  <c r="AQ6" i="1"/>
  <c r="AP6" i="1"/>
  <c r="AO6" i="1"/>
  <c r="AN6" i="1"/>
  <c r="AM6" i="1"/>
  <c r="AL6" i="1"/>
  <c r="AK6" i="1"/>
  <c r="BB6" i="1" s="1"/>
  <c r="AJ6" i="1"/>
  <c r="H6" i="1" s="1"/>
  <c r="G6" i="1" s="1"/>
  <c r="AI6" i="1"/>
  <c r="AH6" i="1"/>
  <c r="AG6" i="1"/>
  <c r="AF6" i="1"/>
  <c r="AE6" i="1"/>
  <c r="AD6" i="1"/>
  <c r="AC6" i="1"/>
  <c r="AB6" i="1"/>
  <c r="AA6" i="1"/>
  <c r="Z6" i="1"/>
  <c r="A6" i="1" s="1"/>
  <c r="X6" i="1"/>
  <c r="W6" i="1"/>
  <c r="Q6" i="1"/>
  <c r="P6" i="1"/>
  <c r="O6" i="1"/>
  <c r="BQ5" i="1"/>
  <c r="BP5" i="1"/>
  <c r="BO5" i="1"/>
  <c r="BI5" i="1"/>
  <c r="BJ5" i="1" s="1"/>
  <c r="BK5" i="1" s="1"/>
  <c r="BN5" i="1" s="1"/>
  <c r="AZ5" i="1"/>
  <c r="Q5" i="1" s="1"/>
  <c r="AY5" i="1"/>
  <c r="AX5" i="1"/>
  <c r="AW5" i="1"/>
  <c r="AV5" i="1"/>
  <c r="I5" i="1" s="1"/>
  <c r="AU5" i="1"/>
  <c r="AT5" i="1"/>
  <c r="AS5" i="1"/>
  <c r="AR5" i="1"/>
  <c r="AQ5" i="1"/>
  <c r="AP5" i="1"/>
  <c r="AO5" i="1"/>
  <c r="AN5" i="1"/>
  <c r="AM5" i="1"/>
  <c r="AL5" i="1"/>
  <c r="AK5" i="1"/>
  <c r="BU5" i="1" s="1"/>
  <c r="AJ5" i="1"/>
  <c r="AI5" i="1"/>
  <c r="AH5" i="1"/>
  <c r="AG5" i="1"/>
  <c r="AF5" i="1"/>
  <c r="AE5" i="1"/>
  <c r="AD5" i="1"/>
  <c r="AC5" i="1"/>
  <c r="AB5" i="1"/>
  <c r="AA5" i="1"/>
  <c r="Z5" i="1"/>
  <c r="X5" i="1"/>
  <c r="W5" i="1"/>
  <c r="P5" i="1"/>
  <c r="BA5" i="1" s="1"/>
  <c r="BF5" i="1" s="1"/>
  <c r="O5" i="1"/>
  <c r="H5" i="1"/>
  <c r="A5" i="1"/>
  <c r="BU4" i="1"/>
  <c r="BR4" i="1"/>
  <c r="BP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I4" i="1" s="1"/>
  <c r="BL4" i="1" s="1"/>
  <c r="BO4" i="1" s="1"/>
  <c r="AL4" i="1"/>
  <c r="AK4" i="1"/>
  <c r="AJ4" i="1"/>
  <c r="AI4" i="1"/>
  <c r="AH4" i="1"/>
  <c r="AG4" i="1"/>
  <c r="AF4" i="1"/>
  <c r="AE4" i="1"/>
  <c r="AD4" i="1"/>
  <c r="AC4" i="1"/>
  <c r="AB4" i="1"/>
  <c r="AA4" i="1"/>
  <c r="H4" i="1" s="1"/>
  <c r="G4" i="1" s="1"/>
  <c r="Z4" i="1"/>
  <c r="A4" i="1" s="1"/>
  <c r="X4" i="1"/>
  <c r="W4" i="1"/>
  <c r="Q4" i="1"/>
  <c r="P4" i="1"/>
  <c r="BA4" i="1" s="1"/>
  <c r="BF4" i="1" s="1"/>
  <c r="BI4" i="1" s="1"/>
  <c r="O4" i="1"/>
  <c r="BP3" i="1"/>
  <c r="BN3" i="1"/>
  <c r="BK3" i="1"/>
  <c r="BO3" i="1" s="1"/>
  <c r="BJ3" i="1"/>
  <c r="BI3" i="1"/>
  <c r="BH3" i="1"/>
  <c r="BA3" i="1"/>
  <c r="BF3" i="1" s="1"/>
  <c r="AZ3" i="1"/>
  <c r="AY3" i="1"/>
  <c r="AX3" i="1"/>
  <c r="AW3" i="1"/>
  <c r="AV3" i="1"/>
  <c r="I3" i="1" s="1"/>
  <c r="AU3" i="1"/>
  <c r="AT3" i="1"/>
  <c r="AS3" i="1"/>
  <c r="AR3" i="1"/>
  <c r="AQ3" i="1"/>
  <c r="AP3" i="1"/>
  <c r="AO3" i="1"/>
  <c r="AN3" i="1"/>
  <c r="AM3" i="1"/>
  <c r="AL3" i="1"/>
  <c r="AK3" i="1"/>
  <c r="BB3" i="1" s="1"/>
  <c r="AJ3" i="1"/>
  <c r="AI3" i="1"/>
  <c r="AH3" i="1"/>
  <c r="AG3" i="1"/>
  <c r="AF3" i="1"/>
  <c r="AE3" i="1"/>
  <c r="AD3" i="1"/>
  <c r="AC3" i="1"/>
  <c r="AB3" i="1"/>
  <c r="AA3" i="1"/>
  <c r="Z3" i="1"/>
  <c r="X3" i="1"/>
  <c r="W3" i="1"/>
  <c r="Q3" i="1"/>
  <c r="P3" i="1"/>
  <c r="O3" i="1"/>
  <c r="H3" i="1"/>
  <c r="G3" i="1" s="1"/>
  <c r="A3" i="1"/>
  <c r="BV2" i="1"/>
  <c r="BD2" i="1" s="1"/>
  <c r="BU2" i="1"/>
  <c r="BT2" i="1"/>
  <c r="BR2" i="1"/>
  <c r="BQ2" i="1"/>
  <c r="BO2" i="1"/>
  <c r="BI2" i="1"/>
  <c r="BJ2" i="1" s="1"/>
  <c r="BK2" i="1" s="1"/>
  <c r="BN2" i="1" s="1"/>
  <c r="BA2" i="1"/>
  <c r="AZ2" i="1"/>
  <c r="Q2" i="1" s="1"/>
  <c r="X2" i="1"/>
  <c r="W2" i="1"/>
  <c r="P2" i="1"/>
  <c r="O2" i="1"/>
  <c r="I2" i="1"/>
  <c r="H2" i="1"/>
  <c r="A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19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BT11" i="1" s="1"/>
  <c r="T1" i="1"/>
  <c r="S1" i="1"/>
  <c r="R1" i="1"/>
  <c r="Q1" i="1"/>
  <c r="P1" i="1"/>
  <c r="O1" i="1"/>
  <c r="N1" i="1"/>
  <c r="M1" i="1"/>
  <c r="BR13" i="1" s="1"/>
  <c r="L1" i="1"/>
  <c r="BQ4" i="1" s="1"/>
  <c r="K1" i="1"/>
  <c r="BP2" i="1" s="1"/>
  <c r="BS2" i="1" s="1"/>
  <c r="BC2" i="1" s="1"/>
  <c r="J1" i="1"/>
  <c r="I1" i="1"/>
  <c r="H1" i="1"/>
  <c r="G1" i="1"/>
  <c r="F1" i="1"/>
  <c r="B1" i="1"/>
  <c r="A1" i="1"/>
  <c r="BT4" i="1" l="1"/>
  <c r="BV4" i="1" s="1"/>
  <c r="BD4" i="1" s="1"/>
  <c r="BS4" i="1"/>
  <c r="BC4" i="1" s="1"/>
  <c r="BJ4" i="1"/>
  <c r="BK4" i="1" s="1"/>
  <c r="BN4" i="1" s="1"/>
  <c r="BH4" i="1"/>
  <c r="BS13" i="1"/>
  <c r="BC13" i="1" s="1"/>
  <c r="BF13" i="1" s="1"/>
  <c r="BJ18" i="1"/>
  <c r="BK18" i="1" s="1"/>
  <c r="BN18" i="1" s="1"/>
  <c r="BH18" i="1"/>
  <c r="G5" i="1"/>
  <c r="BS5" i="1"/>
  <c r="BC5" i="1" s="1"/>
  <c r="BJ20" i="1"/>
  <c r="BK20" i="1" s="1"/>
  <c r="BN20" i="1" s="1"/>
  <c r="BH20" i="1"/>
  <c r="G2" i="1"/>
  <c r="BB4" i="1"/>
  <c r="BQ10" i="1"/>
  <c r="BS10" i="1" s="1"/>
  <c r="BC10" i="1" s="1"/>
  <c r="BU12" i="1"/>
  <c r="BV12" i="1" s="1"/>
  <c r="BD12" i="1" s="1"/>
  <c r="BF12" i="1" s="1"/>
  <c r="BP18" i="1"/>
  <c r="BT7" i="1"/>
  <c r="BB12" i="1"/>
  <c r="BT15" i="1"/>
  <c r="BV15" i="1" s="1"/>
  <c r="BD15" i="1" s="1"/>
  <c r="BF15" i="1" s="1"/>
  <c r="BI15" i="1" s="1"/>
  <c r="BQ18" i="1"/>
  <c r="BT20" i="1"/>
  <c r="BV20" i="1" s="1"/>
  <c r="BD20" i="1" s="1"/>
  <c r="BU7" i="1"/>
  <c r="BU15" i="1"/>
  <c r="BR18" i="1"/>
  <c r="BB20" i="1"/>
  <c r="BU20" i="1"/>
  <c r="BR5" i="1"/>
  <c r="BB7" i="1"/>
  <c r="BF7" i="1" s="1"/>
  <c r="BH9" i="1"/>
  <c r="BT10" i="1"/>
  <c r="BB15" i="1"/>
  <c r="BP16" i="1"/>
  <c r="BS16" i="1" s="1"/>
  <c r="BC16" i="1" s="1"/>
  <c r="BH17" i="1"/>
  <c r="BH22" i="1"/>
  <c r="BB2" i="1"/>
  <c r="BF2" i="1" s="1"/>
  <c r="BU10" i="1"/>
  <c r="BT18" i="1"/>
  <c r="BV18" i="1" s="1"/>
  <c r="BD18" i="1" s="1"/>
  <c r="BQ21" i="1"/>
  <c r="BS21" i="1" s="1"/>
  <c r="BC21" i="1" s="1"/>
  <c r="BQ3" i="1"/>
  <c r="BS3" i="1" s="1"/>
  <c r="BC3" i="1" s="1"/>
  <c r="BT5" i="1"/>
  <c r="BV5" i="1" s="1"/>
  <c r="BD5" i="1" s="1"/>
  <c r="BB10" i="1"/>
  <c r="BP11" i="1"/>
  <c r="BS11" i="1" s="1"/>
  <c r="BC11" i="1" s="1"/>
  <c r="BT13" i="1"/>
  <c r="BV13" i="1" s="1"/>
  <c r="BD13" i="1" s="1"/>
  <c r="BB18" i="1"/>
  <c r="BR3" i="1"/>
  <c r="A11" i="1"/>
  <c r="BP19" i="1"/>
  <c r="BB5" i="1"/>
  <c r="BT8" i="1"/>
  <c r="BV8" i="1" s="1"/>
  <c r="BD8" i="1" s="1"/>
  <c r="BB13" i="1"/>
  <c r="BP14" i="1"/>
  <c r="BS14" i="1" s="1"/>
  <c r="BC14" i="1" s="1"/>
  <c r="BT16" i="1"/>
  <c r="BV16" i="1" s="1"/>
  <c r="BD16" i="1" s="1"/>
  <c r="BF16" i="1" s="1"/>
  <c r="BI16" i="1" s="1"/>
  <c r="BT21" i="1"/>
  <c r="BV21" i="1" s="1"/>
  <c r="BD21" i="1" s="1"/>
  <c r="BH2" i="1"/>
  <c r="BT3" i="1"/>
  <c r="BV3" i="1" s="1"/>
  <c r="BD3" i="1" s="1"/>
  <c r="BQ6" i="1"/>
  <c r="BS6" i="1" s="1"/>
  <c r="BC6" i="1" s="1"/>
  <c r="BF6" i="1" s="1"/>
  <c r="BQ14" i="1"/>
  <c r="BR19" i="1"/>
  <c r="BU3" i="1"/>
  <c r="BB8" i="1"/>
  <c r="BB16" i="1"/>
  <c r="BB21" i="1"/>
  <c r="BQ9" i="1"/>
  <c r="BS9" i="1" s="1"/>
  <c r="BC9" i="1" s="1"/>
  <c r="BU11" i="1"/>
  <c r="BV11" i="1" s="1"/>
  <c r="BD11" i="1" s="1"/>
  <c r="BQ17" i="1"/>
  <c r="BS17" i="1" s="1"/>
  <c r="BC17" i="1" s="1"/>
  <c r="BT19" i="1"/>
  <c r="BV19" i="1" s="1"/>
  <c r="BD19" i="1" s="1"/>
  <c r="BQ22" i="1"/>
  <c r="BS22" i="1" s="1"/>
  <c r="BC22" i="1" s="1"/>
  <c r="BH5" i="1"/>
  <c r="BT6" i="1"/>
  <c r="BV6" i="1" s="1"/>
  <c r="BD6" i="1" s="1"/>
  <c r="BR9" i="1"/>
  <c r="BP12" i="1"/>
  <c r="BS12" i="1" s="1"/>
  <c r="BC12" i="1" s="1"/>
  <c r="BH13" i="1"/>
  <c r="BT14" i="1"/>
  <c r="BR17" i="1"/>
  <c r="BR22" i="1"/>
  <c r="BU6" i="1"/>
  <c r="BQ12" i="1"/>
  <c r="BU14" i="1"/>
  <c r="BP7" i="1"/>
  <c r="BS7" i="1" s="1"/>
  <c r="BC7" i="1" s="1"/>
  <c r="BH8" i="1"/>
  <c r="BT9" i="1"/>
  <c r="BV9" i="1" s="1"/>
  <c r="BD9" i="1" s="1"/>
  <c r="BF9" i="1" s="1"/>
  <c r="BR12" i="1"/>
  <c r="BP15" i="1"/>
  <c r="BS15" i="1" s="1"/>
  <c r="BC15" i="1" s="1"/>
  <c r="BT17" i="1"/>
  <c r="BV17" i="1" s="1"/>
  <c r="BD17" i="1" s="1"/>
  <c r="BP20" i="1"/>
  <c r="BS20" i="1" s="1"/>
  <c r="BC20" i="1" s="1"/>
  <c r="BH21" i="1"/>
  <c r="BT22" i="1"/>
  <c r="BV22" i="1" s="1"/>
  <c r="BD22" i="1" s="1"/>
  <c r="BQ7" i="1"/>
  <c r="BU9" i="1"/>
  <c r="BQ15" i="1"/>
  <c r="BU17" i="1"/>
  <c r="BQ20" i="1"/>
  <c r="BU22" i="1"/>
  <c r="BJ16" i="1" l="1"/>
  <c r="BK16" i="1" s="1"/>
  <c r="BO16" i="1" s="1"/>
  <c r="BH16" i="1"/>
  <c r="BJ15" i="1"/>
  <c r="BK15" i="1" s="1"/>
  <c r="BN15" i="1" s="1"/>
  <c r="BH15" i="1"/>
  <c r="BV7" i="1"/>
  <c r="BD7" i="1" s="1"/>
  <c r="BS18" i="1"/>
  <c r="BC18" i="1" s="1"/>
  <c r="BS19" i="1"/>
  <c r="BC19" i="1" s="1"/>
  <c r="BF19" i="1" s="1"/>
  <c r="BI19" i="1" s="1"/>
  <c r="BV10" i="1"/>
  <c r="BD10" i="1" s="1"/>
  <c r="BV14" i="1"/>
  <c r="BD14" i="1" s="1"/>
  <c r="BJ19" i="1" l="1"/>
  <c r="BK19" i="1" s="1"/>
  <c r="BN19" i="1" s="1"/>
  <c r="BH19" i="1"/>
</calcChain>
</file>

<file path=xl/sharedStrings.xml><?xml version="1.0" encoding="utf-8"?>
<sst xmlns="http://schemas.openxmlformats.org/spreadsheetml/2006/main" count="228" uniqueCount="144">
  <si>
    <t>List_Ordered</t>
  </si>
  <si>
    <t>List_Randomized</t>
  </si>
  <si>
    <t>Block</t>
  </si>
  <si>
    <t>wartet</t>
  </si>
  <si>
    <t>im</t>
  </si>
  <si>
    <t>Schlafzimmer</t>
  </si>
  <si>
    <t>hat</t>
  </si>
  <si>
    <t>ein</t>
  </si>
  <si>
    <t>erfolgreiches</t>
  </si>
  <si>
    <t>Date</t>
  </si>
  <si>
    <t>gehabt</t>
  </si>
  <si>
    <t>Konstantin</t>
  </si>
  <si>
    <t>m</t>
  </si>
  <si>
    <t>Dummy</t>
  </si>
  <si>
    <t>NA</t>
  </si>
  <si>
    <t>Leo</t>
  </si>
  <si>
    <t>n</t>
  </si>
  <si>
    <t>Alternative</t>
  </si>
  <si>
    <t>Er</t>
  </si>
  <si>
    <t>Sie</t>
  </si>
  <si>
    <t>Was</t>
  </si>
  <si>
    <t>steigt</t>
  </si>
  <si>
    <t>auf den</t>
  </si>
  <si>
    <t>Tisch</t>
  </si>
  <si>
    <t>großes</t>
  </si>
  <si>
    <t>Maß</t>
  </si>
  <si>
    <t>geleert</t>
  </si>
  <si>
    <t>Wer</t>
  </si>
  <si>
    <t>eilt</t>
  </si>
  <si>
    <t>auf das</t>
  </si>
  <si>
    <t>Amt</t>
  </si>
  <si>
    <t>hatte</t>
  </si>
  <si>
    <t>eine</t>
  </si>
  <si>
    <t>essenzielle</t>
  </si>
  <si>
    <t>Anlage</t>
  </si>
  <si>
    <t>vergessen</t>
  </si>
  <si>
    <t>stürzt</t>
  </si>
  <si>
    <t>von der</t>
  </si>
  <si>
    <t>Bühne</t>
  </si>
  <si>
    <t>lockere</t>
  </si>
  <si>
    <t>Stufe</t>
  </si>
  <si>
    <t>übersehen</t>
  </si>
  <si>
    <t>spaziert</t>
  </si>
  <si>
    <t>zum</t>
  </si>
  <si>
    <t>Trödelmarkt</t>
  </si>
  <si>
    <t>möchte</t>
  </si>
  <si>
    <t>das</t>
  </si>
  <si>
    <t>alte</t>
  </si>
  <si>
    <t>Geschirr</t>
  </si>
  <si>
    <t>ersetzen</t>
  </si>
  <si>
    <t>Wo_Wohin_Woher</t>
  </si>
  <si>
    <t>zeichnet</t>
  </si>
  <si>
    <t>Bus</t>
  </si>
  <si>
    <t>neues</t>
  </si>
  <si>
    <t>Hobby</t>
  </si>
  <si>
    <t>begonnen</t>
  </si>
  <si>
    <t>fliegt</t>
  </si>
  <si>
    <t>auf die</t>
  </si>
  <si>
    <t>Malediven</t>
  </si>
  <si>
    <t>einen</t>
  </si>
  <si>
    <t>schönen</t>
  </si>
  <si>
    <t>Urlaub</t>
  </si>
  <si>
    <t>gebucht</t>
  </si>
  <si>
    <t>aus der</t>
  </si>
  <si>
    <t>Mannschaft</t>
  </si>
  <si>
    <t>den</t>
  </si>
  <si>
    <t>strengen</t>
  </si>
  <si>
    <t>Schiedsrichter</t>
  </si>
  <si>
    <t>angespuckt</t>
  </si>
  <si>
    <t>Wen_Was</t>
  </si>
  <si>
    <t>ins</t>
  </si>
  <si>
    <t>Bistro</t>
  </si>
  <si>
    <t>die</t>
  </si>
  <si>
    <t>volle</t>
  </si>
  <si>
    <t>Treuekarte</t>
  </si>
  <si>
    <t>einlösen</t>
  </si>
  <si>
    <t>joggt</t>
  </si>
  <si>
    <t>Park</t>
  </si>
  <si>
    <t>winterlichen</t>
  </si>
  <si>
    <t>Bauchspeck</t>
  </si>
  <si>
    <t>loswerden</t>
  </si>
  <si>
    <t>ringt</t>
  </si>
  <si>
    <t>zu</t>
  </si>
  <si>
    <t>Hause</t>
  </si>
  <si>
    <t>mit</t>
  </si>
  <si>
    <t>Geschwistern</t>
  </si>
  <si>
    <t>Streit</t>
  </si>
  <si>
    <t>flüchtet</t>
  </si>
  <si>
    <t>aus dem</t>
  </si>
  <si>
    <t>Restaurant</t>
  </si>
  <si>
    <t>hohe</t>
  </si>
  <si>
    <t>Preise</t>
  </si>
  <si>
    <t>unterschätzt</t>
  </si>
  <si>
    <t>verzweifelt</t>
  </si>
  <si>
    <t>Konsulat</t>
  </si>
  <si>
    <t>wichtigen</t>
  </si>
  <si>
    <t>Reisepass</t>
  </si>
  <si>
    <t>verlegt</t>
  </si>
  <si>
    <t>raucht</t>
  </si>
  <si>
    <t>vor dem</t>
  </si>
  <si>
    <t>Zeitungsstand</t>
  </si>
  <si>
    <t>leckere</t>
  </si>
  <si>
    <t>Zigarette</t>
  </si>
  <si>
    <t>verdient</t>
  </si>
  <si>
    <t>die leckere Kippe</t>
  </si>
  <si>
    <t>kriecht</t>
  </si>
  <si>
    <t>in der</t>
  </si>
  <si>
    <t>Werkstatt</t>
  </si>
  <si>
    <t>starke</t>
  </si>
  <si>
    <t>Brille</t>
  </si>
  <si>
    <t>verloren</t>
  </si>
  <si>
    <t>die starke Maschine</t>
  </si>
  <si>
    <t>kommt</t>
  </si>
  <si>
    <t>vom</t>
  </si>
  <si>
    <t>Kiosk</t>
  </si>
  <si>
    <t>leckeres</t>
  </si>
  <si>
    <t>Snickers</t>
  </si>
  <si>
    <t>gekauft</t>
  </si>
  <si>
    <t>springt</t>
  </si>
  <si>
    <t>Beckenrand</t>
  </si>
  <si>
    <t>Bademeister</t>
  </si>
  <si>
    <t>beeindrucken</t>
  </si>
  <si>
    <t>stolpert</t>
  </si>
  <si>
    <t>Kneipe</t>
  </si>
  <si>
    <t>neue</t>
  </si>
  <si>
    <t>Craftbier</t>
  </si>
  <si>
    <t>genossen</t>
  </si>
  <si>
    <t>aus der Bar</t>
  </si>
  <si>
    <t>faulenzt</t>
  </si>
  <si>
    <t>Café</t>
  </si>
  <si>
    <t>stätischen</t>
  </si>
  <si>
    <t>Netzausfall</t>
  </si>
  <si>
    <t>erlitten</t>
  </si>
  <si>
    <t>reist</t>
  </si>
  <si>
    <t>in die</t>
  </si>
  <si>
    <t>Metropole</t>
  </si>
  <si>
    <t>weltbekannte</t>
  </si>
  <si>
    <t>Clubkultur</t>
  </si>
  <si>
    <t>erleben</t>
  </si>
  <si>
    <t>flieht</t>
  </si>
  <si>
    <t>Fahrstuhl</t>
  </si>
  <si>
    <t>riesige</t>
  </si>
  <si>
    <t>Spinne</t>
  </si>
  <si>
    <t>gesehen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</si>
</sst>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  <font>
      <sz val="11"/>
      <color rgb="FF111111"/>
      <name val="Calibri"/>
    </font>
    <font>
      <i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rgb="FFFFC000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right" wrapText="1"/>
    </xf>
    <xf numFmtId="0" fontId="2" fillId="6" borderId="0" xfId="0" applyFont="1" applyFill="1"/>
    <xf numFmtId="0" fontId="2" fillId="7" borderId="0" xfId="0" applyFont="1" applyFill="1" applyAlignment="1">
      <alignment horizontal="right" wrapText="1"/>
    </xf>
    <xf numFmtId="0" fontId="1" fillId="4" borderId="0" xfId="0" applyFont="1" applyFill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</cellXfs>
  <cellStyles count="1">
    <cellStyle name="Standard" xfId="0" builtinId="0"/>
  </cellStyles>
  <dxfs count="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10">
          <cell r="Z10">
            <v>9</v>
          </cell>
          <cell r="AA10" t="str">
            <v>Johannes</v>
          </cell>
          <cell r="AB10" t="str">
            <v>m</v>
          </cell>
          <cell r="AC10">
            <v>1.1428571430000001</v>
          </cell>
          <cell r="AD10">
            <v>0.35503580099999998</v>
          </cell>
          <cell r="AE10">
            <v>1</v>
          </cell>
          <cell r="AF10" t="str">
            <v>m</v>
          </cell>
          <cell r="AG10" t="str">
            <v>Target</v>
          </cell>
          <cell r="AH10" t="str">
            <v>NA</v>
          </cell>
          <cell r="AI10">
            <v>2370000000</v>
          </cell>
          <cell r="AJ10" t="str">
            <v>NA</v>
          </cell>
          <cell r="AK10" t="str">
            <v>NA</v>
          </cell>
          <cell r="AL10">
            <v>41</v>
          </cell>
          <cell r="AM10" t="str">
            <v>Jan</v>
          </cell>
          <cell r="AN10" t="str">
            <v>m</v>
          </cell>
          <cell r="AO10">
            <v>1.542857143</v>
          </cell>
          <cell r="AP10">
            <v>0.98048178900000005</v>
          </cell>
          <cell r="AQ10">
            <v>1</v>
          </cell>
          <cell r="AR10" t="str">
            <v>m</v>
          </cell>
          <cell r="AS10" t="str">
            <v>Alternative</v>
          </cell>
          <cell r="AT10" t="str">
            <v>NA</v>
          </cell>
          <cell r="AU10" t="str">
            <v>NA</v>
          </cell>
          <cell r="AV10" t="str">
            <v>NA</v>
          </cell>
          <cell r="AW10" t="str">
            <v>NA</v>
          </cell>
          <cell r="AX10" t="str">
            <v>Er</v>
          </cell>
          <cell r="AY10" t="str">
            <v>Sie</v>
          </cell>
          <cell r="AZ10" t="str">
            <v>Er</v>
          </cell>
        </row>
        <row r="14">
          <cell r="Z14">
            <v>15</v>
          </cell>
          <cell r="AA14" t="str">
            <v>Felix</v>
          </cell>
          <cell r="AB14" t="str">
            <v>m</v>
          </cell>
          <cell r="AC14">
            <v>1.2</v>
          </cell>
          <cell r="AD14">
            <v>0.47278897199999997</v>
          </cell>
          <cell r="AE14">
            <v>1</v>
          </cell>
          <cell r="AF14" t="str">
            <v>m</v>
          </cell>
          <cell r="AG14" t="str">
            <v>Target</v>
          </cell>
          <cell r="AH14" t="str">
            <v>NA</v>
          </cell>
          <cell r="AI14">
            <v>2590000000</v>
          </cell>
          <cell r="AJ14" t="str">
            <v>NA</v>
          </cell>
          <cell r="AK14" t="str">
            <v>NA</v>
          </cell>
          <cell r="AL14">
            <v>94</v>
          </cell>
          <cell r="AM14" t="str">
            <v>Alma</v>
          </cell>
          <cell r="AN14" t="str">
            <v>f</v>
          </cell>
          <cell r="AO14">
            <v>6.1714285709999999</v>
          </cell>
          <cell r="AP14">
            <v>0.98475778700000005</v>
          </cell>
          <cell r="AQ14">
            <v>6</v>
          </cell>
          <cell r="AR14" t="str">
            <v>f</v>
          </cell>
          <cell r="AS14" t="str">
            <v>Alternative</v>
          </cell>
          <cell r="AT14" t="str">
            <v>NA</v>
          </cell>
          <cell r="AU14" t="str">
            <v>NA</v>
          </cell>
          <cell r="AV14" t="str">
            <v>NA</v>
          </cell>
          <cell r="AW14" t="str">
            <v>NA</v>
          </cell>
          <cell r="AX14" t="str">
            <v>Er</v>
          </cell>
          <cell r="AY14" t="str">
            <v>Sie</v>
          </cell>
          <cell r="AZ14" t="str">
            <v>Sie</v>
          </cell>
        </row>
        <row r="22">
          <cell r="Z22">
            <v>63</v>
          </cell>
          <cell r="AA22" t="str">
            <v>Toni</v>
          </cell>
          <cell r="AB22" t="str">
            <v>n</v>
          </cell>
          <cell r="AC22">
            <v>3.1428571430000001</v>
          </cell>
          <cell r="AD22">
            <v>1.536666697</v>
          </cell>
          <cell r="AE22">
            <v>4</v>
          </cell>
          <cell r="AF22" t="str">
            <v>n</v>
          </cell>
          <cell r="AG22" t="str">
            <v>Target</v>
          </cell>
          <cell r="AH22" t="str">
            <v>NA</v>
          </cell>
          <cell r="AI22">
            <v>2010000000</v>
          </cell>
          <cell r="AJ22" t="str">
            <v>NA</v>
          </cell>
          <cell r="AK22" t="str">
            <v>NA</v>
          </cell>
          <cell r="AL22">
            <v>112</v>
          </cell>
          <cell r="AM22" t="str">
            <v>Marlene</v>
          </cell>
          <cell r="AN22" t="str">
            <v>f</v>
          </cell>
          <cell r="AO22">
            <v>6.6857142859999996</v>
          </cell>
          <cell r="AP22">
            <v>0.58266267999999999</v>
          </cell>
          <cell r="AQ22">
            <v>7</v>
          </cell>
          <cell r="AR22" t="str">
            <v>f</v>
          </cell>
          <cell r="AS22" t="str">
            <v>Alternative</v>
          </cell>
          <cell r="AT22" t="str">
            <v>NA</v>
          </cell>
          <cell r="AU22" t="str">
            <v>NA</v>
          </cell>
          <cell r="AV22" t="str">
            <v>NA</v>
          </cell>
          <cell r="AW22" t="str">
            <v>NA</v>
          </cell>
          <cell r="AX22" t="str">
            <v>Er</v>
          </cell>
          <cell r="AY22" t="str">
            <v>Sie</v>
          </cell>
          <cell r="AZ22" t="str">
            <v>Er</v>
          </cell>
        </row>
        <row r="26">
          <cell r="Z26">
            <v>67</v>
          </cell>
          <cell r="AA26" t="str">
            <v>Bente</v>
          </cell>
          <cell r="AB26" t="str">
            <v>n</v>
          </cell>
          <cell r="AC26">
            <v>3.371428571</v>
          </cell>
          <cell r="AD26">
            <v>1.5546082219999999</v>
          </cell>
          <cell r="AE26">
            <v>4</v>
          </cell>
          <cell r="AF26" t="str">
            <v>n</v>
          </cell>
          <cell r="AG26" t="str">
            <v>Target</v>
          </cell>
          <cell r="AH26">
            <v>4</v>
          </cell>
          <cell r="AI26">
            <v>19800000</v>
          </cell>
          <cell r="AJ26" t="str">
            <v>NA</v>
          </cell>
          <cell r="AK26" t="str">
            <v>NA</v>
          </cell>
          <cell r="AL26">
            <v>116</v>
          </cell>
          <cell r="AM26" t="str">
            <v>Jasmin</v>
          </cell>
          <cell r="AN26" t="str">
            <v>f</v>
          </cell>
          <cell r="AO26">
            <v>6.7142857139999998</v>
          </cell>
          <cell r="AP26">
            <v>0.57247802800000003</v>
          </cell>
          <cell r="AQ26">
            <v>7</v>
          </cell>
          <cell r="AR26" t="str">
            <v>f</v>
          </cell>
          <cell r="AS26" t="str">
            <v>Alternative</v>
          </cell>
          <cell r="AT26" t="str">
            <v>NA</v>
          </cell>
          <cell r="AU26" t="str">
            <v>NA</v>
          </cell>
          <cell r="AV26" t="str">
            <v>NA</v>
          </cell>
          <cell r="AW26" t="str">
            <v>NA</v>
          </cell>
          <cell r="AX26" t="str">
            <v>Er</v>
          </cell>
          <cell r="AY26" t="str">
            <v>Sie</v>
          </cell>
          <cell r="AZ26" t="str">
            <v>Er</v>
          </cell>
        </row>
        <row r="32">
          <cell r="Z32">
            <v>73</v>
          </cell>
          <cell r="AA32" t="str">
            <v>Jona</v>
          </cell>
          <cell r="AB32" t="str">
            <v>n</v>
          </cell>
          <cell r="AC32">
            <v>3.8</v>
          </cell>
          <cell r="AD32">
            <v>1.9372509330000001</v>
          </cell>
          <cell r="AE32">
            <v>4</v>
          </cell>
          <cell r="AF32" t="str">
            <v>n</v>
          </cell>
          <cell r="AG32" t="str">
            <v>Target</v>
          </cell>
          <cell r="AH32" t="str">
            <v>NA</v>
          </cell>
          <cell r="AI32">
            <v>49600000</v>
          </cell>
          <cell r="AJ32" t="str">
            <v>NA</v>
          </cell>
          <cell r="AK32" t="str">
            <v>NA</v>
          </cell>
          <cell r="AL32">
            <v>23</v>
          </cell>
          <cell r="AM32" t="str">
            <v>Fabian</v>
          </cell>
          <cell r="AN32" t="str">
            <v>m</v>
          </cell>
          <cell r="AO32">
            <v>1.2571428570000001</v>
          </cell>
          <cell r="AP32">
            <v>0.70054000800000005</v>
          </cell>
          <cell r="AQ32">
            <v>1</v>
          </cell>
          <cell r="AR32" t="str">
            <v>m</v>
          </cell>
          <cell r="AS32" t="str">
            <v>Alternative</v>
          </cell>
          <cell r="AT32" t="str">
            <v>NA</v>
          </cell>
          <cell r="AU32" t="str">
            <v>NA</v>
          </cell>
          <cell r="AV32" t="str">
            <v>NA</v>
          </cell>
          <cell r="AW32" t="str">
            <v>NA</v>
          </cell>
          <cell r="AX32" t="str">
            <v>Er</v>
          </cell>
          <cell r="AY32" t="str">
            <v>Sie</v>
          </cell>
          <cell r="AZ32" t="str">
            <v>Sie</v>
          </cell>
        </row>
        <row r="33">
          <cell r="Z33">
            <v>74</v>
          </cell>
          <cell r="AA33" t="str">
            <v>Quinn</v>
          </cell>
          <cell r="AB33" t="str">
            <v>n</v>
          </cell>
          <cell r="AC33">
            <v>3.8285714290000001</v>
          </cell>
          <cell r="AD33">
            <v>1.5993696239999999</v>
          </cell>
          <cell r="AE33">
            <v>4</v>
          </cell>
          <cell r="AF33" t="str">
            <v>n</v>
          </cell>
          <cell r="AG33" t="str">
            <v>Target</v>
          </cell>
          <cell r="AH33" t="str">
            <v>NA</v>
          </cell>
          <cell r="AI33">
            <v>2290000000</v>
          </cell>
          <cell r="AJ33" t="str">
            <v>NA</v>
          </cell>
          <cell r="AK33" t="str">
            <v>NA</v>
          </cell>
          <cell r="AL33">
            <v>24</v>
          </cell>
          <cell r="AM33" t="str">
            <v>Benjamin</v>
          </cell>
          <cell r="AN33" t="str">
            <v>m</v>
          </cell>
          <cell r="AO33">
            <v>1.2571428570000001</v>
          </cell>
          <cell r="AP33">
            <v>0.91853006400000003</v>
          </cell>
          <cell r="AQ33">
            <v>1</v>
          </cell>
          <cell r="AR33" t="str">
            <v>m</v>
          </cell>
          <cell r="AS33" t="str">
            <v>Alternative</v>
          </cell>
          <cell r="AT33" t="str">
            <v>NA</v>
          </cell>
          <cell r="AU33" t="str">
            <v>NA</v>
          </cell>
          <cell r="AV33" t="str">
            <v>NA</v>
          </cell>
          <cell r="AW33" t="str">
            <v>NA</v>
          </cell>
          <cell r="AX33" t="str">
            <v>Er</v>
          </cell>
          <cell r="AY33" t="str">
            <v>Sie</v>
          </cell>
          <cell r="AZ33" t="str">
            <v>Sie</v>
          </cell>
        </row>
        <row r="34">
          <cell r="Z34">
            <v>75</v>
          </cell>
          <cell r="AA34" t="str">
            <v>Charlie</v>
          </cell>
          <cell r="AB34" t="str">
            <v>n</v>
          </cell>
          <cell r="AC34">
            <v>3.9714285710000001</v>
          </cell>
          <cell r="AD34">
            <v>1.3169866290000001</v>
          </cell>
          <cell r="AE34">
            <v>4</v>
          </cell>
          <cell r="AF34" t="str">
            <v>n</v>
          </cell>
          <cell r="AG34" t="str">
            <v>Target</v>
          </cell>
          <cell r="AH34">
            <v>163</v>
          </cell>
          <cell r="AI34">
            <v>2680000000</v>
          </cell>
          <cell r="AJ34" t="str">
            <v>NA</v>
          </cell>
          <cell r="AK34" t="str">
            <v>NA</v>
          </cell>
          <cell r="AL34">
            <v>25</v>
          </cell>
          <cell r="AM34" t="str">
            <v>Hans</v>
          </cell>
          <cell r="AN34" t="str">
            <v>m</v>
          </cell>
          <cell r="AO34">
            <v>1.2571428570000001</v>
          </cell>
          <cell r="AP34">
            <v>1.038745203</v>
          </cell>
          <cell r="AQ34">
            <v>1</v>
          </cell>
          <cell r="AR34" t="str">
            <v>m</v>
          </cell>
          <cell r="AS34" t="str">
            <v>Alternative</v>
          </cell>
          <cell r="AT34" t="str">
            <v>NA</v>
          </cell>
          <cell r="AU34" t="str">
            <v>NA</v>
          </cell>
          <cell r="AV34" t="str">
            <v>NA</v>
          </cell>
          <cell r="AW34" t="str">
            <v>NA</v>
          </cell>
          <cell r="AX34" t="str">
            <v>Er</v>
          </cell>
          <cell r="AY34" t="str">
            <v>Sie</v>
          </cell>
          <cell r="AZ34" t="str">
            <v>Sie</v>
          </cell>
        </row>
        <row r="42">
          <cell r="Z42">
            <v>124</v>
          </cell>
          <cell r="AA42" t="str">
            <v>Antonia</v>
          </cell>
          <cell r="AB42" t="str">
            <v>f</v>
          </cell>
          <cell r="AC42">
            <v>6.8285714290000001</v>
          </cell>
          <cell r="AD42">
            <v>0.38238526</v>
          </cell>
          <cell r="AE42">
            <v>7</v>
          </cell>
          <cell r="AF42" t="str">
            <v>f</v>
          </cell>
          <cell r="AG42" t="str">
            <v>Target</v>
          </cell>
          <cell r="AH42">
            <v>58</v>
          </cell>
          <cell r="AI42">
            <v>1310000000</v>
          </cell>
          <cell r="AJ42" t="str">
            <v>NA</v>
          </cell>
          <cell r="AK42" t="str">
            <v>NA</v>
          </cell>
          <cell r="AL42">
            <v>43</v>
          </cell>
          <cell r="AM42" t="str">
            <v>Linus</v>
          </cell>
          <cell r="AN42" t="str">
            <v>m</v>
          </cell>
          <cell r="AO42">
            <v>1.571428571</v>
          </cell>
          <cell r="AP42">
            <v>0.88403201600000003</v>
          </cell>
          <cell r="AQ42">
            <v>1</v>
          </cell>
          <cell r="AR42" t="str">
            <v>m</v>
          </cell>
          <cell r="AS42" t="str">
            <v>Alternative</v>
          </cell>
          <cell r="AT42" t="str">
            <v>NA</v>
          </cell>
          <cell r="AU42" t="str">
            <v>NA</v>
          </cell>
          <cell r="AV42" t="str">
            <v>NA</v>
          </cell>
          <cell r="AW42" t="str">
            <v>NA</v>
          </cell>
          <cell r="AX42" t="str">
            <v>Er</v>
          </cell>
          <cell r="AY42" t="str">
            <v>Sie</v>
          </cell>
          <cell r="AZ42" t="str">
            <v>Er</v>
          </cell>
        </row>
        <row r="50">
          <cell r="Z50">
            <v>132</v>
          </cell>
          <cell r="AA50" t="str">
            <v>Carla</v>
          </cell>
          <cell r="AB50" t="str">
            <v>f</v>
          </cell>
          <cell r="AC50">
            <v>6.8571428570000004</v>
          </cell>
          <cell r="AD50">
            <v>0.42996970800000001</v>
          </cell>
          <cell r="AE50">
            <v>7</v>
          </cell>
          <cell r="AF50" t="str">
            <v>f</v>
          </cell>
          <cell r="AG50" t="str">
            <v>Target</v>
          </cell>
          <cell r="AH50">
            <v>153</v>
          </cell>
          <cell r="AI50">
            <v>2590000000</v>
          </cell>
          <cell r="AJ50" t="str">
            <v>NA</v>
          </cell>
          <cell r="AK50" t="str">
            <v>NA</v>
          </cell>
          <cell r="AL50">
            <v>51</v>
          </cell>
          <cell r="AM50" t="str">
            <v>Dylan</v>
          </cell>
          <cell r="AN50" t="str">
            <v>n</v>
          </cell>
          <cell r="AO50">
            <v>1.9714285709999999</v>
          </cell>
          <cell r="AP50">
            <v>1.224401758</v>
          </cell>
          <cell r="AQ50">
            <v>1</v>
          </cell>
          <cell r="AR50" t="str">
            <v>m</v>
          </cell>
          <cell r="AS50" t="str">
            <v>Alternative</v>
          </cell>
          <cell r="AT50" t="str">
            <v>NA</v>
          </cell>
          <cell r="AU50" t="str">
            <v>NA</v>
          </cell>
          <cell r="AV50" t="str">
            <v>NA</v>
          </cell>
          <cell r="AW50" t="str">
            <v>NA</v>
          </cell>
          <cell r="AX50" t="str">
            <v>Er</v>
          </cell>
          <cell r="AY50" t="str">
            <v>Sie</v>
          </cell>
          <cell r="AZ50" t="str">
            <v>Er</v>
          </cell>
        </row>
        <row r="60">
          <cell r="Z60">
            <v>142</v>
          </cell>
          <cell r="AA60" t="str">
            <v>Johanna</v>
          </cell>
          <cell r="AB60" t="str">
            <v>f</v>
          </cell>
          <cell r="AC60">
            <v>6.9428571430000003</v>
          </cell>
          <cell r="AD60">
            <v>0.23550410799999999</v>
          </cell>
          <cell r="AE60">
            <v>7</v>
          </cell>
          <cell r="AF60" t="str">
            <v>f</v>
          </cell>
          <cell r="AG60" t="str">
            <v>Target</v>
          </cell>
          <cell r="AH60" t="str">
            <v>NA</v>
          </cell>
          <cell r="AI60">
            <v>1470000000</v>
          </cell>
          <cell r="AJ60" t="str">
            <v>NA</v>
          </cell>
          <cell r="AK60" t="str">
            <v>NA</v>
          </cell>
          <cell r="AL60">
            <v>110</v>
          </cell>
          <cell r="AM60" t="str">
            <v>Ella</v>
          </cell>
          <cell r="AN60" t="str">
            <v>f</v>
          </cell>
          <cell r="AO60">
            <v>6.6571428570000002</v>
          </cell>
          <cell r="AP60">
            <v>0.96840855299999995</v>
          </cell>
          <cell r="AQ60">
            <v>7</v>
          </cell>
          <cell r="AR60" t="str">
            <v>f</v>
          </cell>
          <cell r="AS60" t="str">
            <v>Alternative</v>
          </cell>
          <cell r="AT60" t="str">
            <v>NA</v>
          </cell>
          <cell r="AU60" t="str">
            <v>NA</v>
          </cell>
          <cell r="AV60" t="str">
            <v>NA</v>
          </cell>
          <cell r="AW60" t="str">
            <v>NA</v>
          </cell>
          <cell r="AX60" t="str">
            <v>Er</v>
          </cell>
          <cell r="AY60" t="str">
            <v>Sie</v>
          </cell>
          <cell r="AZ60" t="str">
            <v>Sie</v>
          </cell>
        </row>
        <row r="62">
          <cell r="Z62">
            <v>144</v>
          </cell>
          <cell r="AA62" t="str">
            <v>Kellnerin</v>
          </cell>
          <cell r="AB62" t="str">
            <v>NA</v>
          </cell>
          <cell r="AC62">
            <v>1.375</v>
          </cell>
          <cell r="AD62" t="str">
            <v>NA</v>
          </cell>
          <cell r="AE62" t="str">
            <v>NA</v>
          </cell>
          <cell r="AF62" t="str">
            <v>f</v>
          </cell>
          <cell r="AG62" t="str">
            <v>Filler</v>
          </cell>
          <cell r="AH62" t="str">
            <v>NA</v>
          </cell>
          <cell r="AI62" t="str">
            <v>NA</v>
          </cell>
          <cell r="AJ62" t="str">
            <v>Die</v>
          </cell>
          <cell r="AK62" t="str">
            <v>die</v>
          </cell>
          <cell r="AL62">
            <v>1</v>
          </cell>
          <cell r="AM62" t="str">
            <v>Kellner</v>
          </cell>
          <cell r="AN62" t="str">
            <v>NA</v>
          </cell>
          <cell r="AO62" t="str">
            <v>NA</v>
          </cell>
          <cell r="AP62" t="str">
            <v>NA</v>
          </cell>
          <cell r="AQ62" t="str">
            <v>NA</v>
          </cell>
          <cell r="AR62" t="str">
            <v>NA</v>
          </cell>
          <cell r="AS62" t="str">
            <v>Alternative</v>
          </cell>
          <cell r="AT62" t="str">
            <v>NA</v>
          </cell>
          <cell r="AU62" t="str">
            <v>NA</v>
          </cell>
          <cell r="AV62" t="str">
            <v>Der</v>
          </cell>
          <cell r="AW62" t="str">
            <v>der</v>
          </cell>
          <cell r="AX62" t="str">
            <v>Er</v>
          </cell>
          <cell r="AY62" t="str">
            <v>Sie</v>
          </cell>
          <cell r="AZ62" t="str">
            <v>Er</v>
          </cell>
        </row>
        <row r="66">
          <cell r="Z66">
            <v>148</v>
          </cell>
          <cell r="AA66" t="str">
            <v>Stepptänzerin</v>
          </cell>
          <cell r="AB66" t="str">
            <v>NA</v>
          </cell>
          <cell r="AC66">
            <v>1.7</v>
          </cell>
          <cell r="AD66" t="str">
            <v>NA</v>
          </cell>
          <cell r="AE66" t="str">
            <v>NA</v>
          </cell>
          <cell r="AF66" t="str">
            <v>f</v>
          </cell>
          <cell r="AG66" t="str">
            <v>Filler</v>
          </cell>
          <cell r="AH66" t="str">
            <v>NA</v>
          </cell>
          <cell r="AI66" t="str">
            <v>NA</v>
          </cell>
          <cell r="AJ66" t="str">
            <v>Die</v>
          </cell>
          <cell r="AK66" t="str">
            <v>die</v>
          </cell>
          <cell r="AL66">
            <v>5</v>
          </cell>
          <cell r="AM66" t="str">
            <v>Stepptänzer</v>
          </cell>
          <cell r="AN66" t="str">
            <v>NA</v>
          </cell>
          <cell r="AO66" t="str">
            <v>NA</v>
          </cell>
          <cell r="AP66" t="str">
            <v>NA</v>
          </cell>
          <cell r="AQ66" t="str">
            <v>NA</v>
          </cell>
          <cell r="AR66" t="str">
            <v>NA</v>
          </cell>
          <cell r="AS66" t="str">
            <v>Alternative</v>
          </cell>
          <cell r="AT66" t="str">
            <v>NA</v>
          </cell>
          <cell r="AU66" t="str">
            <v>NA</v>
          </cell>
          <cell r="AV66" t="str">
            <v>Der</v>
          </cell>
          <cell r="AW66" t="str">
            <v>der</v>
          </cell>
          <cell r="AX66" t="str">
            <v>Er</v>
          </cell>
          <cell r="AY66" t="str">
            <v>Sie</v>
          </cell>
          <cell r="AZ66" t="str">
            <v>Er</v>
          </cell>
        </row>
        <row r="73">
          <cell r="Z73">
            <v>155</v>
          </cell>
          <cell r="AA73" t="str">
            <v>Stripperin</v>
          </cell>
          <cell r="AB73" t="str">
            <v>NA</v>
          </cell>
          <cell r="AC73">
            <v>2.2000000000000002</v>
          </cell>
          <cell r="AD73" t="str">
            <v>NA</v>
          </cell>
          <cell r="AE73" t="str">
            <v>NA</v>
          </cell>
          <cell r="AF73" t="str">
            <v>f</v>
          </cell>
          <cell r="AG73" t="str">
            <v>Filler</v>
          </cell>
          <cell r="AH73" t="str">
            <v>NA</v>
          </cell>
          <cell r="AI73" t="str">
            <v>NA</v>
          </cell>
          <cell r="AJ73" t="str">
            <v>Die</v>
          </cell>
          <cell r="AK73" t="str">
            <v>die</v>
          </cell>
          <cell r="AL73">
            <v>12</v>
          </cell>
          <cell r="AM73" t="str">
            <v>Stripper</v>
          </cell>
          <cell r="AN73" t="str">
            <v>NA</v>
          </cell>
          <cell r="AO73" t="str">
            <v>NA</v>
          </cell>
          <cell r="AP73" t="str">
            <v>NA</v>
          </cell>
          <cell r="AQ73" t="str">
            <v>NA</v>
          </cell>
          <cell r="AR73" t="str">
            <v>NA</v>
          </cell>
          <cell r="AS73" t="str">
            <v>Alternative</v>
          </cell>
          <cell r="AT73" t="str">
            <v>NA</v>
          </cell>
          <cell r="AU73" t="str">
            <v>NA</v>
          </cell>
          <cell r="AV73" t="str">
            <v>Der</v>
          </cell>
          <cell r="AW73" t="str">
            <v>der</v>
          </cell>
          <cell r="AX73" t="str">
            <v>Er</v>
          </cell>
          <cell r="AY73" t="str">
            <v>Sie</v>
          </cell>
          <cell r="AZ73" t="str">
            <v>Sie</v>
          </cell>
        </row>
        <row r="74">
          <cell r="Z74">
            <v>156</v>
          </cell>
          <cell r="AA74" t="str">
            <v>Grundschullehrerin</v>
          </cell>
          <cell r="AB74" t="str">
            <v>NA</v>
          </cell>
          <cell r="AC74">
            <v>2.25</v>
          </cell>
          <cell r="AD74" t="str">
            <v>NA</v>
          </cell>
          <cell r="AE74" t="str">
            <v>NA</v>
          </cell>
          <cell r="AF74" t="str">
            <v>f</v>
          </cell>
          <cell r="AG74" t="str">
            <v>Filler</v>
          </cell>
          <cell r="AH74" t="str">
            <v>NA</v>
          </cell>
          <cell r="AI74" t="str">
            <v>NA</v>
          </cell>
          <cell r="AJ74" t="str">
            <v>Die</v>
          </cell>
          <cell r="AK74" t="str">
            <v>die</v>
          </cell>
          <cell r="AL74">
            <v>13</v>
          </cell>
          <cell r="AM74" t="str">
            <v>Grundschullehrer</v>
          </cell>
          <cell r="AN74" t="str">
            <v>NA</v>
          </cell>
          <cell r="AO74" t="str">
            <v>NA</v>
          </cell>
          <cell r="AP74" t="str">
            <v>NA</v>
          </cell>
          <cell r="AQ74" t="str">
            <v>NA</v>
          </cell>
          <cell r="AR74" t="str">
            <v>NA</v>
          </cell>
          <cell r="AS74" t="str">
            <v>Alternative</v>
          </cell>
          <cell r="AT74" t="str">
            <v>NA</v>
          </cell>
          <cell r="AU74" t="str">
            <v>NA</v>
          </cell>
          <cell r="AV74" t="str">
            <v>Der</v>
          </cell>
          <cell r="AW74" t="str">
            <v>der</v>
          </cell>
          <cell r="AX74" t="str">
            <v>Er</v>
          </cell>
          <cell r="AY74" t="str">
            <v>Sie</v>
          </cell>
          <cell r="AZ74" t="str">
            <v>Sie</v>
          </cell>
        </row>
        <row r="79">
          <cell r="Z79">
            <v>161</v>
          </cell>
          <cell r="AA79" t="str">
            <v>Kolumnistin</v>
          </cell>
          <cell r="AB79" t="str">
            <v>NA</v>
          </cell>
          <cell r="AC79">
            <v>2.7</v>
          </cell>
          <cell r="AD79" t="str">
            <v>NA</v>
          </cell>
          <cell r="AE79" t="str">
            <v>NA</v>
          </cell>
          <cell r="AF79" t="str">
            <v>f</v>
          </cell>
          <cell r="AG79" t="str">
            <v>Filler</v>
          </cell>
          <cell r="AH79" t="str">
            <v>NA</v>
          </cell>
          <cell r="AI79" t="str">
            <v>NA</v>
          </cell>
          <cell r="AJ79" t="str">
            <v>Die</v>
          </cell>
          <cell r="AK79" t="str">
            <v>die</v>
          </cell>
          <cell r="AL79">
            <v>18</v>
          </cell>
          <cell r="AM79" t="str">
            <v>Kolumnist</v>
          </cell>
          <cell r="AN79" t="str">
            <v>NA</v>
          </cell>
          <cell r="AO79" t="str">
            <v>NA</v>
          </cell>
          <cell r="AP79" t="str">
            <v>NA</v>
          </cell>
          <cell r="AQ79" t="str">
            <v>NA</v>
          </cell>
          <cell r="AR79" t="str">
            <v>NA</v>
          </cell>
          <cell r="AS79" t="str">
            <v>Alternative</v>
          </cell>
          <cell r="AT79" t="str">
            <v>NA</v>
          </cell>
          <cell r="AU79" t="str">
            <v>NA</v>
          </cell>
          <cell r="AV79" t="str">
            <v>Der</v>
          </cell>
          <cell r="AW79" t="str">
            <v>der</v>
          </cell>
          <cell r="AX79" t="str">
            <v>Er</v>
          </cell>
          <cell r="AY79" t="str">
            <v>Sie</v>
          </cell>
          <cell r="AZ79" t="str">
            <v>Sie</v>
          </cell>
        </row>
        <row r="81">
          <cell r="Z81">
            <v>163</v>
          </cell>
          <cell r="AA81" t="str">
            <v>Masseurin</v>
          </cell>
          <cell r="AB81" t="str">
            <v>NA</v>
          </cell>
          <cell r="AC81">
            <v>2.9249999999999998</v>
          </cell>
          <cell r="AD81" t="str">
            <v>NA</v>
          </cell>
          <cell r="AE81" t="str">
            <v>NA</v>
          </cell>
          <cell r="AF81" t="str">
            <v>f</v>
          </cell>
          <cell r="AG81" t="str">
            <v>Filler</v>
          </cell>
          <cell r="AH81" t="str">
            <v>NA</v>
          </cell>
          <cell r="AI81" t="str">
            <v>NA</v>
          </cell>
          <cell r="AJ81" t="str">
            <v>Die</v>
          </cell>
          <cell r="AK81" t="str">
            <v>die</v>
          </cell>
          <cell r="AL81">
            <v>20</v>
          </cell>
          <cell r="AM81" t="str">
            <v>Masseur</v>
          </cell>
          <cell r="AN81" t="str">
            <v>NA</v>
          </cell>
          <cell r="AO81" t="str">
            <v>NA</v>
          </cell>
          <cell r="AP81" t="str">
            <v>NA</v>
          </cell>
          <cell r="AQ81" t="str">
            <v>NA</v>
          </cell>
          <cell r="AR81" t="str">
            <v>NA</v>
          </cell>
          <cell r="AS81" t="str">
            <v>Alternative</v>
          </cell>
          <cell r="AT81" t="str">
            <v>NA</v>
          </cell>
          <cell r="AU81" t="str">
            <v>NA</v>
          </cell>
          <cell r="AV81" t="str">
            <v>Der</v>
          </cell>
          <cell r="AW81" t="str">
            <v>der</v>
          </cell>
          <cell r="AX81" t="str">
            <v>Er</v>
          </cell>
          <cell r="AY81" t="str">
            <v>Sie</v>
          </cell>
          <cell r="AZ81" t="str">
            <v>Sie</v>
          </cell>
        </row>
        <row r="83">
          <cell r="Z83">
            <v>165</v>
          </cell>
          <cell r="AA83" t="str">
            <v>Sozialarbeiterin</v>
          </cell>
          <cell r="AB83" t="str">
            <v>NA</v>
          </cell>
          <cell r="AC83">
            <v>3.0750000000000002</v>
          </cell>
          <cell r="AD83" t="str">
            <v>NA</v>
          </cell>
          <cell r="AE83" t="str">
            <v>NA</v>
          </cell>
          <cell r="AF83" t="str">
            <v>f</v>
          </cell>
          <cell r="AG83" t="str">
            <v>Filler</v>
          </cell>
          <cell r="AH83" t="str">
            <v>NA</v>
          </cell>
          <cell r="AI83" t="str">
            <v>NA</v>
          </cell>
          <cell r="AJ83" t="str">
            <v>Die</v>
          </cell>
          <cell r="AK83" t="str">
            <v>die</v>
          </cell>
          <cell r="AL83">
            <v>22</v>
          </cell>
          <cell r="AM83" t="str">
            <v>Sozialarbeiter</v>
          </cell>
          <cell r="AN83" t="str">
            <v>NA</v>
          </cell>
          <cell r="AO83" t="str">
            <v>NA</v>
          </cell>
          <cell r="AP83" t="str">
            <v>NA</v>
          </cell>
          <cell r="AQ83" t="str">
            <v>NA</v>
          </cell>
          <cell r="AR83" t="str">
            <v>NA</v>
          </cell>
          <cell r="AS83" t="str">
            <v>Alternative</v>
          </cell>
          <cell r="AT83" t="str">
            <v>NA</v>
          </cell>
          <cell r="AU83" t="str">
            <v>NA</v>
          </cell>
          <cell r="AV83" t="str">
            <v>Der</v>
          </cell>
          <cell r="AW83" t="str">
            <v>der</v>
          </cell>
          <cell r="AX83" t="str">
            <v>Er</v>
          </cell>
          <cell r="AY83" t="str">
            <v>Sie</v>
          </cell>
          <cell r="AZ83" t="str">
            <v>Er</v>
          </cell>
        </row>
        <row r="85">
          <cell r="Z85">
            <v>167</v>
          </cell>
          <cell r="AA85" t="str">
            <v>Beratungslehrerin</v>
          </cell>
          <cell r="AB85" t="str">
            <v>NA</v>
          </cell>
          <cell r="AC85">
            <v>3.2250000000000001</v>
          </cell>
          <cell r="AD85" t="str">
            <v>NA</v>
          </cell>
          <cell r="AE85" t="str">
            <v>NA</v>
          </cell>
          <cell r="AF85" t="str">
            <v>f</v>
          </cell>
          <cell r="AG85" t="str">
            <v>Filler</v>
          </cell>
          <cell r="AH85" t="str">
            <v>NA</v>
          </cell>
          <cell r="AI85" t="str">
            <v>NA</v>
          </cell>
          <cell r="AJ85" t="str">
            <v>Die</v>
          </cell>
          <cell r="AK85" t="str">
            <v>die</v>
          </cell>
          <cell r="AL85">
            <v>24</v>
          </cell>
          <cell r="AM85" t="str">
            <v>Beratungslehrer</v>
          </cell>
          <cell r="AN85" t="str">
            <v>NA</v>
          </cell>
          <cell r="AO85" t="str">
            <v>NA</v>
          </cell>
          <cell r="AP85" t="str">
            <v>NA</v>
          </cell>
          <cell r="AQ85" t="str">
            <v>NA</v>
          </cell>
          <cell r="AR85" t="str">
            <v>NA</v>
          </cell>
          <cell r="AS85" t="str">
            <v>Alternative</v>
          </cell>
          <cell r="AT85" t="str">
            <v>NA</v>
          </cell>
          <cell r="AU85" t="str">
            <v>NA</v>
          </cell>
          <cell r="AV85" t="str">
            <v>Der</v>
          </cell>
          <cell r="AW85" t="str">
            <v>der</v>
          </cell>
          <cell r="AX85" t="str">
            <v>Er</v>
          </cell>
          <cell r="AY85" t="str">
            <v>Sie</v>
          </cell>
          <cell r="AZ85" t="str">
            <v>Er</v>
          </cell>
        </row>
        <row r="94">
          <cell r="Z94">
            <v>176</v>
          </cell>
          <cell r="AA94" t="str">
            <v>Gastwirt</v>
          </cell>
          <cell r="AB94" t="str">
            <v>NA</v>
          </cell>
          <cell r="AC94">
            <v>4.25</v>
          </cell>
          <cell r="AD94" t="str">
            <v>NA</v>
          </cell>
          <cell r="AE94" t="str">
            <v>NA</v>
          </cell>
          <cell r="AF94" t="str">
            <v>m</v>
          </cell>
          <cell r="AG94" t="str">
            <v>Filler</v>
          </cell>
          <cell r="AH94" t="str">
            <v>NA</v>
          </cell>
          <cell r="AI94" t="str">
            <v>NA</v>
          </cell>
          <cell r="AJ94" t="str">
            <v>Der</v>
          </cell>
          <cell r="AK94" t="str">
            <v>der</v>
          </cell>
          <cell r="AL94">
            <v>33</v>
          </cell>
          <cell r="AM94" t="str">
            <v>Gastwirtin</v>
          </cell>
          <cell r="AN94" t="str">
            <v>NA</v>
          </cell>
          <cell r="AO94" t="str">
            <v>NA</v>
          </cell>
          <cell r="AP94" t="str">
            <v>NA</v>
          </cell>
          <cell r="AQ94" t="str">
            <v>NA</v>
          </cell>
          <cell r="AR94" t="str">
            <v>NA</v>
          </cell>
          <cell r="AS94" t="str">
            <v>Alternative</v>
          </cell>
          <cell r="AT94" t="str">
            <v>NA</v>
          </cell>
          <cell r="AU94" t="str">
            <v>NA</v>
          </cell>
          <cell r="AV94" t="str">
            <v>Die</v>
          </cell>
          <cell r="AW94" t="str">
            <v>die</v>
          </cell>
          <cell r="AX94" t="str">
            <v>Er</v>
          </cell>
          <cell r="AY94" t="str">
            <v>Sie</v>
          </cell>
          <cell r="AZ94" t="str">
            <v>Sie</v>
          </cell>
        </row>
        <row r="116">
          <cell r="Z116">
            <v>198</v>
          </cell>
          <cell r="AA116" t="str">
            <v>Autoverkäufer</v>
          </cell>
          <cell r="AB116" t="str">
            <v>NA</v>
          </cell>
          <cell r="AC116">
            <v>6.25</v>
          </cell>
          <cell r="AD116" t="str">
            <v>NA</v>
          </cell>
          <cell r="AE116" t="str">
            <v>NA</v>
          </cell>
          <cell r="AF116" t="str">
            <v>m</v>
          </cell>
          <cell r="AG116" t="str">
            <v>Filler</v>
          </cell>
          <cell r="AH116" t="str">
            <v>NA</v>
          </cell>
          <cell r="AI116" t="str">
            <v>NA</v>
          </cell>
          <cell r="AJ116" t="str">
            <v>Der</v>
          </cell>
          <cell r="AK116" t="str">
            <v>der</v>
          </cell>
          <cell r="AL116">
            <v>55</v>
          </cell>
          <cell r="AM116" t="str">
            <v>Autoverkäuferin</v>
          </cell>
          <cell r="AN116" t="str">
            <v>NA</v>
          </cell>
          <cell r="AO116" t="str">
            <v>NA</v>
          </cell>
          <cell r="AP116" t="str">
            <v>NA</v>
          </cell>
          <cell r="AQ116" t="str">
            <v>NA</v>
          </cell>
          <cell r="AR116" t="str">
            <v>NA</v>
          </cell>
          <cell r="AS116" t="str">
            <v>Alternative</v>
          </cell>
          <cell r="AT116" t="str">
            <v>NA</v>
          </cell>
          <cell r="AU116" t="str">
            <v>NA</v>
          </cell>
          <cell r="AV116" t="str">
            <v>Die</v>
          </cell>
          <cell r="AW116" t="str">
            <v>die</v>
          </cell>
          <cell r="AX116" t="str">
            <v>Er</v>
          </cell>
          <cell r="AY116" t="str">
            <v>Sie</v>
          </cell>
          <cell r="AZ116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4483-1385-48E0-9B08-A2ECAE3D6A45}">
  <dimension ref="A1:BV901"/>
  <sheetViews>
    <sheetView tabSelected="1" zoomScale="70" zoomScaleNormal="70" workbookViewId="0">
      <selection activeCell="G20" sqref="G20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2.81640625" bestFit="1" customWidth="1"/>
    <col min="8" max="29" width="10.7265625" customWidth="1"/>
    <col min="53" max="53" width="32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" customHeight="1" x14ac:dyDescent="0.35">
      <c r="A2" s="3" t="str">
        <f t="shared" ref="A2:A22" si="0">CONCATENATE("L",B2,"_S",F2,"_I",Z2,"_P",AZ2)</f>
        <v>L_S122_I22_PSie</v>
      </c>
      <c r="B2" s="4"/>
      <c r="C2" s="5">
        <v>2</v>
      </c>
      <c r="D2" s="6">
        <v>90</v>
      </c>
      <c r="E2" s="4">
        <v>4.9000000000000004</v>
      </c>
      <c r="F2" s="3">
        <v>122</v>
      </c>
      <c r="G2" s="3" t="str">
        <f t="shared" ref="G2:G22" si="1">CONCATENATE(H2," ",J2," ",O2," ",Q2," ",R2," ",S2," ",T2," ",W2," ",X2)</f>
        <v>Konstantin wartet im Schlafzimmer. Sie hat ein erfolgreiches Date gehabt.</v>
      </c>
      <c r="H2" s="3" t="str">
        <f t="shared" ref="H2:H22" si="2">IF(AJ2="NA",AA2,CONCATENATE(AJ2," ",AA2))</f>
        <v>Konstantin</v>
      </c>
      <c r="I2" s="3" t="str">
        <f t="shared" ref="I2:I22" si="3">IF(AV2="NA",AM2,CONCATENATE(AV2," ",AM2))</f>
        <v>Leo</v>
      </c>
      <c r="J2" s="3" t="s">
        <v>3</v>
      </c>
      <c r="K2" s="3" t="s">
        <v>4</v>
      </c>
      <c r="L2" s="4"/>
      <c r="M2" s="4"/>
      <c r="N2" s="3" t="s">
        <v>5</v>
      </c>
      <c r="O2" s="3" t="str">
        <f t="shared" ref="O2:O22" si="4">CONCATENATE(K2,L2,M2," ",N2,".")</f>
        <v>im Schlafzimmer.</v>
      </c>
      <c r="P2" s="3" t="str">
        <f t="shared" ref="P2:P22" si="5">CONCATENATE(K2,L2,M2," ",N2)</f>
        <v>im Schlafzimmer</v>
      </c>
      <c r="Q2" s="3" t="str">
        <f t="shared" ref="Q2:Q22" si="6">AZ2</f>
        <v>Sie</v>
      </c>
      <c r="R2" s="3" t="s">
        <v>6</v>
      </c>
      <c r="S2" s="3" t="s">
        <v>7</v>
      </c>
      <c r="T2" s="3" t="s">
        <v>8</v>
      </c>
      <c r="U2" s="3" t="s">
        <v>9</v>
      </c>
      <c r="V2" s="4"/>
      <c r="W2" s="3" t="str">
        <f t="shared" ref="W2:W22" si="7">CONCATENATE(U2,V2)</f>
        <v>Date</v>
      </c>
      <c r="X2" s="3" t="str">
        <f t="shared" ref="X2:X22" si="8">CONCATENATE(Y2,".")</f>
        <v>gehabt.</v>
      </c>
      <c r="Y2" s="3" t="s">
        <v>10</v>
      </c>
      <c r="Z2" s="3">
        <v>22</v>
      </c>
      <c r="AA2" s="3" t="s">
        <v>11</v>
      </c>
      <c r="AB2" s="3" t="s">
        <v>12</v>
      </c>
      <c r="AC2" s="3">
        <v>1.2571428570000001</v>
      </c>
      <c r="AD2" s="3">
        <v>0.65721592600000001</v>
      </c>
      <c r="AE2" s="3">
        <v>1</v>
      </c>
      <c r="AF2" s="5" t="s">
        <v>12</v>
      </c>
      <c r="AG2" s="7" t="s">
        <v>13</v>
      </c>
      <c r="AH2" s="8" t="s">
        <v>14</v>
      </c>
      <c r="AI2" s="9" t="s">
        <v>14</v>
      </c>
      <c r="AJ2" s="10" t="s">
        <v>14</v>
      </c>
      <c r="AK2" s="10" t="s">
        <v>14</v>
      </c>
      <c r="AL2" s="3">
        <v>55</v>
      </c>
      <c r="AM2" s="3" t="s">
        <v>15</v>
      </c>
      <c r="AN2" s="3" t="s">
        <v>12</v>
      </c>
      <c r="AO2" s="3">
        <v>2.3428571429999998</v>
      </c>
      <c r="AP2" s="3">
        <v>1.2820676580000001</v>
      </c>
      <c r="AQ2" s="3">
        <v>2</v>
      </c>
      <c r="AR2" s="5" t="s">
        <v>16</v>
      </c>
      <c r="AS2" s="11" t="s">
        <v>17</v>
      </c>
      <c r="AT2" s="8" t="s">
        <v>14</v>
      </c>
      <c r="AU2" s="9" t="s">
        <v>14</v>
      </c>
      <c r="AV2" s="10" t="s">
        <v>14</v>
      </c>
      <c r="AW2" s="4" t="s">
        <v>14</v>
      </c>
      <c r="AX2" s="10" t="s">
        <v>18</v>
      </c>
      <c r="AY2" s="10" t="s">
        <v>19</v>
      </c>
      <c r="AZ2" s="12" t="str">
        <f>AY2</f>
        <v>Sie</v>
      </c>
      <c r="BA2" s="3" t="str">
        <f t="shared" ref="BA2:BA22" si="9">CONCATENATE("Wer"," ",J2," ",P2,"?")</f>
        <v>Wer wartet im Schlafzimmer?</v>
      </c>
      <c r="BB2" s="13" t="str">
        <f t="shared" ref="BB2:BB22" si="10">IF(AK2="NA",CONCATENATE($BB$1," ","tat", " ",AA2,"?"),CONCATENATE($BB$1," ","tat", " ",AK2," ",AA2,"?"))</f>
        <v>Was tat Konstantin?</v>
      </c>
      <c r="BC2" s="3" t="str">
        <f t="shared" ref="BC2:BC22" si="11">BS2</f>
        <v>Wo wartet Konstantin?</v>
      </c>
      <c r="BD2" s="3" t="str">
        <f t="shared" ref="BD2:BD22" si="12">BV2</f>
        <v>Was hat Konstantin gehabt?</v>
      </c>
      <c r="BE2" s="3" t="s">
        <v>20</v>
      </c>
      <c r="BF2" s="3" t="str">
        <f>BB2</f>
        <v>Was tat Konstantin?</v>
      </c>
      <c r="BG2" s="5">
        <v>3</v>
      </c>
      <c r="BH2" s="3">
        <f t="shared" ref="BH2:BH22" si="13">IF(BI2="NA",0,1)</f>
        <v>0</v>
      </c>
      <c r="BI2" s="3" t="str">
        <f t="shared" ref="BI2:BI22" si="14">IF(BG2=1,BF2,"NA")</f>
        <v>NA</v>
      </c>
      <c r="BJ2" s="3" t="str">
        <f>IF(BI2="NA","NA",J2)</f>
        <v>NA</v>
      </c>
      <c r="BK2" s="3" t="str">
        <f t="shared" ref="BK2:BK11" si="15">BJ2</f>
        <v>NA</v>
      </c>
      <c r="BL2" s="3" t="s">
        <v>14</v>
      </c>
      <c r="BM2" s="5">
        <v>1</v>
      </c>
      <c r="BN2" s="3" t="str">
        <f t="shared" ref="BN2:BN22" si="16">IF(BM2=1,BK2,BL2)</f>
        <v>NA</v>
      </c>
      <c r="BO2" s="3" t="str">
        <f t="shared" ref="BO2:BO22" si="17">IF(BM2=0,BK2,BL2)</f>
        <v>NA</v>
      </c>
      <c r="BP2" s="3" t="str">
        <f t="shared" ref="BP2:BP22" si="18">IF(AK2="NA",IF(K2="","",CONCATENATE(K$1," ",J2," ",H2,"?")),IF(K2="","",CONCATENATE(K$1," ",J2," ",AK2," ",AA2,"?")))</f>
        <v>Wo wartet Konstantin?</v>
      </c>
      <c r="BQ2" s="3" t="str">
        <f t="shared" ref="BQ2:BQ22" si="19">IF(AK2="NA",IF(L2="","",CONCATENATE(L$1," ",J2," ",H2,"?")),IF(L2="","",CONCATENATE(L$1," ",J2," ",AK2," ",AA2,"?")))</f>
        <v/>
      </c>
      <c r="BR2" s="3" t="str">
        <f t="shared" ref="BR2:BR22" si="20">IF(AK2="NA",IF(M2="","",CONCATENATE(M$1," ",J2," ",H2,"?")),IF(M2="","",CONCATENATE(M$1," ",J2," ",AK2," ",AA2,"?")))</f>
        <v/>
      </c>
      <c r="BS2" s="3" t="str">
        <f t="shared" ref="BS2:BS22" si="21">CONCATENATE(BP2,BQ2,BR2)</f>
        <v>Wo wartet Konstantin?</v>
      </c>
      <c r="BT2" s="3" t="str">
        <f t="shared" ref="BT2:BT22" si="22">IF(AK2="NA",IF(U2="","",CONCATENATE(U$1," ",R2," ",H2," ",Y2,"?")),IF(U2="","",CONCATENATE(U$1," ",R2," ",AK2," ",AA2," ",Y2,"?")))</f>
        <v>Was hat Konstantin gehabt?</v>
      </c>
      <c r="BU2" s="3" t="str">
        <f t="shared" ref="BU2:BU22" si="23">IF(AK2="NA",IF(V2="","",CONCATENATE(V$1," ",R2," ",H2," ",Y2,"?")),IF(V2="","",CONCATENATE(V$1," ",R2," ",AK2," ",AA2," ",Y2,"?")))</f>
        <v/>
      </c>
      <c r="BV2" s="3" t="str">
        <f t="shared" ref="BV2:BV22" si="24">CONCATENATE(BT2,BU2)</f>
        <v>Was hat Konstantin gehabt?</v>
      </c>
    </row>
    <row r="3" spans="1:74" ht="14.25" customHeight="1" x14ac:dyDescent="0.35">
      <c r="A3" s="1" t="str">
        <f t="shared" si="0"/>
        <v>L5_S73_I156_PSie</v>
      </c>
      <c r="B3" s="1">
        <v>5</v>
      </c>
      <c r="C3" s="1">
        <v>73</v>
      </c>
      <c r="D3" s="6">
        <v>91</v>
      </c>
      <c r="E3">
        <v>5</v>
      </c>
      <c r="F3" s="1">
        <v>73</v>
      </c>
      <c r="G3" s="1" t="str">
        <f t="shared" si="1"/>
        <v>Die Grundschullehrerin steigt auf den Tisch. Sie hat ein großes Maß geleert.</v>
      </c>
      <c r="H3" s="1" t="str">
        <f t="shared" si="2"/>
        <v>Die Grundschullehrerin</v>
      </c>
      <c r="I3" s="1" t="str">
        <f t="shared" si="3"/>
        <v>Der Grundschullehrer</v>
      </c>
      <c r="J3" s="1" t="s">
        <v>21</v>
      </c>
      <c r="L3" s="1" t="s">
        <v>22</v>
      </c>
      <c r="N3" s="1" t="s">
        <v>23</v>
      </c>
      <c r="O3" s="1" t="str">
        <f t="shared" si="4"/>
        <v>auf den Tisch.</v>
      </c>
      <c r="P3" s="1" t="str">
        <f t="shared" si="5"/>
        <v>auf den Tisch</v>
      </c>
      <c r="Q3" s="1" t="str">
        <f t="shared" si="6"/>
        <v>Sie</v>
      </c>
      <c r="R3" s="1" t="s">
        <v>6</v>
      </c>
      <c r="S3" s="1" t="s">
        <v>7</v>
      </c>
      <c r="T3" s="1" t="s">
        <v>24</v>
      </c>
      <c r="U3" s="1" t="s">
        <v>25</v>
      </c>
      <c r="W3" s="1" t="str">
        <f t="shared" si="7"/>
        <v>Maß</v>
      </c>
      <c r="X3" s="1" t="str">
        <f t="shared" si="8"/>
        <v>geleert.</v>
      </c>
      <c r="Y3" s="1" t="s">
        <v>26</v>
      </c>
      <c r="Z3" s="1">
        <f>[1]main!Z74</f>
        <v>156</v>
      </c>
      <c r="AA3" s="1" t="str">
        <f>[1]main!AA74</f>
        <v>Grundschullehrerin</v>
      </c>
      <c r="AB3" s="1" t="str">
        <f>[1]main!AB74</f>
        <v>NA</v>
      </c>
      <c r="AC3" s="1">
        <f>[1]main!AC74</f>
        <v>2.25</v>
      </c>
      <c r="AD3" s="1" t="str">
        <f>[1]main!AD74</f>
        <v>NA</v>
      </c>
      <c r="AE3" s="1" t="str">
        <f>[1]main!AE74</f>
        <v>NA</v>
      </c>
      <c r="AF3" s="2" t="str">
        <f>[1]main!AF74</f>
        <v>f</v>
      </c>
      <c r="AG3" s="1" t="str">
        <f>[1]main!AG74</f>
        <v>Filler</v>
      </c>
      <c r="AH3" s="1" t="str">
        <f>[1]main!AH74</f>
        <v>NA</v>
      </c>
      <c r="AI3" s="1" t="str">
        <f>[1]main!AI74</f>
        <v>NA</v>
      </c>
      <c r="AJ3" s="1" t="str">
        <f>[1]main!AJ74</f>
        <v>Die</v>
      </c>
      <c r="AK3" s="1" t="str">
        <f>[1]main!AK74</f>
        <v>die</v>
      </c>
      <c r="AL3" s="1">
        <f>[1]main!AL74</f>
        <v>13</v>
      </c>
      <c r="AM3" s="1" t="str">
        <f>[1]main!AM74</f>
        <v>Grundschullehrer</v>
      </c>
      <c r="AN3" s="1" t="str">
        <f>[1]main!AN74</f>
        <v>NA</v>
      </c>
      <c r="AO3" s="1" t="str">
        <f>[1]main!AO74</f>
        <v>NA</v>
      </c>
      <c r="AP3" s="1" t="str">
        <f>[1]main!AP74</f>
        <v>NA</v>
      </c>
      <c r="AQ3" s="1" t="str">
        <f>[1]main!AQ74</f>
        <v>NA</v>
      </c>
      <c r="AR3" s="1" t="str">
        <f>[1]main!AR74</f>
        <v>NA</v>
      </c>
      <c r="AS3" s="1" t="str">
        <f>[1]main!AS74</f>
        <v>Alternative</v>
      </c>
      <c r="AT3" s="1" t="str">
        <f>[1]main!AT74</f>
        <v>NA</v>
      </c>
      <c r="AU3" s="1" t="str">
        <f>[1]main!AU74</f>
        <v>NA</v>
      </c>
      <c r="AV3" s="1" t="str">
        <f>[1]main!AV74</f>
        <v>Der</v>
      </c>
      <c r="AW3" s="1" t="str">
        <f>[1]main!AW74</f>
        <v>der</v>
      </c>
      <c r="AX3" s="1" t="str">
        <f>[1]main!AX74</f>
        <v>Er</v>
      </c>
      <c r="AY3" s="1" t="str">
        <f>[1]main!AY74</f>
        <v>Sie</v>
      </c>
      <c r="AZ3" s="1" t="str">
        <f>[1]main!AZ74</f>
        <v>Sie</v>
      </c>
      <c r="BA3" s="1" t="str">
        <f t="shared" si="9"/>
        <v>Wer steigt auf den Tisch?</v>
      </c>
      <c r="BB3" s="13" t="str">
        <f t="shared" si="10"/>
        <v>Was tat die Grundschullehrerin?</v>
      </c>
      <c r="BC3" s="1" t="str">
        <f t="shared" si="11"/>
        <v>Wohin steigt die Grundschullehrerin?</v>
      </c>
      <c r="BD3" s="1" t="str">
        <f t="shared" si="12"/>
        <v>Was hat die Grundschullehrerin geleert?</v>
      </c>
      <c r="BE3" s="1" t="s">
        <v>27</v>
      </c>
      <c r="BF3" s="1" t="str">
        <f>BA3</f>
        <v>Wer steigt auf den Tisch?</v>
      </c>
      <c r="BG3" s="1">
        <v>4</v>
      </c>
      <c r="BH3" s="1">
        <f t="shared" si="13"/>
        <v>0</v>
      </c>
      <c r="BI3" s="1" t="str">
        <f t="shared" si="14"/>
        <v>NA</v>
      </c>
      <c r="BJ3" s="1" t="str">
        <f>IF(BI3="NA","NA",H3)</f>
        <v>NA</v>
      </c>
      <c r="BK3" s="1" t="str">
        <f t="shared" si="15"/>
        <v>NA</v>
      </c>
      <c r="BL3" s="1" t="s">
        <v>14</v>
      </c>
      <c r="BM3" s="14">
        <v>0</v>
      </c>
      <c r="BN3" s="1" t="str">
        <f t="shared" si="16"/>
        <v>NA</v>
      </c>
      <c r="BO3" s="1" t="str">
        <f t="shared" si="17"/>
        <v>NA</v>
      </c>
      <c r="BP3" s="1" t="str">
        <f t="shared" si="18"/>
        <v/>
      </c>
      <c r="BQ3" s="1" t="str">
        <f t="shared" si="19"/>
        <v>Wohin steigt die Grundschullehrerin?</v>
      </c>
      <c r="BR3" s="1" t="str">
        <f t="shared" si="20"/>
        <v/>
      </c>
      <c r="BS3" s="1" t="str">
        <f t="shared" si="21"/>
        <v>Wohin steigt die Grundschullehrerin?</v>
      </c>
      <c r="BT3" s="1" t="str">
        <f t="shared" si="22"/>
        <v>Was hat die Grundschullehrerin geleert?</v>
      </c>
      <c r="BU3" s="1" t="str">
        <f t="shared" si="23"/>
        <v/>
      </c>
      <c r="BV3" s="1" t="str">
        <f t="shared" si="24"/>
        <v>Was hat die Grundschullehrerin geleert?</v>
      </c>
    </row>
    <row r="4" spans="1:74" ht="14.25" customHeight="1" x14ac:dyDescent="0.35">
      <c r="A4" s="1" t="str">
        <f t="shared" si="0"/>
        <v>L5_S49_I9_PEr</v>
      </c>
      <c r="B4" s="1">
        <v>5</v>
      </c>
      <c r="C4" s="1">
        <v>49</v>
      </c>
      <c r="D4" s="6">
        <v>92</v>
      </c>
      <c r="E4">
        <v>5</v>
      </c>
      <c r="F4" s="1">
        <v>49</v>
      </c>
      <c r="G4" s="1" t="str">
        <f t="shared" si="1"/>
        <v>Johannes eilt auf das Amt. Er hatte eine essenzielle Anlage vergessen.</v>
      </c>
      <c r="H4" s="1" t="str">
        <f t="shared" si="2"/>
        <v>Johannes</v>
      </c>
      <c r="I4" s="1" t="str">
        <f t="shared" si="3"/>
        <v>Jan</v>
      </c>
      <c r="J4" s="1" t="s">
        <v>28</v>
      </c>
      <c r="L4" s="1" t="s">
        <v>29</v>
      </c>
      <c r="N4" s="1" t="s">
        <v>30</v>
      </c>
      <c r="O4" s="1" t="str">
        <f t="shared" si="4"/>
        <v>auf das Amt.</v>
      </c>
      <c r="P4" s="1" t="str">
        <f t="shared" si="5"/>
        <v>auf das Amt</v>
      </c>
      <c r="Q4" s="1" t="str">
        <f t="shared" si="6"/>
        <v>Er</v>
      </c>
      <c r="R4" s="1" t="s">
        <v>31</v>
      </c>
      <c r="S4" s="1" t="s">
        <v>32</v>
      </c>
      <c r="T4" s="1" t="s">
        <v>33</v>
      </c>
      <c r="U4" s="1" t="s">
        <v>34</v>
      </c>
      <c r="W4" s="1" t="str">
        <f t="shared" si="7"/>
        <v>Anlage</v>
      </c>
      <c r="X4" s="1" t="str">
        <f t="shared" si="8"/>
        <v>vergessen.</v>
      </c>
      <c r="Y4" s="1" t="s">
        <v>35</v>
      </c>
      <c r="Z4" s="1">
        <f>[1]main!Z10</f>
        <v>9</v>
      </c>
      <c r="AA4" s="1" t="str">
        <f>[1]main!AA10</f>
        <v>Johannes</v>
      </c>
      <c r="AB4" s="1" t="str">
        <f>[1]main!AB10</f>
        <v>m</v>
      </c>
      <c r="AC4" s="1">
        <f>[1]main!AC10</f>
        <v>1.1428571430000001</v>
      </c>
      <c r="AD4" s="1">
        <f>[1]main!AD10</f>
        <v>0.35503580099999998</v>
      </c>
      <c r="AE4" s="1">
        <f>[1]main!AE10</f>
        <v>1</v>
      </c>
      <c r="AF4" s="2" t="str">
        <f>[1]main!AF10</f>
        <v>m</v>
      </c>
      <c r="AG4" s="1" t="str">
        <f>[1]main!AG10</f>
        <v>Target</v>
      </c>
      <c r="AH4" s="1" t="str">
        <f>[1]main!AH10</f>
        <v>NA</v>
      </c>
      <c r="AI4" s="1">
        <f>[1]main!AI10</f>
        <v>2370000000</v>
      </c>
      <c r="AJ4" s="1" t="str">
        <f>[1]main!AJ10</f>
        <v>NA</v>
      </c>
      <c r="AK4" s="1" t="str">
        <f>[1]main!AK10</f>
        <v>NA</v>
      </c>
      <c r="AL4" s="1">
        <f>[1]main!AL10</f>
        <v>41</v>
      </c>
      <c r="AM4" s="1" t="str">
        <f>[1]main!AM10</f>
        <v>Jan</v>
      </c>
      <c r="AN4" s="1" t="str">
        <f>[1]main!AN10</f>
        <v>m</v>
      </c>
      <c r="AO4" s="1">
        <f>[1]main!AO10</f>
        <v>1.542857143</v>
      </c>
      <c r="AP4" s="1">
        <f>[1]main!AP10</f>
        <v>0.98048178900000005</v>
      </c>
      <c r="AQ4" s="1">
        <f>[1]main!AQ10</f>
        <v>1</v>
      </c>
      <c r="AR4" s="1" t="str">
        <f>[1]main!AR10</f>
        <v>m</v>
      </c>
      <c r="AS4" s="1" t="str">
        <f>[1]main!AS10</f>
        <v>Alternative</v>
      </c>
      <c r="AT4" s="1" t="str">
        <f>[1]main!AT10</f>
        <v>NA</v>
      </c>
      <c r="AU4" s="1" t="str">
        <f>[1]main!AU10</f>
        <v>NA</v>
      </c>
      <c r="AV4" s="1" t="str">
        <f>[1]main!AV10</f>
        <v>NA</v>
      </c>
      <c r="AW4" s="1" t="str">
        <f>[1]main!AW10</f>
        <v>NA</v>
      </c>
      <c r="AX4" s="1" t="str">
        <f>[1]main!AX10</f>
        <v>Er</v>
      </c>
      <c r="AY4" s="1" t="str">
        <f>[1]main!AY10</f>
        <v>Sie</v>
      </c>
      <c r="AZ4" s="1" t="str">
        <f>[1]main!AZ10</f>
        <v>Er</v>
      </c>
      <c r="BA4" s="1" t="str">
        <f t="shared" si="9"/>
        <v>Wer eilt auf das Amt?</v>
      </c>
      <c r="BB4" s="13" t="str">
        <f t="shared" si="10"/>
        <v>Was tat Johannes?</v>
      </c>
      <c r="BC4" s="1" t="str">
        <f t="shared" si="11"/>
        <v>Wohin eilt Johannes?</v>
      </c>
      <c r="BD4" s="1" t="str">
        <f t="shared" si="12"/>
        <v>Was hatte Johannes vergessen?</v>
      </c>
      <c r="BE4" s="1" t="s">
        <v>27</v>
      </c>
      <c r="BF4" s="1" t="str">
        <f>BA4</f>
        <v>Wer eilt auf das Amt?</v>
      </c>
      <c r="BG4" s="1">
        <v>1</v>
      </c>
      <c r="BH4" s="1">
        <f t="shared" si="13"/>
        <v>1</v>
      </c>
      <c r="BI4" s="1" t="str">
        <f t="shared" si="14"/>
        <v>Wer eilt auf das Amt?</v>
      </c>
      <c r="BJ4" s="1" t="str">
        <f>IF(BI4="NA","NA",H4)</f>
        <v>Johannes</v>
      </c>
      <c r="BK4" s="1" t="str">
        <f t="shared" si="15"/>
        <v>Johannes</v>
      </c>
      <c r="BL4" s="1" t="str">
        <f>I4</f>
        <v>Jan</v>
      </c>
      <c r="BM4" s="14">
        <v>1</v>
      </c>
      <c r="BN4" s="1" t="str">
        <f t="shared" si="16"/>
        <v>Johannes</v>
      </c>
      <c r="BO4" s="1" t="str">
        <f t="shared" si="17"/>
        <v>Jan</v>
      </c>
      <c r="BP4" s="1" t="str">
        <f t="shared" si="18"/>
        <v/>
      </c>
      <c r="BQ4" s="1" t="str">
        <f t="shared" si="19"/>
        <v>Wohin eilt Johannes?</v>
      </c>
      <c r="BR4" s="1" t="str">
        <f t="shared" si="20"/>
        <v/>
      </c>
      <c r="BS4" s="1" t="str">
        <f t="shared" si="21"/>
        <v>Wohin eilt Johannes?</v>
      </c>
      <c r="BT4" s="1" t="str">
        <f t="shared" si="22"/>
        <v>Was hatte Johannes vergessen?</v>
      </c>
      <c r="BU4" s="1" t="str">
        <f t="shared" si="23"/>
        <v/>
      </c>
      <c r="BV4" s="1" t="str">
        <f t="shared" si="24"/>
        <v>Was hatte Johannes vergessen?</v>
      </c>
    </row>
    <row r="5" spans="1:74" ht="14.25" customHeight="1" x14ac:dyDescent="0.35">
      <c r="A5" s="1" t="str">
        <f t="shared" si="0"/>
        <v>L5_S93_I176_PSie</v>
      </c>
      <c r="B5" s="1">
        <v>5</v>
      </c>
      <c r="C5" s="1">
        <v>93</v>
      </c>
      <c r="D5" s="6">
        <v>93</v>
      </c>
      <c r="E5">
        <v>5</v>
      </c>
      <c r="F5" s="1">
        <v>93</v>
      </c>
      <c r="G5" s="1" t="str">
        <f t="shared" si="1"/>
        <v>Der Gastwirt stürzt von der Bühne. Sie hat eine lockere Stufe übersehen.</v>
      </c>
      <c r="H5" s="1" t="str">
        <f t="shared" si="2"/>
        <v>Der Gastwirt</v>
      </c>
      <c r="I5" s="1" t="str">
        <f t="shared" si="3"/>
        <v>Die Gastwirtin</v>
      </c>
      <c r="J5" s="1" t="s">
        <v>36</v>
      </c>
      <c r="M5" s="1" t="s">
        <v>37</v>
      </c>
      <c r="N5" s="1" t="s">
        <v>38</v>
      </c>
      <c r="O5" s="1" t="str">
        <f t="shared" si="4"/>
        <v>von der Bühne.</v>
      </c>
      <c r="P5" s="1" t="str">
        <f t="shared" si="5"/>
        <v>von der Bühne</v>
      </c>
      <c r="Q5" s="1" t="str">
        <f t="shared" si="6"/>
        <v>Sie</v>
      </c>
      <c r="R5" s="1" t="s">
        <v>6</v>
      </c>
      <c r="S5" s="1" t="s">
        <v>32</v>
      </c>
      <c r="T5" s="1" t="s">
        <v>39</v>
      </c>
      <c r="U5" s="1" t="s">
        <v>40</v>
      </c>
      <c r="W5" s="1" t="str">
        <f t="shared" si="7"/>
        <v>Stufe</v>
      </c>
      <c r="X5" s="1" t="str">
        <f t="shared" si="8"/>
        <v>übersehen.</v>
      </c>
      <c r="Y5" s="1" t="s">
        <v>41</v>
      </c>
      <c r="Z5" s="1">
        <f>[1]main!Z94</f>
        <v>176</v>
      </c>
      <c r="AA5" s="1" t="str">
        <f>[1]main!AA94</f>
        <v>Gastwirt</v>
      </c>
      <c r="AB5" s="1" t="str">
        <f>[1]main!AB94</f>
        <v>NA</v>
      </c>
      <c r="AC5" s="1">
        <f>[1]main!AC94</f>
        <v>4.25</v>
      </c>
      <c r="AD5" s="1" t="str">
        <f>[1]main!AD94</f>
        <v>NA</v>
      </c>
      <c r="AE5" s="1" t="str">
        <f>[1]main!AE94</f>
        <v>NA</v>
      </c>
      <c r="AF5" s="2" t="str">
        <f>[1]main!AF94</f>
        <v>m</v>
      </c>
      <c r="AG5" s="1" t="str">
        <f>[1]main!AG94</f>
        <v>Filler</v>
      </c>
      <c r="AH5" s="1" t="str">
        <f>[1]main!AH94</f>
        <v>NA</v>
      </c>
      <c r="AI5" s="1" t="str">
        <f>[1]main!AI94</f>
        <v>NA</v>
      </c>
      <c r="AJ5" s="1" t="str">
        <f>[1]main!AJ94</f>
        <v>Der</v>
      </c>
      <c r="AK5" s="1" t="str">
        <f>[1]main!AK94</f>
        <v>der</v>
      </c>
      <c r="AL5" s="1">
        <f>[1]main!AL94</f>
        <v>33</v>
      </c>
      <c r="AM5" s="1" t="str">
        <f>[1]main!AM94</f>
        <v>Gastwirtin</v>
      </c>
      <c r="AN5" s="1" t="str">
        <f>[1]main!AN94</f>
        <v>NA</v>
      </c>
      <c r="AO5" s="1" t="str">
        <f>[1]main!AO94</f>
        <v>NA</v>
      </c>
      <c r="AP5" s="1" t="str">
        <f>[1]main!AP94</f>
        <v>NA</v>
      </c>
      <c r="AQ5" s="1" t="str">
        <f>[1]main!AQ94</f>
        <v>NA</v>
      </c>
      <c r="AR5" s="1" t="str">
        <f>[1]main!AR94</f>
        <v>NA</v>
      </c>
      <c r="AS5" s="1" t="str">
        <f>[1]main!AS94</f>
        <v>Alternative</v>
      </c>
      <c r="AT5" s="1" t="str">
        <f>[1]main!AT94</f>
        <v>NA</v>
      </c>
      <c r="AU5" s="1" t="str">
        <f>[1]main!AU94</f>
        <v>NA</v>
      </c>
      <c r="AV5" s="1" t="str">
        <f>[1]main!AV94</f>
        <v>Die</v>
      </c>
      <c r="AW5" s="1" t="str">
        <f>[1]main!AW94</f>
        <v>die</v>
      </c>
      <c r="AX5" s="1" t="str">
        <f>[1]main!AX94</f>
        <v>Er</v>
      </c>
      <c r="AY5" s="1" t="str">
        <f>[1]main!AY94</f>
        <v>Sie</v>
      </c>
      <c r="AZ5" s="1" t="str">
        <f>[1]main!AZ94</f>
        <v>Sie</v>
      </c>
      <c r="BA5" s="1" t="str">
        <f t="shared" si="9"/>
        <v>Wer stürzt von der Bühne?</v>
      </c>
      <c r="BB5" s="13" t="str">
        <f t="shared" si="10"/>
        <v>Was tat der Gastwirt?</v>
      </c>
      <c r="BC5" s="1" t="str">
        <f t="shared" si="11"/>
        <v>Woher stürzt der Gastwirt?</v>
      </c>
      <c r="BD5" s="1" t="str">
        <f t="shared" si="12"/>
        <v>Was hat der Gastwirt übersehen?</v>
      </c>
      <c r="BE5" s="1" t="s">
        <v>27</v>
      </c>
      <c r="BF5" s="1" t="str">
        <f>BA5</f>
        <v>Wer stürzt von der Bühne?</v>
      </c>
      <c r="BG5" s="1">
        <v>2</v>
      </c>
      <c r="BH5" s="1">
        <f t="shared" si="13"/>
        <v>0</v>
      </c>
      <c r="BI5" s="1" t="str">
        <f t="shared" si="14"/>
        <v>NA</v>
      </c>
      <c r="BJ5" s="1" t="str">
        <f>IF(BI5="NA","NA",H5)</f>
        <v>NA</v>
      </c>
      <c r="BK5" s="1" t="str">
        <f t="shared" si="15"/>
        <v>NA</v>
      </c>
      <c r="BL5" s="1" t="s">
        <v>14</v>
      </c>
      <c r="BM5" s="14">
        <v>1</v>
      </c>
      <c r="BN5" s="1" t="str">
        <f t="shared" si="16"/>
        <v>NA</v>
      </c>
      <c r="BO5" s="1" t="str">
        <f t="shared" si="17"/>
        <v>NA</v>
      </c>
      <c r="BP5" s="1" t="str">
        <f t="shared" si="18"/>
        <v/>
      </c>
      <c r="BQ5" s="1" t="str">
        <f t="shared" si="19"/>
        <v/>
      </c>
      <c r="BR5" s="1" t="str">
        <f t="shared" si="20"/>
        <v>Woher stürzt der Gastwirt?</v>
      </c>
      <c r="BS5" s="1" t="str">
        <f t="shared" si="21"/>
        <v>Woher stürzt der Gastwirt?</v>
      </c>
      <c r="BT5" s="1" t="str">
        <f t="shared" si="22"/>
        <v>Was hat der Gastwirt übersehen?</v>
      </c>
      <c r="BU5" s="1" t="str">
        <f t="shared" si="23"/>
        <v/>
      </c>
      <c r="BV5" s="1" t="str">
        <f t="shared" si="24"/>
        <v>Was hat der Gastwirt übersehen?</v>
      </c>
    </row>
    <row r="6" spans="1:74" ht="14.25" customHeight="1" x14ac:dyDescent="0.35">
      <c r="A6" s="1" t="str">
        <f t="shared" si="0"/>
        <v>L5_S115_I198_PSie</v>
      </c>
      <c r="B6" s="1">
        <v>5</v>
      </c>
      <c r="C6" s="1">
        <v>115</v>
      </c>
      <c r="D6" s="6">
        <v>94</v>
      </c>
      <c r="E6">
        <v>5</v>
      </c>
      <c r="F6" s="1">
        <v>115</v>
      </c>
      <c r="G6" s="1" t="str">
        <f t="shared" si="1"/>
        <v>Der Autoverkäufer spaziert zum Trödelmarkt. Sie möchte das alte Geschirr ersetzen.</v>
      </c>
      <c r="H6" s="1" t="str">
        <f t="shared" si="2"/>
        <v>Der Autoverkäufer</v>
      </c>
      <c r="I6" s="1" t="str">
        <f t="shared" si="3"/>
        <v>Die Autoverkäuferin</v>
      </c>
      <c r="J6" s="1" t="s">
        <v>42</v>
      </c>
      <c r="L6" s="1" t="s">
        <v>43</v>
      </c>
      <c r="N6" s="1" t="s">
        <v>44</v>
      </c>
      <c r="O6" s="1" t="str">
        <f t="shared" si="4"/>
        <v>zum Trödelmarkt.</v>
      </c>
      <c r="P6" s="1" t="str">
        <f t="shared" si="5"/>
        <v>zum Trödelmarkt</v>
      </c>
      <c r="Q6" s="1" t="str">
        <f t="shared" si="6"/>
        <v>Sie</v>
      </c>
      <c r="R6" s="1" t="s">
        <v>45</v>
      </c>
      <c r="S6" s="1" t="s">
        <v>46</v>
      </c>
      <c r="T6" s="1" t="s">
        <v>47</v>
      </c>
      <c r="U6" s="1" t="s">
        <v>48</v>
      </c>
      <c r="W6" s="1" t="str">
        <f t="shared" si="7"/>
        <v>Geschirr</v>
      </c>
      <c r="X6" s="1" t="str">
        <f t="shared" si="8"/>
        <v>ersetzen.</v>
      </c>
      <c r="Y6" s="1" t="s">
        <v>49</v>
      </c>
      <c r="Z6" s="1">
        <f>[1]main!Z116</f>
        <v>198</v>
      </c>
      <c r="AA6" s="1" t="str">
        <f>[1]main!AA116</f>
        <v>Autoverkäufer</v>
      </c>
      <c r="AB6" s="1" t="str">
        <f>[1]main!AB116</f>
        <v>NA</v>
      </c>
      <c r="AC6" s="1">
        <f>[1]main!AC116</f>
        <v>6.25</v>
      </c>
      <c r="AD6" s="1" t="str">
        <f>[1]main!AD116</f>
        <v>NA</v>
      </c>
      <c r="AE6" s="1" t="str">
        <f>[1]main!AE116</f>
        <v>NA</v>
      </c>
      <c r="AF6" s="2" t="str">
        <f>[1]main!AF116</f>
        <v>m</v>
      </c>
      <c r="AG6" s="1" t="str">
        <f>[1]main!AG116</f>
        <v>Filler</v>
      </c>
      <c r="AH6" s="1" t="str">
        <f>[1]main!AH116</f>
        <v>NA</v>
      </c>
      <c r="AI6" s="1" t="str">
        <f>[1]main!AI116</f>
        <v>NA</v>
      </c>
      <c r="AJ6" s="1" t="str">
        <f>[1]main!AJ116</f>
        <v>Der</v>
      </c>
      <c r="AK6" s="1" t="str">
        <f>[1]main!AK116</f>
        <v>der</v>
      </c>
      <c r="AL6" s="1">
        <f>[1]main!AL116</f>
        <v>55</v>
      </c>
      <c r="AM6" s="1" t="str">
        <f>[1]main!AM116</f>
        <v>Autoverkäuferin</v>
      </c>
      <c r="AN6" s="1" t="str">
        <f>[1]main!AN116</f>
        <v>NA</v>
      </c>
      <c r="AO6" s="1" t="str">
        <f>[1]main!AO116</f>
        <v>NA</v>
      </c>
      <c r="AP6" s="1" t="str">
        <f>[1]main!AP116</f>
        <v>NA</v>
      </c>
      <c r="AQ6" s="1" t="str">
        <f>[1]main!AQ116</f>
        <v>NA</v>
      </c>
      <c r="AR6" s="1" t="str">
        <f>[1]main!AR116</f>
        <v>NA</v>
      </c>
      <c r="AS6" s="1" t="str">
        <f>[1]main!AS116</f>
        <v>Alternative</v>
      </c>
      <c r="AT6" s="1" t="str">
        <f>[1]main!AT116</f>
        <v>NA</v>
      </c>
      <c r="AU6" s="1" t="str">
        <f>[1]main!AU116</f>
        <v>NA</v>
      </c>
      <c r="AV6" s="1" t="str">
        <f>[1]main!AV116</f>
        <v>Die</v>
      </c>
      <c r="AW6" s="1" t="str">
        <f>[1]main!AW116</f>
        <v>die</v>
      </c>
      <c r="AX6" s="1" t="str">
        <f>[1]main!AX116</f>
        <v>Er</v>
      </c>
      <c r="AY6" s="1" t="str">
        <f>[1]main!AY116</f>
        <v>Sie</v>
      </c>
      <c r="AZ6" s="1" t="str">
        <f>[1]main!AZ116</f>
        <v>Sie</v>
      </c>
      <c r="BA6" s="1" t="str">
        <f t="shared" si="9"/>
        <v>Wer spaziert zum Trödelmarkt?</v>
      </c>
      <c r="BB6" s="13" t="str">
        <f t="shared" si="10"/>
        <v>Was tat der Autoverkäufer?</v>
      </c>
      <c r="BC6" s="1" t="str">
        <f t="shared" si="11"/>
        <v>Wohin spaziert der Autoverkäufer?</v>
      </c>
      <c r="BD6" s="1" t="str">
        <f t="shared" si="12"/>
        <v>Was möchte der Autoverkäufer ersetzen?</v>
      </c>
      <c r="BE6" s="1" t="s">
        <v>50</v>
      </c>
      <c r="BF6" s="1" t="str">
        <f>BC6</f>
        <v>Wohin spaziert der Autoverkäufer?</v>
      </c>
      <c r="BG6" s="1">
        <v>3</v>
      </c>
      <c r="BH6" s="1">
        <f t="shared" si="13"/>
        <v>0</v>
      </c>
      <c r="BI6" s="1" t="str">
        <f t="shared" si="14"/>
        <v>NA</v>
      </c>
      <c r="BJ6" s="1" t="str">
        <f>IF(BI6="NA","NA",P6)</f>
        <v>NA</v>
      </c>
      <c r="BK6" s="1" t="str">
        <f t="shared" si="15"/>
        <v>NA</v>
      </c>
      <c r="BL6" s="1" t="s">
        <v>14</v>
      </c>
      <c r="BM6" s="14">
        <v>0</v>
      </c>
      <c r="BN6" s="1" t="str">
        <f t="shared" si="16"/>
        <v>NA</v>
      </c>
      <c r="BO6" s="1" t="str">
        <f t="shared" si="17"/>
        <v>NA</v>
      </c>
      <c r="BP6" s="1" t="str">
        <f t="shared" si="18"/>
        <v/>
      </c>
      <c r="BQ6" s="1" t="str">
        <f t="shared" si="19"/>
        <v>Wohin spaziert der Autoverkäufer?</v>
      </c>
      <c r="BR6" s="1" t="str">
        <f t="shared" si="20"/>
        <v/>
      </c>
      <c r="BS6" s="1" t="str">
        <f t="shared" si="21"/>
        <v>Wohin spaziert der Autoverkäufer?</v>
      </c>
      <c r="BT6" s="1" t="str">
        <f t="shared" si="22"/>
        <v>Was möchte der Autoverkäufer ersetzen?</v>
      </c>
      <c r="BU6" s="1" t="str">
        <f t="shared" si="23"/>
        <v/>
      </c>
      <c r="BV6" s="1" t="str">
        <f t="shared" si="24"/>
        <v>Was möchte der Autoverkäufer ersetzen?</v>
      </c>
    </row>
    <row r="7" spans="1:74" ht="14.25" customHeight="1" x14ac:dyDescent="0.35">
      <c r="A7" s="1" t="str">
        <f t="shared" si="0"/>
        <v>L5_S78_I161_PSie</v>
      </c>
      <c r="B7" s="1">
        <v>5</v>
      </c>
      <c r="C7" s="1">
        <v>78</v>
      </c>
      <c r="D7" s="6">
        <v>95</v>
      </c>
      <c r="E7">
        <v>5</v>
      </c>
      <c r="F7" s="1">
        <v>78</v>
      </c>
      <c r="G7" s="1" t="str">
        <f t="shared" si="1"/>
        <v>Die Kolumnistin zeichnet im Bus. Sie hat ein neues Hobby begonnen.</v>
      </c>
      <c r="H7" s="1" t="str">
        <f t="shared" si="2"/>
        <v>Die Kolumnistin</v>
      </c>
      <c r="I7" s="1" t="str">
        <f t="shared" si="3"/>
        <v>Der Kolumnist</v>
      </c>
      <c r="J7" s="1" t="s">
        <v>51</v>
      </c>
      <c r="K7" s="1" t="s">
        <v>4</v>
      </c>
      <c r="N7" s="1" t="s">
        <v>52</v>
      </c>
      <c r="O7" s="1" t="str">
        <f t="shared" si="4"/>
        <v>im Bus.</v>
      </c>
      <c r="P7" s="1" t="str">
        <f t="shared" si="5"/>
        <v>im Bus</v>
      </c>
      <c r="Q7" s="1" t="str">
        <f t="shared" si="6"/>
        <v>Sie</v>
      </c>
      <c r="R7" s="1" t="s">
        <v>6</v>
      </c>
      <c r="S7" s="1" t="s">
        <v>7</v>
      </c>
      <c r="T7" s="1" t="s">
        <v>53</v>
      </c>
      <c r="U7" s="1" t="s">
        <v>54</v>
      </c>
      <c r="W7" s="1" t="str">
        <f t="shared" si="7"/>
        <v>Hobby</v>
      </c>
      <c r="X7" s="1" t="str">
        <f t="shared" si="8"/>
        <v>begonnen.</v>
      </c>
      <c r="Y7" s="1" t="s">
        <v>55</v>
      </c>
      <c r="Z7" s="1">
        <f>[1]main!Z79</f>
        <v>161</v>
      </c>
      <c r="AA7" s="1" t="str">
        <f>[1]main!AA79</f>
        <v>Kolumnistin</v>
      </c>
      <c r="AB7" s="1" t="str">
        <f>[1]main!AB79</f>
        <v>NA</v>
      </c>
      <c r="AC7" s="1">
        <f>[1]main!AC79</f>
        <v>2.7</v>
      </c>
      <c r="AD7" s="1" t="str">
        <f>[1]main!AD79</f>
        <v>NA</v>
      </c>
      <c r="AE7" s="1" t="str">
        <f>[1]main!AE79</f>
        <v>NA</v>
      </c>
      <c r="AF7" s="2" t="str">
        <f>[1]main!AF79</f>
        <v>f</v>
      </c>
      <c r="AG7" s="1" t="str">
        <f>[1]main!AG79</f>
        <v>Filler</v>
      </c>
      <c r="AH7" s="1" t="str">
        <f>[1]main!AH79</f>
        <v>NA</v>
      </c>
      <c r="AI7" s="1" t="str">
        <f>[1]main!AI79</f>
        <v>NA</v>
      </c>
      <c r="AJ7" s="1" t="str">
        <f>[1]main!AJ79</f>
        <v>Die</v>
      </c>
      <c r="AK7" s="1" t="str">
        <f>[1]main!AK79</f>
        <v>die</v>
      </c>
      <c r="AL7" s="1">
        <f>[1]main!AL79</f>
        <v>18</v>
      </c>
      <c r="AM7" s="1" t="str">
        <f>[1]main!AM79</f>
        <v>Kolumnist</v>
      </c>
      <c r="AN7" s="1" t="str">
        <f>[1]main!AN79</f>
        <v>NA</v>
      </c>
      <c r="AO7" s="1" t="str">
        <f>[1]main!AO79</f>
        <v>NA</v>
      </c>
      <c r="AP7" s="1" t="str">
        <f>[1]main!AP79</f>
        <v>NA</v>
      </c>
      <c r="AQ7" s="1" t="str">
        <f>[1]main!AQ79</f>
        <v>NA</v>
      </c>
      <c r="AR7" s="1" t="str">
        <f>[1]main!AR79</f>
        <v>NA</v>
      </c>
      <c r="AS7" s="1" t="str">
        <f>[1]main!AS79</f>
        <v>Alternative</v>
      </c>
      <c r="AT7" s="1" t="str">
        <f>[1]main!AT79</f>
        <v>NA</v>
      </c>
      <c r="AU7" s="1" t="str">
        <f>[1]main!AU79</f>
        <v>NA</v>
      </c>
      <c r="AV7" s="1" t="str">
        <f>[1]main!AV79</f>
        <v>Der</v>
      </c>
      <c r="AW7" s="1" t="str">
        <f>[1]main!AW79</f>
        <v>der</v>
      </c>
      <c r="AX7" s="1" t="str">
        <f>[1]main!AX79</f>
        <v>Er</v>
      </c>
      <c r="AY7" s="1" t="str">
        <f>[1]main!AY79</f>
        <v>Sie</v>
      </c>
      <c r="AZ7" s="1" t="str">
        <f>[1]main!AZ79</f>
        <v>Sie</v>
      </c>
      <c r="BA7" s="1" t="str">
        <f t="shared" si="9"/>
        <v>Wer zeichnet im Bus?</v>
      </c>
      <c r="BB7" s="13" t="str">
        <f t="shared" si="10"/>
        <v>Was tat die Kolumnistin?</v>
      </c>
      <c r="BC7" s="1" t="str">
        <f t="shared" si="11"/>
        <v>Wo zeichnet die Kolumnistin?</v>
      </c>
      <c r="BD7" s="1" t="str">
        <f t="shared" si="12"/>
        <v>Was hat die Kolumnistin begonnen?</v>
      </c>
      <c r="BE7" s="1" t="s">
        <v>20</v>
      </c>
      <c r="BF7" s="1" t="str">
        <f>BB7</f>
        <v>Was tat die Kolumnistin?</v>
      </c>
      <c r="BG7" s="1">
        <v>3</v>
      </c>
      <c r="BH7" s="1">
        <f t="shared" si="13"/>
        <v>0</v>
      </c>
      <c r="BI7" s="1" t="str">
        <f t="shared" si="14"/>
        <v>NA</v>
      </c>
      <c r="BJ7" s="1" t="str">
        <f>IF(BI7="NA","NA",J7)</f>
        <v>NA</v>
      </c>
      <c r="BK7" s="1" t="str">
        <f t="shared" si="15"/>
        <v>NA</v>
      </c>
      <c r="BL7" s="1" t="s">
        <v>14</v>
      </c>
      <c r="BM7" s="14">
        <v>0</v>
      </c>
      <c r="BN7" s="1" t="str">
        <f t="shared" si="16"/>
        <v>NA</v>
      </c>
      <c r="BO7" s="1" t="str">
        <f t="shared" si="17"/>
        <v>NA</v>
      </c>
      <c r="BP7" s="1" t="str">
        <f t="shared" si="18"/>
        <v>Wo zeichnet die Kolumnistin?</v>
      </c>
      <c r="BQ7" s="1" t="str">
        <f t="shared" si="19"/>
        <v/>
      </c>
      <c r="BR7" s="1" t="str">
        <f t="shared" si="20"/>
        <v/>
      </c>
      <c r="BS7" s="1" t="str">
        <f t="shared" si="21"/>
        <v>Wo zeichnet die Kolumnistin?</v>
      </c>
      <c r="BT7" s="1" t="str">
        <f t="shared" si="22"/>
        <v>Was hat die Kolumnistin begonnen?</v>
      </c>
      <c r="BU7" s="1" t="str">
        <f t="shared" si="23"/>
        <v/>
      </c>
      <c r="BV7" s="1" t="str">
        <f t="shared" si="24"/>
        <v>Was hat die Kolumnistin begonnen?</v>
      </c>
    </row>
    <row r="8" spans="1:74" ht="14.25" customHeight="1" x14ac:dyDescent="0.35">
      <c r="A8" s="1" t="str">
        <f t="shared" si="0"/>
        <v>L5_S61_I144_PEr</v>
      </c>
      <c r="B8" s="1">
        <v>5</v>
      </c>
      <c r="C8" s="1">
        <v>61</v>
      </c>
      <c r="D8" s="6">
        <v>96</v>
      </c>
      <c r="E8">
        <v>5</v>
      </c>
      <c r="F8" s="1">
        <v>61</v>
      </c>
      <c r="G8" s="1" t="str">
        <f t="shared" si="1"/>
        <v>Die Kellnerin fliegt auf die Malediven. Er hat einen schönen Urlaub gebucht.</v>
      </c>
      <c r="H8" s="1" t="str">
        <f t="shared" si="2"/>
        <v>Die Kellnerin</v>
      </c>
      <c r="I8" s="1" t="str">
        <f t="shared" si="3"/>
        <v>Der Kellner</v>
      </c>
      <c r="J8" s="1" t="s">
        <v>56</v>
      </c>
      <c r="L8" s="1" t="s">
        <v>57</v>
      </c>
      <c r="N8" s="1" t="s">
        <v>58</v>
      </c>
      <c r="O8" s="1" t="str">
        <f t="shared" si="4"/>
        <v>auf die Malediven.</v>
      </c>
      <c r="P8" s="1" t="str">
        <f t="shared" si="5"/>
        <v>auf die Malediven</v>
      </c>
      <c r="Q8" s="1" t="str">
        <f t="shared" si="6"/>
        <v>Er</v>
      </c>
      <c r="R8" s="1" t="s">
        <v>6</v>
      </c>
      <c r="S8" s="1" t="s">
        <v>59</v>
      </c>
      <c r="T8" s="1" t="s">
        <v>60</v>
      </c>
      <c r="U8" s="1" t="s">
        <v>61</v>
      </c>
      <c r="W8" s="1" t="str">
        <f t="shared" si="7"/>
        <v>Urlaub</v>
      </c>
      <c r="X8" s="1" t="str">
        <f t="shared" si="8"/>
        <v>gebucht.</v>
      </c>
      <c r="Y8" s="1" t="s">
        <v>62</v>
      </c>
      <c r="Z8" s="1">
        <f>[1]main!Z62</f>
        <v>144</v>
      </c>
      <c r="AA8" s="1" t="str">
        <f>[1]main!AA62</f>
        <v>Kellnerin</v>
      </c>
      <c r="AB8" s="1" t="str">
        <f>[1]main!AB62</f>
        <v>NA</v>
      </c>
      <c r="AC8" s="1">
        <f>[1]main!AC62</f>
        <v>1.375</v>
      </c>
      <c r="AD8" s="1" t="str">
        <f>[1]main!AD62</f>
        <v>NA</v>
      </c>
      <c r="AE8" s="1" t="str">
        <f>[1]main!AE62</f>
        <v>NA</v>
      </c>
      <c r="AF8" s="2" t="str">
        <f>[1]main!AF62</f>
        <v>f</v>
      </c>
      <c r="AG8" s="1" t="str">
        <f>[1]main!AG62</f>
        <v>Filler</v>
      </c>
      <c r="AH8" s="1" t="str">
        <f>[1]main!AH62</f>
        <v>NA</v>
      </c>
      <c r="AI8" s="1" t="str">
        <f>[1]main!AI62</f>
        <v>NA</v>
      </c>
      <c r="AJ8" s="1" t="str">
        <f>[1]main!AJ62</f>
        <v>Die</v>
      </c>
      <c r="AK8" s="1" t="str">
        <f>[1]main!AK62</f>
        <v>die</v>
      </c>
      <c r="AL8" s="1">
        <f>[1]main!AL62</f>
        <v>1</v>
      </c>
      <c r="AM8" s="1" t="str">
        <f>[1]main!AM62</f>
        <v>Kellner</v>
      </c>
      <c r="AN8" s="1" t="str">
        <f>[1]main!AN62</f>
        <v>NA</v>
      </c>
      <c r="AO8" s="1" t="str">
        <f>[1]main!AO62</f>
        <v>NA</v>
      </c>
      <c r="AP8" s="1" t="str">
        <f>[1]main!AP62</f>
        <v>NA</v>
      </c>
      <c r="AQ8" s="1" t="str">
        <f>[1]main!AQ62</f>
        <v>NA</v>
      </c>
      <c r="AR8" s="1" t="str">
        <f>[1]main!AR62</f>
        <v>NA</v>
      </c>
      <c r="AS8" s="1" t="str">
        <f>[1]main!AS62</f>
        <v>Alternative</v>
      </c>
      <c r="AT8" s="1" t="str">
        <f>[1]main!AT62</f>
        <v>NA</v>
      </c>
      <c r="AU8" s="1" t="str">
        <f>[1]main!AU62</f>
        <v>NA</v>
      </c>
      <c r="AV8" s="1" t="str">
        <f>[1]main!AV62</f>
        <v>Der</v>
      </c>
      <c r="AW8" s="1" t="str">
        <f>[1]main!AW62</f>
        <v>der</v>
      </c>
      <c r="AX8" s="1" t="str">
        <f>[1]main!AX62</f>
        <v>Er</v>
      </c>
      <c r="AY8" s="1" t="str">
        <f>[1]main!AY62</f>
        <v>Sie</v>
      </c>
      <c r="AZ8" s="1" t="str">
        <f>[1]main!AZ62</f>
        <v>Er</v>
      </c>
      <c r="BA8" s="1" t="str">
        <f t="shared" si="9"/>
        <v>Wer fliegt auf die Malediven?</v>
      </c>
      <c r="BB8" s="13" t="str">
        <f t="shared" si="10"/>
        <v>Was tat die Kellnerin?</v>
      </c>
      <c r="BC8" s="1" t="str">
        <f t="shared" si="11"/>
        <v>Wohin fliegt die Kellnerin?</v>
      </c>
      <c r="BD8" s="1" t="str">
        <f t="shared" si="12"/>
        <v>Was hat die Kellnerin gebucht?</v>
      </c>
      <c r="BE8" s="1" t="s">
        <v>27</v>
      </c>
      <c r="BF8" s="1" t="str">
        <f>BA8</f>
        <v>Wer fliegt auf die Malediven?</v>
      </c>
      <c r="BG8" s="1">
        <v>4</v>
      </c>
      <c r="BH8" s="1">
        <f t="shared" si="13"/>
        <v>0</v>
      </c>
      <c r="BI8" s="1" t="str">
        <f t="shared" si="14"/>
        <v>NA</v>
      </c>
      <c r="BJ8" s="1" t="str">
        <f>IF(BI8="NA","NA",H8)</f>
        <v>NA</v>
      </c>
      <c r="BK8" s="1" t="str">
        <f t="shared" si="15"/>
        <v>NA</v>
      </c>
      <c r="BL8" s="1" t="s">
        <v>14</v>
      </c>
      <c r="BM8" s="14">
        <v>0</v>
      </c>
      <c r="BN8" s="1" t="str">
        <f t="shared" si="16"/>
        <v>NA</v>
      </c>
      <c r="BO8" s="1" t="str">
        <f t="shared" si="17"/>
        <v>NA</v>
      </c>
      <c r="BP8" s="1" t="str">
        <f t="shared" si="18"/>
        <v/>
      </c>
      <c r="BQ8" s="1" t="str">
        <f t="shared" si="19"/>
        <v>Wohin fliegt die Kellnerin?</v>
      </c>
      <c r="BR8" s="1" t="str">
        <f t="shared" si="20"/>
        <v/>
      </c>
      <c r="BS8" s="1" t="str">
        <f t="shared" si="21"/>
        <v>Wohin fliegt die Kellnerin?</v>
      </c>
      <c r="BT8" s="1" t="str">
        <f t="shared" si="22"/>
        <v>Was hat die Kellnerin gebucht?</v>
      </c>
      <c r="BU8" s="1" t="str">
        <f t="shared" si="23"/>
        <v/>
      </c>
      <c r="BV8" s="14" t="str">
        <f t="shared" si="24"/>
        <v>Was hat die Kellnerin gebucht?</v>
      </c>
    </row>
    <row r="9" spans="1:74" ht="14.25" customHeight="1" x14ac:dyDescent="0.35">
      <c r="A9" s="1" t="str">
        <f t="shared" si="0"/>
        <v>L5_S80_I163_PSie</v>
      </c>
      <c r="B9" s="1">
        <v>5</v>
      </c>
      <c r="C9" s="1">
        <v>80</v>
      </c>
      <c r="D9" s="6">
        <v>97</v>
      </c>
      <c r="E9">
        <v>5</v>
      </c>
      <c r="F9" s="1">
        <v>80</v>
      </c>
      <c r="G9" s="1" t="str">
        <f t="shared" si="1"/>
        <v>Die Masseurin fliegt aus der Mannschaft. Sie hat den strengen Schiedsrichter angespuckt.</v>
      </c>
      <c r="H9" s="1" t="str">
        <f t="shared" si="2"/>
        <v>Die Masseurin</v>
      </c>
      <c r="I9" s="1" t="str">
        <f t="shared" si="3"/>
        <v>Der Masseur</v>
      </c>
      <c r="J9" s="1" t="s">
        <v>56</v>
      </c>
      <c r="M9" s="1" t="s">
        <v>63</v>
      </c>
      <c r="N9" s="1" t="s">
        <v>64</v>
      </c>
      <c r="O9" s="1" t="str">
        <f t="shared" si="4"/>
        <v>aus der Mannschaft.</v>
      </c>
      <c r="P9" s="1" t="str">
        <f t="shared" si="5"/>
        <v>aus der Mannschaft</v>
      </c>
      <c r="Q9" s="1" t="str">
        <f t="shared" si="6"/>
        <v>Sie</v>
      </c>
      <c r="R9" s="1" t="s">
        <v>6</v>
      </c>
      <c r="S9" s="1" t="s">
        <v>65</v>
      </c>
      <c r="T9" s="1" t="s">
        <v>66</v>
      </c>
      <c r="V9" s="1" t="s">
        <v>67</v>
      </c>
      <c r="W9" s="1" t="str">
        <f t="shared" si="7"/>
        <v>Schiedsrichter</v>
      </c>
      <c r="X9" s="1" t="str">
        <f t="shared" si="8"/>
        <v>angespuckt.</v>
      </c>
      <c r="Y9" s="1" t="s">
        <v>68</v>
      </c>
      <c r="Z9" s="1">
        <f>[1]main!Z81</f>
        <v>163</v>
      </c>
      <c r="AA9" s="1" t="str">
        <f>[1]main!AA81</f>
        <v>Masseurin</v>
      </c>
      <c r="AB9" s="1" t="str">
        <f>[1]main!AB81</f>
        <v>NA</v>
      </c>
      <c r="AC9" s="1">
        <f>[1]main!AC81</f>
        <v>2.9249999999999998</v>
      </c>
      <c r="AD9" s="1" t="str">
        <f>[1]main!AD81</f>
        <v>NA</v>
      </c>
      <c r="AE9" s="1" t="str">
        <f>[1]main!AE81</f>
        <v>NA</v>
      </c>
      <c r="AF9" s="2" t="str">
        <f>[1]main!AF81</f>
        <v>f</v>
      </c>
      <c r="AG9" s="1" t="str">
        <f>[1]main!AG81</f>
        <v>Filler</v>
      </c>
      <c r="AH9" s="1" t="str">
        <f>[1]main!AH81</f>
        <v>NA</v>
      </c>
      <c r="AI9" s="1" t="str">
        <f>[1]main!AI81</f>
        <v>NA</v>
      </c>
      <c r="AJ9" s="1" t="str">
        <f>[1]main!AJ81</f>
        <v>Die</v>
      </c>
      <c r="AK9" s="1" t="str">
        <f>[1]main!AK81</f>
        <v>die</v>
      </c>
      <c r="AL9" s="1">
        <f>[1]main!AL81</f>
        <v>20</v>
      </c>
      <c r="AM9" s="1" t="str">
        <f>[1]main!AM81</f>
        <v>Masseur</v>
      </c>
      <c r="AN9" s="1" t="str">
        <f>[1]main!AN81</f>
        <v>NA</v>
      </c>
      <c r="AO9" s="1" t="str">
        <f>[1]main!AO81</f>
        <v>NA</v>
      </c>
      <c r="AP9" s="1" t="str">
        <f>[1]main!AP81</f>
        <v>NA</v>
      </c>
      <c r="AQ9" s="1" t="str">
        <f>[1]main!AQ81</f>
        <v>NA</v>
      </c>
      <c r="AR9" s="1" t="str">
        <f>[1]main!AR81</f>
        <v>NA</v>
      </c>
      <c r="AS9" s="1" t="str">
        <f>[1]main!AS81</f>
        <v>Alternative</v>
      </c>
      <c r="AT9" s="1" t="str">
        <f>[1]main!AT81</f>
        <v>NA</v>
      </c>
      <c r="AU9" s="1" t="str">
        <f>[1]main!AU81</f>
        <v>NA</v>
      </c>
      <c r="AV9" s="1" t="str">
        <f>[1]main!AV81</f>
        <v>Der</v>
      </c>
      <c r="AW9" s="1" t="str">
        <f>[1]main!AW81</f>
        <v>der</v>
      </c>
      <c r="AX9" s="1" t="str">
        <f>[1]main!AX81</f>
        <v>Er</v>
      </c>
      <c r="AY9" s="1" t="str">
        <f>[1]main!AY81</f>
        <v>Sie</v>
      </c>
      <c r="AZ9" s="1" t="str">
        <f>[1]main!AZ81</f>
        <v>Sie</v>
      </c>
      <c r="BA9" s="1" t="str">
        <f t="shared" si="9"/>
        <v>Wer fliegt aus der Mannschaft?</v>
      </c>
      <c r="BB9" s="13" t="str">
        <f t="shared" si="10"/>
        <v>Was tat die Masseurin?</v>
      </c>
      <c r="BC9" s="1" t="str">
        <f t="shared" si="11"/>
        <v>Woher fliegt die Masseurin?</v>
      </c>
      <c r="BD9" s="1" t="str">
        <f t="shared" si="12"/>
        <v>Wen hat die Masseurin angespuckt?</v>
      </c>
      <c r="BE9" s="14" t="s">
        <v>69</v>
      </c>
      <c r="BF9" s="1" t="str">
        <f>BD9</f>
        <v>Wen hat die Masseurin angespuckt?</v>
      </c>
      <c r="BG9" s="1">
        <v>2</v>
      </c>
      <c r="BH9" s="1">
        <f t="shared" si="13"/>
        <v>0</v>
      </c>
      <c r="BI9" s="1" t="str">
        <f t="shared" si="14"/>
        <v>NA</v>
      </c>
      <c r="BJ9" s="1" t="str">
        <f>IF(BI9="NA","NA",CONCATENATE(S9," ",T9," ",W9))</f>
        <v>NA</v>
      </c>
      <c r="BK9" s="1" t="str">
        <f t="shared" si="15"/>
        <v>NA</v>
      </c>
      <c r="BL9" s="1" t="s">
        <v>14</v>
      </c>
      <c r="BM9" s="14">
        <v>1</v>
      </c>
      <c r="BN9" s="1" t="str">
        <f t="shared" si="16"/>
        <v>NA</v>
      </c>
      <c r="BO9" s="1" t="str">
        <f t="shared" si="17"/>
        <v>NA</v>
      </c>
      <c r="BP9" s="1" t="str">
        <f t="shared" si="18"/>
        <v/>
      </c>
      <c r="BQ9" s="1" t="str">
        <f t="shared" si="19"/>
        <v/>
      </c>
      <c r="BR9" s="1" t="str">
        <f t="shared" si="20"/>
        <v>Woher fliegt die Masseurin?</v>
      </c>
      <c r="BS9" s="1" t="str">
        <f t="shared" si="21"/>
        <v>Woher fliegt die Masseurin?</v>
      </c>
      <c r="BT9" s="1" t="str">
        <f t="shared" si="22"/>
        <v/>
      </c>
      <c r="BU9" s="1" t="str">
        <f t="shared" si="23"/>
        <v>Wen hat die Masseurin angespuckt?</v>
      </c>
      <c r="BV9" s="1" t="str">
        <f t="shared" si="24"/>
        <v>Wen hat die Masseurin angespuckt?</v>
      </c>
    </row>
    <row r="10" spans="1:74" ht="14.25" customHeight="1" x14ac:dyDescent="0.35">
      <c r="A10" s="1" t="str">
        <f t="shared" si="0"/>
        <v>L5_S1_I63_PEr</v>
      </c>
      <c r="B10" s="1">
        <v>5</v>
      </c>
      <c r="C10" s="1">
        <v>1</v>
      </c>
      <c r="D10" s="6">
        <v>98</v>
      </c>
      <c r="E10">
        <v>5</v>
      </c>
      <c r="F10" s="1">
        <v>1</v>
      </c>
      <c r="G10" s="1" t="str">
        <f t="shared" si="1"/>
        <v>Toni spaziert ins Bistro. Er möchte die volle Treuekarte einlösen.</v>
      </c>
      <c r="H10" s="1" t="str">
        <f t="shared" si="2"/>
        <v>Toni</v>
      </c>
      <c r="I10" s="1" t="str">
        <f t="shared" si="3"/>
        <v>Marlene</v>
      </c>
      <c r="J10" s="1" t="s">
        <v>42</v>
      </c>
      <c r="L10" s="1" t="s">
        <v>70</v>
      </c>
      <c r="N10" s="1" t="s">
        <v>71</v>
      </c>
      <c r="O10" s="1" t="str">
        <f t="shared" si="4"/>
        <v>ins Bistro.</v>
      </c>
      <c r="P10" s="1" t="str">
        <f t="shared" si="5"/>
        <v>ins Bistro</v>
      </c>
      <c r="Q10" s="1" t="str">
        <f t="shared" si="6"/>
        <v>Er</v>
      </c>
      <c r="R10" s="1" t="s">
        <v>45</v>
      </c>
      <c r="S10" s="1" t="s">
        <v>72</v>
      </c>
      <c r="T10" s="1" t="s">
        <v>73</v>
      </c>
      <c r="U10" s="1" t="s">
        <v>74</v>
      </c>
      <c r="W10" s="1" t="str">
        <f t="shared" si="7"/>
        <v>Treuekarte</v>
      </c>
      <c r="X10" s="1" t="str">
        <f t="shared" si="8"/>
        <v>einlösen.</v>
      </c>
      <c r="Y10" s="1" t="s">
        <v>75</v>
      </c>
      <c r="Z10" s="1">
        <f>[1]main!Z22</f>
        <v>63</v>
      </c>
      <c r="AA10" s="1" t="str">
        <f>[1]main!AA22</f>
        <v>Toni</v>
      </c>
      <c r="AB10" s="1" t="str">
        <f>[1]main!AB22</f>
        <v>n</v>
      </c>
      <c r="AC10" s="1">
        <f>[1]main!AC22</f>
        <v>3.1428571430000001</v>
      </c>
      <c r="AD10" s="1">
        <f>[1]main!AD22</f>
        <v>1.536666697</v>
      </c>
      <c r="AE10" s="1">
        <f>[1]main!AE22</f>
        <v>4</v>
      </c>
      <c r="AF10" s="2" t="str">
        <f>[1]main!AF22</f>
        <v>n</v>
      </c>
      <c r="AG10" s="1" t="str">
        <f>[1]main!AG22</f>
        <v>Target</v>
      </c>
      <c r="AH10" s="1" t="str">
        <f>[1]main!AH22</f>
        <v>NA</v>
      </c>
      <c r="AI10" s="1">
        <f>[1]main!AI22</f>
        <v>2010000000</v>
      </c>
      <c r="AJ10" s="1" t="str">
        <f>[1]main!AJ22</f>
        <v>NA</v>
      </c>
      <c r="AK10" s="1" t="str">
        <f>[1]main!AK22</f>
        <v>NA</v>
      </c>
      <c r="AL10" s="1">
        <f>[1]main!AL22</f>
        <v>112</v>
      </c>
      <c r="AM10" s="1" t="str">
        <f>[1]main!AM22</f>
        <v>Marlene</v>
      </c>
      <c r="AN10" s="1" t="str">
        <f>[1]main!AN22</f>
        <v>f</v>
      </c>
      <c r="AO10" s="1">
        <f>[1]main!AO22</f>
        <v>6.6857142859999996</v>
      </c>
      <c r="AP10" s="1">
        <f>[1]main!AP22</f>
        <v>0.58266267999999999</v>
      </c>
      <c r="AQ10" s="1">
        <f>[1]main!AQ22</f>
        <v>7</v>
      </c>
      <c r="AR10" s="1" t="str">
        <f>[1]main!AR22</f>
        <v>f</v>
      </c>
      <c r="AS10" s="1" t="str">
        <f>[1]main!AS22</f>
        <v>Alternative</v>
      </c>
      <c r="AT10" s="1" t="str">
        <f>[1]main!AT22</f>
        <v>NA</v>
      </c>
      <c r="AU10" s="1" t="str">
        <f>[1]main!AU22</f>
        <v>NA</v>
      </c>
      <c r="AV10" s="1" t="str">
        <f>[1]main!AV22</f>
        <v>NA</v>
      </c>
      <c r="AW10" s="1" t="str">
        <f>[1]main!AW22</f>
        <v>NA</v>
      </c>
      <c r="AX10" s="1" t="str">
        <f>[1]main!AX22</f>
        <v>Er</v>
      </c>
      <c r="AY10" s="1" t="str">
        <f>[1]main!AY22</f>
        <v>Sie</v>
      </c>
      <c r="AZ10" s="1" t="str">
        <f>[1]main!AZ22</f>
        <v>Er</v>
      </c>
      <c r="BA10" s="1" t="str">
        <f t="shared" si="9"/>
        <v>Wer spaziert ins Bistro?</v>
      </c>
      <c r="BB10" s="13" t="str">
        <f t="shared" si="10"/>
        <v>Was tat Toni?</v>
      </c>
      <c r="BC10" s="1" t="str">
        <f t="shared" si="11"/>
        <v>Wohin spaziert Toni?</v>
      </c>
      <c r="BD10" s="1" t="str">
        <f t="shared" si="12"/>
        <v>Was möchte Toni einlösen?</v>
      </c>
      <c r="BE10" s="1" t="s">
        <v>27</v>
      </c>
      <c r="BF10" s="1" t="str">
        <f>BA10</f>
        <v>Wer spaziert ins Bistro?</v>
      </c>
      <c r="BG10" s="1">
        <v>2</v>
      </c>
      <c r="BH10" s="1">
        <f t="shared" si="13"/>
        <v>0</v>
      </c>
      <c r="BI10" s="1" t="str">
        <f t="shared" si="14"/>
        <v>NA</v>
      </c>
      <c r="BJ10" s="1" t="str">
        <f>IF(BI10="NA","NA",H10)</f>
        <v>NA</v>
      </c>
      <c r="BK10" s="1" t="str">
        <f t="shared" si="15"/>
        <v>NA</v>
      </c>
      <c r="BL10" s="1" t="s">
        <v>14</v>
      </c>
      <c r="BM10" s="14">
        <v>0</v>
      </c>
      <c r="BN10" s="1" t="str">
        <f t="shared" si="16"/>
        <v>NA</v>
      </c>
      <c r="BO10" s="1" t="str">
        <f t="shared" si="17"/>
        <v>NA</v>
      </c>
      <c r="BP10" s="1" t="str">
        <f t="shared" si="18"/>
        <v/>
      </c>
      <c r="BQ10" s="1" t="str">
        <f t="shared" si="19"/>
        <v>Wohin spaziert Toni?</v>
      </c>
      <c r="BR10" s="1" t="str">
        <f t="shared" si="20"/>
        <v/>
      </c>
      <c r="BS10" s="1" t="str">
        <f t="shared" si="21"/>
        <v>Wohin spaziert Toni?</v>
      </c>
      <c r="BT10" s="1" t="str">
        <f t="shared" si="22"/>
        <v>Was möchte Toni einlösen?</v>
      </c>
      <c r="BU10" s="1" t="str">
        <f t="shared" si="23"/>
        <v/>
      </c>
      <c r="BV10" s="1" t="str">
        <f t="shared" si="24"/>
        <v>Was möchte Toni einlösen?</v>
      </c>
    </row>
    <row r="11" spans="1:74" ht="14.25" customHeight="1" x14ac:dyDescent="0.35">
      <c r="A11" s="1" t="str">
        <f t="shared" si="0"/>
        <v>L5_S21_I124_PEr</v>
      </c>
      <c r="B11" s="1">
        <v>5</v>
      </c>
      <c r="C11" s="1">
        <v>21</v>
      </c>
      <c r="D11" s="6">
        <v>99</v>
      </c>
      <c r="E11">
        <v>5</v>
      </c>
      <c r="F11" s="1">
        <v>21</v>
      </c>
      <c r="G11" s="1" t="str">
        <f t="shared" si="1"/>
        <v>Antonia joggt im Park. Er möchte den winterlichen Bauchspeck loswerden.</v>
      </c>
      <c r="H11" s="1" t="str">
        <f t="shared" si="2"/>
        <v>Antonia</v>
      </c>
      <c r="I11" s="1" t="str">
        <f t="shared" si="3"/>
        <v>Linus</v>
      </c>
      <c r="J11" s="1" t="s">
        <v>76</v>
      </c>
      <c r="K11" s="1" t="s">
        <v>4</v>
      </c>
      <c r="N11" s="1" t="s">
        <v>77</v>
      </c>
      <c r="O11" s="1" t="str">
        <f t="shared" si="4"/>
        <v>im Park.</v>
      </c>
      <c r="P11" s="1" t="str">
        <f t="shared" si="5"/>
        <v>im Park</v>
      </c>
      <c r="Q11" s="1" t="str">
        <f t="shared" si="6"/>
        <v>Er</v>
      </c>
      <c r="R11" s="1" t="s">
        <v>45</v>
      </c>
      <c r="S11" s="1" t="s">
        <v>65</v>
      </c>
      <c r="T11" s="1" t="s">
        <v>78</v>
      </c>
      <c r="U11" s="1" t="s">
        <v>79</v>
      </c>
      <c r="W11" s="1" t="str">
        <f t="shared" si="7"/>
        <v>Bauchspeck</v>
      </c>
      <c r="X11" s="1" t="str">
        <f t="shared" si="8"/>
        <v>loswerden.</v>
      </c>
      <c r="Y11" s="1" t="s">
        <v>80</v>
      </c>
      <c r="Z11" s="1">
        <f>[1]main!Z42</f>
        <v>124</v>
      </c>
      <c r="AA11" s="1" t="str">
        <f>[1]main!AA42</f>
        <v>Antonia</v>
      </c>
      <c r="AB11" s="1" t="str">
        <f>[1]main!AB42</f>
        <v>f</v>
      </c>
      <c r="AC11" s="1">
        <f>[1]main!AC42</f>
        <v>6.8285714290000001</v>
      </c>
      <c r="AD11" s="1">
        <f>[1]main!AD42</f>
        <v>0.38238526</v>
      </c>
      <c r="AE11" s="1">
        <f>[1]main!AE42</f>
        <v>7</v>
      </c>
      <c r="AF11" s="2" t="str">
        <f>[1]main!AF42</f>
        <v>f</v>
      </c>
      <c r="AG11" s="1" t="str">
        <f>[1]main!AG42</f>
        <v>Target</v>
      </c>
      <c r="AH11" s="1">
        <f>[1]main!AH42</f>
        <v>58</v>
      </c>
      <c r="AI11" s="1">
        <f>[1]main!AI42</f>
        <v>1310000000</v>
      </c>
      <c r="AJ11" s="1" t="str">
        <f>[1]main!AJ42</f>
        <v>NA</v>
      </c>
      <c r="AK11" s="1" t="str">
        <f>[1]main!AK42</f>
        <v>NA</v>
      </c>
      <c r="AL11" s="1">
        <f>[1]main!AL42</f>
        <v>43</v>
      </c>
      <c r="AM11" s="1" t="str">
        <f>[1]main!AM42</f>
        <v>Linus</v>
      </c>
      <c r="AN11" s="1" t="str">
        <f>[1]main!AN42</f>
        <v>m</v>
      </c>
      <c r="AO11" s="1">
        <f>[1]main!AO42</f>
        <v>1.571428571</v>
      </c>
      <c r="AP11" s="1">
        <f>[1]main!AP42</f>
        <v>0.88403201600000003</v>
      </c>
      <c r="AQ11" s="1">
        <f>[1]main!AQ42</f>
        <v>1</v>
      </c>
      <c r="AR11" s="1" t="str">
        <f>[1]main!AR42</f>
        <v>m</v>
      </c>
      <c r="AS11" s="1" t="str">
        <f>[1]main!AS42</f>
        <v>Alternative</v>
      </c>
      <c r="AT11" s="1" t="str">
        <f>[1]main!AT42</f>
        <v>NA</v>
      </c>
      <c r="AU11" s="1" t="str">
        <f>[1]main!AU42</f>
        <v>NA</v>
      </c>
      <c r="AV11" s="1" t="str">
        <f>[1]main!AV42</f>
        <v>NA</v>
      </c>
      <c r="AW11" s="1" t="str">
        <f>[1]main!AW42</f>
        <v>NA</v>
      </c>
      <c r="AX11" s="1" t="str">
        <f>[1]main!AX42</f>
        <v>Er</v>
      </c>
      <c r="AY11" s="1" t="str">
        <f>[1]main!AY42</f>
        <v>Sie</v>
      </c>
      <c r="AZ11" s="1" t="str">
        <f>[1]main!AZ42</f>
        <v>Er</v>
      </c>
      <c r="BA11" s="1" t="str">
        <f t="shared" si="9"/>
        <v>Wer joggt im Park?</v>
      </c>
      <c r="BB11" s="13" t="str">
        <f t="shared" si="10"/>
        <v>Was tat Antonia?</v>
      </c>
      <c r="BC11" s="1" t="str">
        <f t="shared" si="11"/>
        <v>Wo joggt Antonia?</v>
      </c>
      <c r="BD11" s="1" t="str">
        <f t="shared" si="12"/>
        <v>Was möchte Antonia loswerden?</v>
      </c>
      <c r="BE11" s="1" t="s">
        <v>27</v>
      </c>
      <c r="BF11" s="1" t="str">
        <f>BA11</f>
        <v>Wer joggt im Park?</v>
      </c>
      <c r="BG11" s="1">
        <v>2</v>
      </c>
      <c r="BH11" s="1">
        <f t="shared" si="13"/>
        <v>0</v>
      </c>
      <c r="BI11" s="1" t="str">
        <f t="shared" si="14"/>
        <v>NA</v>
      </c>
      <c r="BJ11" s="1" t="str">
        <f>IF(BI11="NA","NA",H11)</f>
        <v>NA</v>
      </c>
      <c r="BK11" s="1" t="str">
        <f t="shared" si="15"/>
        <v>NA</v>
      </c>
      <c r="BL11" s="1" t="s">
        <v>14</v>
      </c>
      <c r="BM11" s="14">
        <v>1</v>
      </c>
      <c r="BN11" s="1" t="str">
        <f t="shared" si="16"/>
        <v>NA</v>
      </c>
      <c r="BO11" s="1" t="str">
        <f t="shared" si="17"/>
        <v>NA</v>
      </c>
      <c r="BP11" s="1" t="str">
        <f t="shared" si="18"/>
        <v>Wo joggt Antonia?</v>
      </c>
      <c r="BQ11" s="1" t="str">
        <f t="shared" si="19"/>
        <v/>
      </c>
      <c r="BR11" s="1" t="str">
        <f t="shared" si="20"/>
        <v/>
      </c>
      <c r="BS11" s="1" t="str">
        <f t="shared" si="21"/>
        <v>Wo joggt Antonia?</v>
      </c>
      <c r="BT11" s="1" t="str">
        <f t="shared" si="22"/>
        <v>Was möchte Antonia loswerden?</v>
      </c>
      <c r="BU11" s="1" t="str">
        <f t="shared" si="23"/>
        <v/>
      </c>
      <c r="BV11" s="1" t="str">
        <f t="shared" si="24"/>
        <v>Was möchte Antonia loswerden?</v>
      </c>
    </row>
    <row r="12" spans="1:74" ht="14.25" customHeight="1" x14ac:dyDescent="0.35">
      <c r="A12" s="1" t="str">
        <f t="shared" si="0"/>
        <v>L5_S12_I74_PSie</v>
      </c>
      <c r="B12" s="1">
        <v>5</v>
      </c>
      <c r="C12" s="1">
        <v>12</v>
      </c>
      <c r="D12" s="6">
        <v>100</v>
      </c>
      <c r="E12">
        <v>5</v>
      </c>
      <c r="F12" s="1">
        <v>12</v>
      </c>
      <c r="G12" s="1" t="str">
        <f t="shared" si="1"/>
        <v>Quinn ringt zu Hause. Sie hat mit den Geschwistern Streit.</v>
      </c>
      <c r="H12" s="1" t="str">
        <f t="shared" si="2"/>
        <v>Quinn</v>
      </c>
      <c r="I12" s="1" t="str">
        <f t="shared" si="3"/>
        <v>Benjamin</v>
      </c>
      <c r="J12" s="1" t="s">
        <v>81</v>
      </c>
      <c r="K12" s="1" t="s">
        <v>82</v>
      </c>
      <c r="N12" s="1" t="s">
        <v>83</v>
      </c>
      <c r="O12" s="1" t="str">
        <f t="shared" si="4"/>
        <v>zu Hause.</v>
      </c>
      <c r="P12" s="1" t="str">
        <f t="shared" si="5"/>
        <v>zu Hause</v>
      </c>
      <c r="Q12" s="1" t="str">
        <f t="shared" si="6"/>
        <v>Sie</v>
      </c>
      <c r="R12" s="1" t="s">
        <v>6</v>
      </c>
      <c r="S12" s="1" t="s">
        <v>84</v>
      </c>
      <c r="T12" s="1" t="s">
        <v>65</v>
      </c>
      <c r="V12" s="1" t="s">
        <v>85</v>
      </c>
      <c r="W12" s="1" t="str">
        <f t="shared" si="7"/>
        <v>Geschwistern</v>
      </c>
      <c r="X12" s="1" t="str">
        <f t="shared" si="8"/>
        <v>Streit.</v>
      </c>
      <c r="Y12" s="1" t="s">
        <v>86</v>
      </c>
      <c r="Z12" s="1">
        <f>[1]main!Z33</f>
        <v>74</v>
      </c>
      <c r="AA12" s="1" t="str">
        <f>[1]main!AA33</f>
        <v>Quinn</v>
      </c>
      <c r="AB12" s="1" t="str">
        <f>[1]main!AB33</f>
        <v>n</v>
      </c>
      <c r="AC12" s="1">
        <f>[1]main!AC33</f>
        <v>3.8285714290000001</v>
      </c>
      <c r="AD12" s="1">
        <f>[1]main!AD33</f>
        <v>1.5993696239999999</v>
      </c>
      <c r="AE12" s="1">
        <f>[1]main!AE33</f>
        <v>4</v>
      </c>
      <c r="AF12" s="2" t="str">
        <f>[1]main!AF33</f>
        <v>n</v>
      </c>
      <c r="AG12" s="1" t="str">
        <f>[1]main!AG33</f>
        <v>Target</v>
      </c>
      <c r="AH12" s="1" t="str">
        <f>[1]main!AH33</f>
        <v>NA</v>
      </c>
      <c r="AI12" s="1">
        <f>[1]main!AI33</f>
        <v>2290000000</v>
      </c>
      <c r="AJ12" s="1" t="str">
        <f>[1]main!AJ33</f>
        <v>NA</v>
      </c>
      <c r="AK12" s="1" t="str">
        <f>[1]main!AK33</f>
        <v>NA</v>
      </c>
      <c r="AL12" s="1">
        <f>[1]main!AL33</f>
        <v>24</v>
      </c>
      <c r="AM12" s="1" t="str">
        <f>[1]main!AM33</f>
        <v>Benjamin</v>
      </c>
      <c r="AN12" s="1" t="str">
        <f>[1]main!AN33</f>
        <v>m</v>
      </c>
      <c r="AO12" s="1">
        <f>[1]main!AO33</f>
        <v>1.2571428570000001</v>
      </c>
      <c r="AP12" s="1">
        <f>[1]main!AP33</f>
        <v>0.91853006400000003</v>
      </c>
      <c r="AQ12" s="1">
        <f>[1]main!AQ33</f>
        <v>1</v>
      </c>
      <c r="AR12" s="1" t="str">
        <f>[1]main!AR33</f>
        <v>m</v>
      </c>
      <c r="AS12" s="1" t="str">
        <f>[1]main!AS33</f>
        <v>Alternative</v>
      </c>
      <c r="AT12" s="1" t="str">
        <f>[1]main!AT33</f>
        <v>NA</v>
      </c>
      <c r="AU12" s="1" t="str">
        <f>[1]main!AU33</f>
        <v>NA</v>
      </c>
      <c r="AV12" s="1" t="str">
        <f>[1]main!AV33</f>
        <v>NA</v>
      </c>
      <c r="AW12" s="1" t="str">
        <f>[1]main!AW33</f>
        <v>NA</v>
      </c>
      <c r="AX12" s="1" t="str">
        <f>[1]main!AX33</f>
        <v>Er</v>
      </c>
      <c r="AY12" s="1" t="str">
        <f>[1]main!AY33</f>
        <v>Sie</v>
      </c>
      <c r="AZ12" s="1" t="str">
        <f>[1]main!AZ33</f>
        <v>Sie</v>
      </c>
      <c r="BA12" s="1" t="str">
        <f t="shared" si="9"/>
        <v>Wer ringt zu Hause?</v>
      </c>
      <c r="BB12" s="13" t="str">
        <f t="shared" si="10"/>
        <v>Was tat Quinn?</v>
      </c>
      <c r="BC12" s="1" t="str">
        <f t="shared" si="11"/>
        <v>Wo ringt Quinn?</v>
      </c>
      <c r="BD12" s="1" t="str">
        <f t="shared" si="12"/>
        <v>Wen hat Quinn Streit?</v>
      </c>
      <c r="BE12" s="14" t="s">
        <v>69</v>
      </c>
      <c r="BF12" s="1" t="str">
        <f>BD12</f>
        <v>Wen hat Quinn Streit?</v>
      </c>
      <c r="BG12" s="1">
        <v>4</v>
      </c>
      <c r="BH12" s="1">
        <f t="shared" si="13"/>
        <v>0</v>
      </c>
      <c r="BI12" s="1" t="str">
        <f t="shared" si="14"/>
        <v>NA</v>
      </c>
      <c r="BJ12" s="1" t="str">
        <f>IF(BI12="NA","NA",CONCATENATE(S12," ",T12," ",W12))</f>
        <v>NA</v>
      </c>
      <c r="BK12" s="1" t="str">
        <f>IF(BJ12="","",BJ12)</f>
        <v>NA</v>
      </c>
      <c r="BL12" s="1" t="s">
        <v>14</v>
      </c>
      <c r="BM12" s="14">
        <v>0</v>
      </c>
      <c r="BN12" s="1" t="str">
        <f t="shared" si="16"/>
        <v>NA</v>
      </c>
      <c r="BO12" s="1" t="str">
        <f t="shared" si="17"/>
        <v>NA</v>
      </c>
      <c r="BP12" s="1" t="str">
        <f t="shared" si="18"/>
        <v>Wo ringt Quinn?</v>
      </c>
      <c r="BQ12" s="1" t="str">
        <f t="shared" si="19"/>
        <v/>
      </c>
      <c r="BR12" s="1" t="str">
        <f t="shared" si="20"/>
        <v/>
      </c>
      <c r="BS12" s="1" t="str">
        <f t="shared" si="21"/>
        <v>Wo ringt Quinn?</v>
      </c>
      <c r="BT12" s="1" t="str">
        <f t="shared" si="22"/>
        <v/>
      </c>
      <c r="BU12" s="1" t="str">
        <f t="shared" si="23"/>
        <v>Wen hat Quinn Streit?</v>
      </c>
      <c r="BV12" s="1" t="str">
        <f t="shared" si="24"/>
        <v>Wen hat Quinn Streit?</v>
      </c>
    </row>
    <row r="13" spans="1:74" ht="14.25" customHeight="1" x14ac:dyDescent="0.35">
      <c r="A13" s="1" t="str">
        <f t="shared" si="0"/>
        <v>L5_S11_I73_PSie</v>
      </c>
      <c r="B13" s="1">
        <v>5</v>
      </c>
      <c r="C13" s="1">
        <v>11</v>
      </c>
      <c r="D13" s="6">
        <v>101</v>
      </c>
      <c r="E13">
        <v>5</v>
      </c>
      <c r="F13" s="1">
        <v>11</v>
      </c>
      <c r="G13" s="1" t="str">
        <f t="shared" si="1"/>
        <v>Jona flüchtet aus dem Restaurant. Sie hat die hohe Preise unterschätzt.</v>
      </c>
      <c r="H13" s="1" t="str">
        <f t="shared" si="2"/>
        <v>Jona</v>
      </c>
      <c r="I13" s="1" t="str">
        <f t="shared" si="3"/>
        <v>Fabian</v>
      </c>
      <c r="J13" s="15" t="s">
        <v>87</v>
      </c>
      <c r="M13" s="1" t="s">
        <v>88</v>
      </c>
      <c r="N13" s="1" t="s">
        <v>89</v>
      </c>
      <c r="O13" s="1" t="str">
        <f t="shared" si="4"/>
        <v>aus dem Restaurant.</v>
      </c>
      <c r="P13" s="1" t="str">
        <f t="shared" si="5"/>
        <v>aus dem Restaurant</v>
      </c>
      <c r="Q13" s="1" t="str">
        <f t="shared" si="6"/>
        <v>Sie</v>
      </c>
      <c r="R13" s="1" t="s">
        <v>6</v>
      </c>
      <c r="S13" s="1" t="s">
        <v>72</v>
      </c>
      <c r="T13" s="1" t="s">
        <v>90</v>
      </c>
      <c r="U13" s="1" t="s">
        <v>91</v>
      </c>
      <c r="W13" s="1" t="str">
        <f t="shared" si="7"/>
        <v>Preise</v>
      </c>
      <c r="X13" s="1" t="str">
        <f t="shared" si="8"/>
        <v>unterschätzt.</v>
      </c>
      <c r="Y13" s="1" t="s">
        <v>92</v>
      </c>
      <c r="Z13" s="1">
        <f>[1]main!Z32</f>
        <v>73</v>
      </c>
      <c r="AA13" s="1" t="str">
        <f>[1]main!AA32</f>
        <v>Jona</v>
      </c>
      <c r="AB13" s="1" t="str">
        <f>[1]main!AB32</f>
        <v>n</v>
      </c>
      <c r="AC13" s="1">
        <f>[1]main!AC32</f>
        <v>3.8</v>
      </c>
      <c r="AD13" s="1">
        <f>[1]main!AD32</f>
        <v>1.9372509330000001</v>
      </c>
      <c r="AE13" s="1">
        <f>[1]main!AE32</f>
        <v>4</v>
      </c>
      <c r="AF13" s="2" t="str">
        <f>[1]main!AF32</f>
        <v>n</v>
      </c>
      <c r="AG13" s="1" t="str">
        <f>[1]main!AG32</f>
        <v>Target</v>
      </c>
      <c r="AH13" s="1" t="str">
        <f>[1]main!AH32</f>
        <v>NA</v>
      </c>
      <c r="AI13" s="1">
        <f>[1]main!AI32</f>
        <v>49600000</v>
      </c>
      <c r="AJ13" s="1" t="str">
        <f>[1]main!AJ32</f>
        <v>NA</v>
      </c>
      <c r="AK13" s="1" t="str">
        <f>[1]main!AK32</f>
        <v>NA</v>
      </c>
      <c r="AL13" s="1">
        <f>[1]main!AL32</f>
        <v>23</v>
      </c>
      <c r="AM13" s="1" t="str">
        <f>[1]main!AM32</f>
        <v>Fabian</v>
      </c>
      <c r="AN13" s="1" t="str">
        <f>[1]main!AN32</f>
        <v>m</v>
      </c>
      <c r="AO13" s="1">
        <f>[1]main!AO32</f>
        <v>1.2571428570000001</v>
      </c>
      <c r="AP13" s="1">
        <f>[1]main!AP32</f>
        <v>0.70054000800000005</v>
      </c>
      <c r="AQ13" s="1">
        <f>[1]main!AQ32</f>
        <v>1</v>
      </c>
      <c r="AR13" s="1" t="str">
        <f>[1]main!AR32</f>
        <v>m</v>
      </c>
      <c r="AS13" s="1" t="str">
        <f>[1]main!AS32</f>
        <v>Alternative</v>
      </c>
      <c r="AT13" s="1" t="str">
        <f>[1]main!AT32</f>
        <v>NA</v>
      </c>
      <c r="AU13" s="1" t="str">
        <f>[1]main!AU32</f>
        <v>NA</v>
      </c>
      <c r="AV13" s="1" t="str">
        <f>[1]main!AV32</f>
        <v>NA</v>
      </c>
      <c r="AW13" s="1" t="str">
        <f>[1]main!AW32</f>
        <v>NA</v>
      </c>
      <c r="AX13" s="1" t="str">
        <f>[1]main!AX32</f>
        <v>Er</v>
      </c>
      <c r="AY13" s="1" t="str">
        <f>[1]main!AY32</f>
        <v>Sie</v>
      </c>
      <c r="AZ13" s="1" t="str">
        <f>[1]main!AZ32</f>
        <v>Sie</v>
      </c>
      <c r="BA13" s="1" t="str">
        <f t="shared" si="9"/>
        <v>Wer flüchtet aus dem Restaurant?</v>
      </c>
      <c r="BB13" s="13" t="str">
        <f t="shared" si="10"/>
        <v>Was tat Jona?</v>
      </c>
      <c r="BC13" s="1" t="str">
        <f t="shared" si="11"/>
        <v>Woher flüchtet Jona?</v>
      </c>
      <c r="BD13" s="1" t="str">
        <f t="shared" si="12"/>
        <v>Was hat Jona unterschätzt?</v>
      </c>
      <c r="BE13" s="1" t="s">
        <v>50</v>
      </c>
      <c r="BF13" s="1" t="str">
        <f>BC13</f>
        <v>Woher flüchtet Jona?</v>
      </c>
      <c r="BG13" s="1">
        <v>3</v>
      </c>
      <c r="BH13" s="1">
        <f t="shared" si="13"/>
        <v>0</v>
      </c>
      <c r="BI13" s="1" t="str">
        <f t="shared" si="14"/>
        <v>NA</v>
      </c>
      <c r="BJ13" s="1" t="str">
        <f>IF(BI13="NA","NA",P13)</f>
        <v>NA</v>
      </c>
      <c r="BK13" s="1" t="str">
        <f t="shared" ref="BK13:BK21" si="25">BJ13</f>
        <v>NA</v>
      </c>
      <c r="BL13" s="1" t="s">
        <v>14</v>
      </c>
      <c r="BM13" s="14">
        <v>0</v>
      </c>
      <c r="BN13" s="1" t="str">
        <f t="shared" si="16"/>
        <v>NA</v>
      </c>
      <c r="BO13" s="1" t="str">
        <f t="shared" si="17"/>
        <v>NA</v>
      </c>
      <c r="BP13" s="1" t="str">
        <f t="shared" si="18"/>
        <v/>
      </c>
      <c r="BQ13" s="1" t="str">
        <f t="shared" si="19"/>
        <v/>
      </c>
      <c r="BR13" s="1" t="str">
        <f t="shared" si="20"/>
        <v>Woher flüchtet Jona?</v>
      </c>
      <c r="BS13" s="1" t="str">
        <f t="shared" si="21"/>
        <v>Woher flüchtet Jona?</v>
      </c>
      <c r="BT13" s="1" t="str">
        <f t="shared" si="22"/>
        <v>Was hat Jona unterschätzt?</v>
      </c>
      <c r="BU13" s="1" t="str">
        <f t="shared" si="23"/>
        <v/>
      </c>
      <c r="BV13" s="1" t="str">
        <f t="shared" si="24"/>
        <v>Was hat Jona unterschätzt?</v>
      </c>
    </row>
    <row r="14" spans="1:74" ht="14.25" customHeight="1" x14ac:dyDescent="0.35">
      <c r="A14" s="1" t="str">
        <f t="shared" si="0"/>
        <v>L5_S82_I165_PEr</v>
      </c>
      <c r="B14" s="1">
        <v>5</v>
      </c>
      <c r="C14" s="1">
        <v>82</v>
      </c>
      <c r="D14" s="6">
        <v>102</v>
      </c>
      <c r="E14">
        <v>5</v>
      </c>
      <c r="F14" s="1">
        <v>82</v>
      </c>
      <c r="G14" s="1" t="str">
        <f t="shared" si="1"/>
        <v>Die Sozialarbeiterin verzweifelt im Konsulat. Er hat den wichtigen Reisepass verlegt.</v>
      </c>
      <c r="H14" s="1" t="str">
        <f t="shared" si="2"/>
        <v>Die Sozialarbeiterin</v>
      </c>
      <c r="I14" s="1" t="str">
        <f t="shared" si="3"/>
        <v>Der Sozialarbeiter</v>
      </c>
      <c r="J14" s="1" t="s">
        <v>93</v>
      </c>
      <c r="K14" s="1" t="s">
        <v>4</v>
      </c>
      <c r="N14" s="1" t="s">
        <v>94</v>
      </c>
      <c r="O14" s="1" t="str">
        <f t="shared" si="4"/>
        <v>im Konsulat.</v>
      </c>
      <c r="P14" s="1" t="str">
        <f t="shared" si="5"/>
        <v>im Konsulat</v>
      </c>
      <c r="Q14" s="1" t="str">
        <f t="shared" si="6"/>
        <v>Er</v>
      </c>
      <c r="R14" s="1" t="s">
        <v>6</v>
      </c>
      <c r="S14" s="1" t="s">
        <v>65</v>
      </c>
      <c r="T14" s="1" t="s">
        <v>95</v>
      </c>
      <c r="U14" s="1" t="s">
        <v>96</v>
      </c>
      <c r="W14" s="1" t="str">
        <f t="shared" si="7"/>
        <v>Reisepass</v>
      </c>
      <c r="X14" s="1" t="str">
        <f t="shared" si="8"/>
        <v>verlegt.</v>
      </c>
      <c r="Y14" s="1" t="s">
        <v>97</v>
      </c>
      <c r="Z14" s="1">
        <f>[1]main!Z83</f>
        <v>165</v>
      </c>
      <c r="AA14" s="1" t="str">
        <f>[1]main!AA83</f>
        <v>Sozialarbeiterin</v>
      </c>
      <c r="AB14" s="1" t="str">
        <f>[1]main!AB83</f>
        <v>NA</v>
      </c>
      <c r="AC14" s="1">
        <f>[1]main!AC83</f>
        <v>3.0750000000000002</v>
      </c>
      <c r="AD14" s="1" t="str">
        <f>[1]main!AD83</f>
        <v>NA</v>
      </c>
      <c r="AE14" s="1" t="str">
        <f>[1]main!AE83</f>
        <v>NA</v>
      </c>
      <c r="AF14" s="2" t="str">
        <f>[1]main!AF83</f>
        <v>f</v>
      </c>
      <c r="AG14" s="1" t="str">
        <f>[1]main!AG83</f>
        <v>Filler</v>
      </c>
      <c r="AH14" s="1" t="str">
        <f>[1]main!AH83</f>
        <v>NA</v>
      </c>
      <c r="AI14" s="1" t="str">
        <f>[1]main!AI83</f>
        <v>NA</v>
      </c>
      <c r="AJ14" s="1" t="str">
        <f>[1]main!AJ83</f>
        <v>Die</v>
      </c>
      <c r="AK14" s="1" t="str">
        <f>[1]main!AK83</f>
        <v>die</v>
      </c>
      <c r="AL14" s="1">
        <f>[1]main!AL83</f>
        <v>22</v>
      </c>
      <c r="AM14" s="1" t="str">
        <f>[1]main!AM83</f>
        <v>Sozialarbeiter</v>
      </c>
      <c r="AN14" s="1" t="str">
        <f>[1]main!AN83</f>
        <v>NA</v>
      </c>
      <c r="AO14" s="1" t="str">
        <f>[1]main!AO83</f>
        <v>NA</v>
      </c>
      <c r="AP14" s="1" t="str">
        <f>[1]main!AP83</f>
        <v>NA</v>
      </c>
      <c r="AQ14" s="1" t="str">
        <f>[1]main!AQ83</f>
        <v>NA</v>
      </c>
      <c r="AR14" s="1" t="str">
        <f>[1]main!AR83</f>
        <v>NA</v>
      </c>
      <c r="AS14" s="1" t="str">
        <f>[1]main!AS83</f>
        <v>Alternative</v>
      </c>
      <c r="AT14" s="1" t="str">
        <f>[1]main!AT83</f>
        <v>NA</v>
      </c>
      <c r="AU14" s="1" t="str">
        <f>[1]main!AU83</f>
        <v>NA</v>
      </c>
      <c r="AV14" s="1" t="str">
        <f>[1]main!AV83</f>
        <v>Der</v>
      </c>
      <c r="AW14" s="1" t="str">
        <f>[1]main!AW83</f>
        <v>der</v>
      </c>
      <c r="AX14" s="1" t="str">
        <f>[1]main!AX83</f>
        <v>Er</v>
      </c>
      <c r="AY14" s="1" t="str">
        <f>[1]main!AY83</f>
        <v>Sie</v>
      </c>
      <c r="AZ14" s="1" t="str">
        <f>[1]main!AZ83</f>
        <v>Er</v>
      </c>
      <c r="BA14" s="1" t="str">
        <f t="shared" si="9"/>
        <v>Wer verzweifelt im Konsulat?</v>
      </c>
      <c r="BB14" s="13" t="str">
        <f t="shared" si="10"/>
        <v>Was tat die Sozialarbeiterin?</v>
      </c>
      <c r="BC14" s="1" t="str">
        <f t="shared" si="11"/>
        <v>Wo verzweifelt die Sozialarbeiterin?</v>
      </c>
      <c r="BD14" s="1" t="str">
        <f t="shared" si="12"/>
        <v>Was hat die Sozialarbeiterin verlegt?</v>
      </c>
      <c r="BE14" s="1" t="s">
        <v>20</v>
      </c>
      <c r="BF14" s="1" t="str">
        <f>BB14</f>
        <v>Was tat die Sozialarbeiterin?</v>
      </c>
      <c r="BG14" s="1">
        <v>2</v>
      </c>
      <c r="BH14" s="1">
        <f t="shared" si="13"/>
        <v>0</v>
      </c>
      <c r="BI14" s="1" t="str">
        <f t="shared" si="14"/>
        <v>NA</v>
      </c>
      <c r="BJ14" s="1" t="str">
        <f>IF(BI14="NA","NA",J14)</f>
        <v>NA</v>
      </c>
      <c r="BK14" s="1" t="str">
        <f t="shared" si="25"/>
        <v>NA</v>
      </c>
      <c r="BL14" s="1" t="s">
        <v>14</v>
      </c>
      <c r="BM14" s="14">
        <v>1</v>
      </c>
      <c r="BN14" s="1" t="str">
        <f t="shared" si="16"/>
        <v>NA</v>
      </c>
      <c r="BO14" s="1" t="str">
        <f t="shared" si="17"/>
        <v>NA</v>
      </c>
      <c r="BP14" s="1" t="str">
        <f t="shared" si="18"/>
        <v>Wo verzweifelt die Sozialarbeiterin?</v>
      </c>
      <c r="BQ14" s="1" t="str">
        <f t="shared" si="19"/>
        <v/>
      </c>
      <c r="BR14" s="1" t="str">
        <f t="shared" si="20"/>
        <v/>
      </c>
      <c r="BS14" s="1" t="str">
        <f t="shared" si="21"/>
        <v>Wo verzweifelt die Sozialarbeiterin?</v>
      </c>
      <c r="BT14" s="1" t="str">
        <f t="shared" si="22"/>
        <v>Was hat die Sozialarbeiterin verlegt?</v>
      </c>
      <c r="BU14" s="1" t="str">
        <f t="shared" si="23"/>
        <v/>
      </c>
      <c r="BV14" s="1" t="str">
        <f t="shared" si="24"/>
        <v>Was hat die Sozialarbeiterin verlegt?</v>
      </c>
    </row>
    <row r="15" spans="1:74" ht="14.25" customHeight="1" x14ac:dyDescent="0.35">
      <c r="A15" s="1" t="str">
        <f t="shared" si="0"/>
        <v>L5_S72_I155_PSie</v>
      </c>
      <c r="B15" s="1">
        <v>5</v>
      </c>
      <c r="C15" s="1">
        <v>72</v>
      </c>
      <c r="D15" s="6">
        <v>103</v>
      </c>
      <c r="E15">
        <v>5</v>
      </c>
      <c r="F15" s="1">
        <v>72</v>
      </c>
      <c r="G15" s="1" t="str">
        <f t="shared" si="1"/>
        <v>Die Stripperin raucht vor dem Zeitungsstand. Sie hat die leckere Zigarette verdient.</v>
      </c>
      <c r="H15" s="1" t="str">
        <f t="shared" si="2"/>
        <v>Die Stripperin</v>
      </c>
      <c r="I15" s="1" t="str">
        <f t="shared" si="3"/>
        <v>Der Stripper</v>
      </c>
      <c r="J15" s="1" t="s">
        <v>98</v>
      </c>
      <c r="K15" s="1" t="s">
        <v>99</v>
      </c>
      <c r="N15" s="1" t="s">
        <v>100</v>
      </c>
      <c r="O15" s="1" t="str">
        <f t="shared" si="4"/>
        <v>vor dem Zeitungsstand.</v>
      </c>
      <c r="P15" s="1" t="str">
        <f t="shared" si="5"/>
        <v>vor dem Zeitungsstand</v>
      </c>
      <c r="Q15" s="1" t="str">
        <f t="shared" si="6"/>
        <v>Sie</v>
      </c>
      <c r="R15" s="1" t="s">
        <v>6</v>
      </c>
      <c r="S15" s="1" t="s">
        <v>72</v>
      </c>
      <c r="T15" s="1" t="s">
        <v>101</v>
      </c>
      <c r="U15" s="1" t="s">
        <v>102</v>
      </c>
      <c r="W15" s="1" t="str">
        <f t="shared" si="7"/>
        <v>Zigarette</v>
      </c>
      <c r="X15" s="1" t="str">
        <f t="shared" si="8"/>
        <v>verdient.</v>
      </c>
      <c r="Y15" s="1" t="s">
        <v>103</v>
      </c>
      <c r="Z15" s="1">
        <f>[1]main!Z73</f>
        <v>155</v>
      </c>
      <c r="AA15" s="1" t="str">
        <f>[1]main!AA73</f>
        <v>Stripperin</v>
      </c>
      <c r="AB15" s="1" t="str">
        <f>[1]main!AB73</f>
        <v>NA</v>
      </c>
      <c r="AC15" s="1">
        <f>[1]main!AC73</f>
        <v>2.2000000000000002</v>
      </c>
      <c r="AD15" s="1" t="str">
        <f>[1]main!AD73</f>
        <v>NA</v>
      </c>
      <c r="AE15" s="1" t="str">
        <f>[1]main!AE73</f>
        <v>NA</v>
      </c>
      <c r="AF15" s="2" t="str">
        <f>[1]main!AF73</f>
        <v>f</v>
      </c>
      <c r="AG15" s="1" t="str">
        <f>[1]main!AG73</f>
        <v>Filler</v>
      </c>
      <c r="AH15" s="1" t="str">
        <f>[1]main!AH73</f>
        <v>NA</v>
      </c>
      <c r="AI15" s="1" t="str">
        <f>[1]main!AI73</f>
        <v>NA</v>
      </c>
      <c r="AJ15" s="1" t="str">
        <f>[1]main!AJ73</f>
        <v>Die</v>
      </c>
      <c r="AK15" s="1" t="str">
        <f>[1]main!AK73</f>
        <v>die</v>
      </c>
      <c r="AL15" s="1">
        <f>[1]main!AL73</f>
        <v>12</v>
      </c>
      <c r="AM15" s="1" t="str">
        <f>[1]main!AM73</f>
        <v>Stripper</v>
      </c>
      <c r="AN15" s="1" t="str">
        <f>[1]main!AN73</f>
        <v>NA</v>
      </c>
      <c r="AO15" s="1" t="str">
        <f>[1]main!AO73</f>
        <v>NA</v>
      </c>
      <c r="AP15" s="1" t="str">
        <f>[1]main!AP73</f>
        <v>NA</v>
      </c>
      <c r="AQ15" s="1" t="str">
        <f>[1]main!AQ73</f>
        <v>NA</v>
      </c>
      <c r="AR15" s="1" t="str">
        <f>[1]main!AR73</f>
        <v>NA</v>
      </c>
      <c r="AS15" s="1" t="str">
        <f>[1]main!AS73</f>
        <v>Alternative</v>
      </c>
      <c r="AT15" s="1" t="str">
        <f>[1]main!AT73</f>
        <v>NA</v>
      </c>
      <c r="AU15" s="1" t="str">
        <f>[1]main!AU73</f>
        <v>NA</v>
      </c>
      <c r="AV15" s="1" t="str">
        <f>[1]main!AV73</f>
        <v>Der</v>
      </c>
      <c r="AW15" s="1" t="str">
        <f>[1]main!AW73</f>
        <v>der</v>
      </c>
      <c r="AX15" s="1" t="str">
        <f>[1]main!AX73</f>
        <v>Er</v>
      </c>
      <c r="AY15" s="1" t="str">
        <f>[1]main!AY73</f>
        <v>Sie</v>
      </c>
      <c r="AZ15" s="1" t="str">
        <f>[1]main!AZ73</f>
        <v>Sie</v>
      </c>
      <c r="BA15" s="1" t="str">
        <f t="shared" si="9"/>
        <v>Wer raucht vor dem Zeitungsstand?</v>
      </c>
      <c r="BB15" s="13" t="str">
        <f t="shared" si="10"/>
        <v>Was tat die Stripperin?</v>
      </c>
      <c r="BC15" s="1" t="str">
        <f t="shared" si="11"/>
        <v>Wo raucht die Stripperin?</v>
      </c>
      <c r="BD15" s="1" t="str">
        <f t="shared" si="12"/>
        <v>Was hat die Stripperin verdient?</v>
      </c>
      <c r="BE15" s="14" t="s">
        <v>69</v>
      </c>
      <c r="BF15" s="1" t="str">
        <f>BD15</f>
        <v>Was hat die Stripperin verdient?</v>
      </c>
      <c r="BG15" s="1">
        <v>1</v>
      </c>
      <c r="BH15" s="1">
        <f t="shared" si="13"/>
        <v>1</v>
      </c>
      <c r="BI15" s="1" t="str">
        <f t="shared" si="14"/>
        <v>Was hat die Stripperin verdient?</v>
      </c>
      <c r="BJ15" s="1" t="str">
        <f>IF(BI15="NA","NA",CONCATENATE(S15," ",T15," ",W15))</f>
        <v>die leckere Zigarette</v>
      </c>
      <c r="BK15" s="1" t="str">
        <f t="shared" si="25"/>
        <v>die leckere Zigarette</v>
      </c>
      <c r="BL15" s="1" t="s">
        <v>104</v>
      </c>
      <c r="BM15" s="14">
        <v>1</v>
      </c>
      <c r="BN15" s="1" t="str">
        <f t="shared" si="16"/>
        <v>die leckere Zigarette</v>
      </c>
      <c r="BO15" s="1" t="str">
        <f t="shared" si="17"/>
        <v>die leckere Kippe</v>
      </c>
      <c r="BP15" s="1" t="str">
        <f t="shared" si="18"/>
        <v>Wo raucht die Stripperin?</v>
      </c>
      <c r="BQ15" s="1" t="str">
        <f t="shared" si="19"/>
        <v/>
      </c>
      <c r="BR15" s="1" t="str">
        <f t="shared" si="20"/>
        <v/>
      </c>
      <c r="BS15" s="1" t="str">
        <f t="shared" si="21"/>
        <v>Wo raucht die Stripperin?</v>
      </c>
      <c r="BT15" s="1" t="str">
        <f t="shared" si="22"/>
        <v>Was hat die Stripperin verdient?</v>
      </c>
      <c r="BU15" s="1" t="str">
        <f t="shared" si="23"/>
        <v/>
      </c>
      <c r="BV15" s="1" t="str">
        <f t="shared" si="24"/>
        <v>Was hat die Stripperin verdient?</v>
      </c>
    </row>
    <row r="16" spans="1:74" ht="14.25" customHeight="1" x14ac:dyDescent="0.35">
      <c r="A16" s="1" t="str">
        <f t="shared" si="0"/>
        <v>L5_S84_I167_PEr</v>
      </c>
      <c r="B16" s="1">
        <v>5</v>
      </c>
      <c r="C16" s="1">
        <v>84</v>
      </c>
      <c r="D16" s="6">
        <v>104</v>
      </c>
      <c r="E16">
        <v>5</v>
      </c>
      <c r="F16" s="1">
        <v>84</v>
      </c>
      <c r="G16" s="1" t="str">
        <f t="shared" si="1"/>
        <v>Die Beratungslehrerin kriecht in der Werkstatt. Er hat die starke Brille verloren.</v>
      </c>
      <c r="H16" s="1" t="str">
        <f t="shared" si="2"/>
        <v>Die Beratungslehrerin</v>
      </c>
      <c r="I16" s="1" t="str">
        <f t="shared" si="3"/>
        <v>Der Beratungslehrer</v>
      </c>
      <c r="J16" s="1" t="s">
        <v>105</v>
      </c>
      <c r="K16" s="1" t="s">
        <v>106</v>
      </c>
      <c r="N16" s="1" t="s">
        <v>107</v>
      </c>
      <c r="O16" s="1" t="str">
        <f t="shared" si="4"/>
        <v>in der Werkstatt.</v>
      </c>
      <c r="P16" s="1" t="str">
        <f t="shared" si="5"/>
        <v>in der Werkstatt</v>
      </c>
      <c r="Q16" s="1" t="str">
        <f t="shared" si="6"/>
        <v>Er</v>
      </c>
      <c r="R16" s="1" t="s">
        <v>6</v>
      </c>
      <c r="S16" s="1" t="s">
        <v>72</v>
      </c>
      <c r="T16" s="1" t="s">
        <v>108</v>
      </c>
      <c r="U16" s="1" t="s">
        <v>109</v>
      </c>
      <c r="W16" s="1" t="str">
        <f t="shared" si="7"/>
        <v>Brille</v>
      </c>
      <c r="X16" s="1" t="str">
        <f t="shared" si="8"/>
        <v>verloren.</v>
      </c>
      <c r="Y16" s="1" t="s">
        <v>110</v>
      </c>
      <c r="Z16" s="1">
        <f>[1]main!Z85</f>
        <v>167</v>
      </c>
      <c r="AA16" s="1" t="str">
        <f>[1]main!AA85</f>
        <v>Beratungslehrerin</v>
      </c>
      <c r="AB16" s="1" t="str">
        <f>[1]main!AB85</f>
        <v>NA</v>
      </c>
      <c r="AC16" s="1">
        <f>[1]main!AC85</f>
        <v>3.2250000000000001</v>
      </c>
      <c r="AD16" s="1" t="str">
        <f>[1]main!AD85</f>
        <v>NA</v>
      </c>
      <c r="AE16" s="1" t="str">
        <f>[1]main!AE85</f>
        <v>NA</v>
      </c>
      <c r="AF16" s="2" t="str">
        <f>[1]main!AF85</f>
        <v>f</v>
      </c>
      <c r="AG16" s="1" t="str">
        <f>[1]main!AG85</f>
        <v>Filler</v>
      </c>
      <c r="AH16" s="1" t="str">
        <f>[1]main!AH85</f>
        <v>NA</v>
      </c>
      <c r="AI16" s="1" t="str">
        <f>[1]main!AI85</f>
        <v>NA</v>
      </c>
      <c r="AJ16" s="1" t="str">
        <f>[1]main!AJ85</f>
        <v>Die</v>
      </c>
      <c r="AK16" s="1" t="str">
        <f>[1]main!AK85</f>
        <v>die</v>
      </c>
      <c r="AL16" s="1">
        <f>[1]main!AL85</f>
        <v>24</v>
      </c>
      <c r="AM16" s="1" t="str">
        <f>[1]main!AM85</f>
        <v>Beratungslehrer</v>
      </c>
      <c r="AN16" s="1" t="str">
        <f>[1]main!AN85</f>
        <v>NA</v>
      </c>
      <c r="AO16" s="1" t="str">
        <f>[1]main!AO85</f>
        <v>NA</v>
      </c>
      <c r="AP16" s="1" t="str">
        <f>[1]main!AP85</f>
        <v>NA</v>
      </c>
      <c r="AQ16" s="1" t="str">
        <f>[1]main!AQ85</f>
        <v>NA</v>
      </c>
      <c r="AR16" s="1" t="str">
        <f>[1]main!AR85</f>
        <v>NA</v>
      </c>
      <c r="AS16" s="1" t="str">
        <f>[1]main!AS85</f>
        <v>Alternative</v>
      </c>
      <c r="AT16" s="1" t="str">
        <f>[1]main!AT85</f>
        <v>NA</v>
      </c>
      <c r="AU16" s="1" t="str">
        <f>[1]main!AU85</f>
        <v>NA</v>
      </c>
      <c r="AV16" s="1" t="str">
        <f>[1]main!AV85</f>
        <v>Der</v>
      </c>
      <c r="AW16" s="1" t="str">
        <f>[1]main!AW85</f>
        <v>der</v>
      </c>
      <c r="AX16" s="1" t="str">
        <f>[1]main!AX85</f>
        <v>Er</v>
      </c>
      <c r="AY16" s="1" t="str">
        <f>[1]main!AY85</f>
        <v>Sie</v>
      </c>
      <c r="AZ16" s="1" t="str">
        <f>[1]main!AZ85</f>
        <v>Er</v>
      </c>
      <c r="BA16" s="1" t="str">
        <f t="shared" si="9"/>
        <v>Wer kriecht in der Werkstatt?</v>
      </c>
      <c r="BB16" s="13" t="str">
        <f t="shared" si="10"/>
        <v>Was tat die Beratungslehrerin?</v>
      </c>
      <c r="BC16" s="1" t="str">
        <f t="shared" si="11"/>
        <v>Wo kriecht die Beratungslehrerin?</v>
      </c>
      <c r="BD16" s="1" t="str">
        <f t="shared" si="12"/>
        <v>Was hat die Beratungslehrerin verloren?</v>
      </c>
      <c r="BE16" s="14" t="s">
        <v>69</v>
      </c>
      <c r="BF16" s="1" t="str">
        <f>BD16</f>
        <v>Was hat die Beratungslehrerin verloren?</v>
      </c>
      <c r="BG16" s="1">
        <v>1</v>
      </c>
      <c r="BH16" s="1">
        <f t="shared" si="13"/>
        <v>1</v>
      </c>
      <c r="BI16" s="1" t="str">
        <f t="shared" si="14"/>
        <v>Was hat die Beratungslehrerin verloren?</v>
      </c>
      <c r="BJ16" s="1" t="str">
        <f>IF(BI16="NA","NA",CONCATENATE(S16," ",T16," ",W16))</f>
        <v>die starke Brille</v>
      </c>
      <c r="BK16" s="1" t="str">
        <f t="shared" si="25"/>
        <v>die starke Brille</v>
      </c>
      <c r="BL16" s="1" t="s">
        <v>111</v>
      </c>
      <c r="BM16" s="14">
        <v>0</v>
      </c>
      <c r="BN16" s="1" t="str">
        <f t="shared" si="16"/>
        <v>die starke Maschine</v>
      </c>
      <c r="BO16" s="1" t="str">
        <f t="shared" si="17"/>
        <v>die starke Brille</v>
      </c>
      <c r="BP16" s="1" t="str">
        <f t="shared" si="18"/>
        <v>Wo kriecht die Beratungslehrerin?</v>
      </c>
      <c r="BQ16" s="1" t="str">
        <f t="shared" si="19"/>
        <v/>
      </c>
      <c r="BR16" s="1" t="str">
        <f t="shared" si="20"/>
        <v/>
      </c>
      <c r="BS16" s="1" t="str">
        <f t="shared" si="21"/>
        <v>Wo kriecht die Beratungslehrerin?</v>
      </c>
      <c r="BT16" s="1" t="str">
        <f t="shared" si="22"/>
        <v>Was hat die Beratungslehrerin verloren?</v>
      </c>
      <c r="BU16" s="1" t="str">
        <f t="shared" si="23"/>
        <v/>
      </c>
      <c r="BV16" s="1" t="str">
        <f t="shared" si="24"/>
        <v>Was hat die Beratungslehrerin verloren?</v>
      </c>
    </row>
    <row r="17" spans="1:74" ht="14.25" customHeight="1" x14ac:dyDescent="0.35">
      <c r="A17" s="1" t="str">
        <f t="shared" si="0"/>
        <v>L5_S53_I15_PSie</v>
      </c>
      <c r="B17" s="1">
        <v>5</v>
      </c>
      <c r="C17" s="1">
        <v>53</v>
      </c>
      <c r="D17" s="6">
        <v>105</v>
      </c>
      <c r="E17">
        <v>5</v>
      </c>
      <c r="F17" s="1">
        <v>53</v>
      </c>
      <c r="G17" s="1" t="str">
        <f t="shared" si="1"/>
        <v>Felix kommt vom Kiosk. Sie hat ein leckeres Snickers gekauft.</v>
      </c>
      <c r="H17" s="1" t="str">
        <f t="shared" si="2"/>
        <v>Felix</v>
      </c>
      <c r="I17" s="1" t="str">
        <f t="shared" si="3"/>
        <v>Alma</v>
      </c>
      <c r="J17" s="1" t="s">
        <v>112</v>
      </c>
      <c r="M17" s="1" t="s">
        <v>113</v>
      </c>
      <c r="N17" s="1" t="s">
        <v>114</v>
      </c>
      <c r="O17" s="1" t="str">
        <f t="shared" si="4"/>
        <v>vom Kiosk.</v>
      </c>
      <c r="P17" s="1" t="str">
        <f t="shared" si="5"/>
        <v>vom Kiosk</v>
      </c>
      <c r="Q17" s="1" t="str">
        <f t="shared" si="6"/>
        <v>Sie</v>
      </c>
      <c r="R17" s="1" t="s">
        <v>6</v>
      </c>
      <c r="S17" s="1" t="s">
        <v>7</v>
      </c>
      <c r="T17" s="1" t="s">
        <v>115</v>
      </c>
      <c r="U17" s="1" t="s">
        <v>116</v>
      </c>
      <c r="W17" s="1" t="str">
        <f t="shared" si="7"/>
        <v>Snickers</v>
      </c>
      <c r="X17" s="1" t="str">
        <f t="shared" si="8"/>
        <v>gekauft.</v>
      </c>
      <c r="Y17" s="1" t="s">
        <v>117</v>
      </c>
      <c r="Z17" s="1">
        <f>[1]main!Z14</f>
        <v>15</v>
      </c>
      <c r="AA17" s="1" t="str">
        <f>[1]main!AA14</f>
        <v>Felix</v>
      </c>
      <c r="AB17" s="1" t="str">
        <f>[1]main!AB14</f>
        <v>m</v>
      </c>
      <c r="AC17" s="1">
        <f>[1]main!AC14</f>
        <v>1.2</v>
      </c>
      <c r="AD17" s="1">
        <f>[1]main!AD14</f>
        <v>0.47278897199999997</v>
      </c>
      <c r="AE17" s="1">
        <f>[1]main!AE14</f>
        <v>1</v>
      </c>
      <c r="AF17" s="2" t="str">
        <f>[1]main!AF14</f>
        <v>m</v>
      </c>
      <c r="AG17" s="1" t="str">
        <f>[1]main!AG14</f>
        <v>Target</v>
      </c>
      <c r="AH17" s="1" t="str">
        <f>[1]main!AH14</f>
        <v>NA</v>
      </c>
      <c r="AI17" s="1">
        <f>[1]main!AI14</f>
        <v>2590000000</v>
      </c>
      <c r="AJ17" s="1" t="str">
        <f>[1]main!AJ14</f>
        <v>NA</v>
      </c>
      <c r="AK17" s="1" t="str">
        <f>[1]main!AK14</f>
        <v>NA</v>
      </c>
      <c r="AL17" s="1">
        <f>[1]main!AL14</f>
        <v>94</v>
      </c>
      <c r="AM17" s="1" t="str">
        <f>[1]main!AM14</f>
        <v>Alma</v>
      </c>
      <c r="AN17" s="1" t="str">
        <f>[1]main!AN14</f>
        <v>f</v>
      </c>
      <c r="AO17" s="1">
        <f>[1]main!AO14</f>
        <v>6.1714285709999999</v>
      </c>
      <c r="AP17" s="1">
        <f>[1]main!AP14</f>
        <v>0.98475778700000005</v>
      </c>
      <c r="AQ17" s="1">
        <f>[1]main!AQ14</f>
        <v>6</v>
      </c>
      <c r="AR17" s="1" t="str">
        <f>[1]main!AR14</f>
        <v>f</v>
      </c>
      <c r="AS17" s="1" t="str">
        <f>[1]main!AS14</f>
        <v>Alternative</v>
      </c>
      <c r="AT17" s="1" t="str">
        <f>[1]main!AT14</f>
        <v>NA</v>
      </c>
      <c r="AU17" s="1" t="str">
        <f>[1]main!AU14</f>
        <v>NA</v>
      </c>
      <c r="AV17" s="1" t="str">
        <f>[1]main!AV14</f>
        <v>NA</v>
      </c>
      <c r="AW17" s="1" t="str">
        <f>[1]main!AW14</f>
        <v>NA</v>
      </c>
      <c r="AX17" s="1" t="str">
        <f>[1]main!AX14</f>
        <v>Er</v>
      </c>
      <c r="AY17" s="1" t="str">
        <f>[1]main!AY14</f>
        <v>Sie</v>
      </c>
      <c r="AZ17" s="1" t="str">
        <f>[1]main!AZ14</f>
        <v>Sie</v>
      </c>
      <c r="BA17" s="1" t="str">
        <f t="shared" si="9"/>
        <v>Wer kommt vom Kiosk?</v>
      </c>
      <c r="BB17" s="13" t="str">
        <f t="shared" si="10"/>
        <v>Was tat Felix?</v>
      </c>
      <c r="BC17" s="1" t="str">
        <f t="shared" si="11"/>
        <v>Woher kommt Felix?</v>
      </c>
      <c r="BD17" s="1" t="str">
        <f t="shared" si="12"/>
        <v>Was hat Felix gekauft?</v>
      </c>
      <c r="BE17" s="1" t="s">
        <v>27</v>
      </c>
      <c r="BF17" s="1" t="str">
        <f>BA17</f>
        <v>Wer kommt vom Kiosk?</v>
      </c>
      <c r="BG17" s="1">
        <v>3</v>
      </c>
      <c r="BH17" s="1">
        <f t="shared" si="13"/>
        <v>0</v>
      </c>
      <c r="BI17" s="1" t="str">
        <f t="shared" si="14"/>
        <v>NA</v>
      </c>
      <c r="BJ17" s="1" t="str">
        <f>IF(BI17="NA","NA",H17)</f>
        <v>NA</v>
      </c>
      <c r="BK17" s="1" t="str">
        <f t="shared" si="25"/>
        <v>NA</v>
      </c>
      <c r="BL17" s="1" t="s">
        <v>14</v>
      </c>
      <c r="BM17" s="14">
        <v>1</v>
      </c>
      <c r="BN17" s="1" t="str">
        <f t="shared" si="16"/>
        <v>NA</v>
      </c>
      <c r="BO17" s="1" t="str">
        <f t="shared" si="17"/>
        <v>NA</v>
      </c>
      <c r="BP17" s="1" t="str">
        <f t="shared" si="18"/>
        <v/>
      </c>
      <c r="BQ17" s="1" t="str">
        <f t="shared" si="19"/>
        <v/>
      </c>
      <c r="BR17" s="1" t="str">
        <f t="shared" si="20"/>
        <v>Woher kommt Felix?</v>
      </c>
      <c r="BS17" s="1" t="str">
        <f t="shared" si="21"/>
        <v>Woher kommt Felix?</v>
      </c>
      <c r="BT17" s="1" t="str">
        <f t="shared" si="22"/>
        <v>Was hat Felix gekauft?</v>
      </c>
      <c r="BU17" s="1" t="str">
        <f t="shared" si="23"/>
        <v/>
      </c>
      <c r="BV17" s="1" t="str">
        <f t="shared" si="24"/>
        <v>Was hat Felix gekauft?</v>
      </c>
    </row>
    <row r="18" spans="1:74" ht="14.25" customHeight="1" x14ac:dyDescent="0.35">
      <c r="A18" s="1" t="str">
        <f t="shared" si="0"/>
        <v>L5_S29_I132_PEr</v>
      </c>
      <c r="B18" s="1">
        <v>5</v>
      </c>
      <c r="C18" s="1">
        <v>29</v>
      </c>
      <c r="D18" s="6">
        <v>106</v>
      </c>
      <c r="E18">
        <v>5</v>
      </c>
      <c r="F18" s="1">
        <v>29</v>
      </c>
      <c r="G18" s="1" t="str">
        <f t="shared" si="1"/>
        <v>Carla springt vom Beckenrand. Er möchte den schönen Bademeister beeindrucken.</v>
      </c>
      <c r="H18" s="1" t="str">
        <f t="shared" si="2"/>
        <v>Carla</v>
      </c>
      <c r="I18" s="1" t="str">
        <f t="shared" si="3"/>
        <v>Dylan</v>
      </c>
      <c r="J18" s="1" t="s">
        <v>118</v>
      </c>
      <c r="M18" s="1" t="s">
        <v>113</v>
      </c>
      <c r="N18" s="1" t="s">
        <v>119</v>
      </c>
      <c r="O18" s="1" t="str">
        <f t="shared" si="4"/>
        <v>vom Beckenrand.</v>
      </c>
      <c r="P18" s="1" t="str">
        <f t="shared" si="5"/>
        <v>vom Beckenrand</v>
      </c>
      <c r="Q18" s="1" t="str">
        <f t="shared" si="6"/>
        <v>Er</v>
      </c>
      <c r="R18" s="1" t="s">
        <v>45</v>
      </c>
      <c r="S18" s="1" t="s">
        <v>65</v>
      </c>
      <c r="T18" s="1" t="s">
        <v>60</v>
      </c>
      <c r="V18" s="1" t="s">
        <v>120</v>
      </c>
      <c r="W18" s="1" t="str">
        <f t="shared" si="7"/>
        <v>Bademeister</v>
      </c>
      <c r="X18" s="1" t="str">
        <f t="shared" si="8"/>
        <v>beeindrucken.</v>
      </c>
      <c r="Y18" s="1" t="s">
        <v>121</v>
      </c>
      <c r="Z18" s="1">
        <f>[1]main!Z50</f>
        <v>132</v>
      </c>
      <c r="AA18" s="1" t="str">
        <f>[1]main!AA50</f>
        <v>Carla</v>
      </c>
      <c r="AB18" s="1" t="str">
        <f>[1]main!AB50</f>
        <v>f</v>
      </c>
      <c r="AC18" s="1">
        <f>[1]main!AC50</f>
        <v>6.8571428570000004</v>
      </c>
      <c r="AD18" s="1">
        <f>[1]main!AD50</f>
        <v>0.42996970800000001</v>
      </c>
      <c r="AE18" s="1">
        <f>[1]main!AE50</f>
        <v>7</v>
      </c>
      <c r="AF18" s="2" t="str">
        <f>[1]main!AF50</f>
        <v>f</v>
      </c>
      <c r="AG18" s="1" t="str">
        <f>[1]main!AG50</f>
        <v>Target</v>
      </c>
      <c r="AH18" s="1">
        <f>[1]main!AH50</f>
        <v>153</v>
      </c>
      <c r="AI18" s="1">
        <f>[1]main!AI50</f>
        <v>2590000000</v>
      </c>
      <c r="AJ18" s="1" t="str">
        <f>[1]main!AJ50</f>
        <v>NA</v>
      </c>
      <c r="AK18" s="1" t="str">
        <f>[1]main!AK50</f>
        <v>NA</v>
      </c>
      <c r="AL18" s="1">
        <f>[1]main!AL50</f>
        <v>51</v>
      </c>
      <c r="AM18" s="1" t="str">
        <f>[1]main!AM50</f>
        <v>Dylan</v>
      </c>
      <c r="AN18" s="1" t="str">
        <f>[1]main!AN50</f>
        <v>n</v>
      </c>
      <c r="AO18" s="1">
        <f>[1]main!AO50</f>
        <v>1.9714285709999999</v>
      </c>
      <c r="AP18" s="1">
        <f>[1]main!AP50</f>
        <v>1.224401758</v>
      </c>
      <c r="AQ18" s="1">
        <f>[1]main!AQ50</f>
        <v>1</v>
      </c>
      <c r="AR18" s="1" t="str">
        <f>[1]main!AR50</f>
        <v>m</v>
      </c>
      <c r="AS18" s="1" t="str">
        <f>[1]main!AS50</f>
        <v>Alternative</v>
      </c>
      <c r="AT18" s="1" t="str">
        <f>[1]main!AT50</f>
        <v>NA</v>
      </c>
      <c r="AU18" s="1" t="str">
        <f>[1]main!AU50</f>
        <v>NA</v>
      </c>
      <c r="AV18" s="1" t="str">
        <f>[1]main!AV50</f>
        <v>NA</v>
      </c>
      <c r="AW18" s="1" t="str">
        <f>[1]main!AW50</f>
        <v>NA</v>
      </c>
      <c r="AX18" s="1" t="str">
        <f>[1]main!AX50</f>
        <v>Er</v>
      </c>
      <c r="AY18" s="1" t="str">
        <f>[1]main!AY50</f>
        <v>Sie</v>
      </c>
      <c r="AZ18" s="1" t="str">
        <f>[1]main!AZ50</f>
        <v>Er</v>
      </c>
      <c r="BA18" s="1" t="str">
        <f t="shared" si="9"/>
        <v>Wer springt vom Beckenrand?</v>
      </c>
      <c r="BB18" s="13" t="str">
        <f t="shared" si="10"/>
        <v>Was tat Carla?</v>
      </c>
      <c r="BC18" s="1" t="str">
        <f t="shared" si="11"/>
        <v>Woher springt Carla?</v>
      </c>
      <c r="BD18" s="1" t="str">
        <f t="shared" si="12"/>
        <v>Wen möchte Carla beeindrucken?</v>
      </c>
      <c r="BE18" s="1" t="s">
        <v>27</v>
      </c>
      <c r="BF18" s="1" t="str">
        <f>BA18</f>
        <v>Wer springt vom Beckenrand?</v>
      </c>
      <c r="BG18" s="1">
        <v>1</v>
      </c>
      <c r="BH18" s="1">
        <f t="shared" si="13"/>
        <v>1</v>
      </c>
      <c r="BI18" s="1" t="str">
        <f t="shared" si="14"/>
        <v>Wer springt vom Beckenrand?</v>
      </c>
      <c r="BJ18" s="1" t="str">
        <f>IF(BI18="NA","NA",H18)</f>
        <v>Carla</v>
      </c>
      <c r="BK18" s="1" t="str">
        <f t="shared" si="25"/>
        <v>Carla</v>
      </c>
      <c r="BL18" s="1" t="str">
        <f>I18</f>
        <v>Dylan</v>
      </c>
      <c r="BM18" s="14">
        <v>1</v>
      </c>
      <c r="BN18" s="1" t="str">
        <f t="shared" si="16"/>
        <v>Carla</v>
      </c>
      <c r="BO18" s="1" t="str">
        <f t="shared" si="17"/>
        <v>Dylan</v>
      </c>
      <c r="BP18" s="1" t="str">
        <f t="shared" si="18"/>
        <v/>
      </c>
      <c r="BQ18" s="1" t="str">
        <f t="shared" si="19"/>
        <v/>
      </c>
      <c r="BR18" s="1" t="str">
        <f t="shared" si="20"/>
        <v>Woher springt Carla?</v>
      </c>
      <c r="BS18" s="1" t="str">
        <f t="shared" si="21"/>
        <v>Woher springt Carla?</v>
      </c>
      <c r="BT18" s="1" t="str">
        <f t="shared" si="22"/>
        <v/>
      </c>
      <c r="BU18" s="1" t="str">
        <f t="shared" si="23"/>
        <v>Wen möchte Carla beeindrucken?</v>
      </c>
      <c r="BV18" s="1" t="str">
        <f t="shared" si="24"/>
        <v>Wen möchte Carla beeindrucken?</v>
      </c>
    </row>
    <row r="19" spans="1:74" ht="14.25" customHeight="1" x14ac:dyDescent="0.35">
      <c r="A19" s="1" t="str">
        <f t="shared" si="0"/>
        <v>L5_S39_I142_PSie</v>
      </c>
      <c r="B19" s="1">
        <v>5</v>
      </c>
      <c r="C19" s="1">
        <v>39</v>
      </c>
      <c r="D19" s="6">
        <v>107</v>
      </c>
      <c r="E19">
        <v>5</v>
      </c>
      <c r="F19" s="1">
        <v>39</v>
      </c>
      <c r="G19" s="1" t="str">
        <f t="shared" si="1"/>
        <v>Johanna stolpert aus der Kneipe. Sie hat das neue Craftbier genossen.</v>
      </c>
      <c r="H19" s="1" t="str">
        <f t="shared" si="2"/>
        <v>Johanna</v>
      </c>
      <c r="I19" s="1" t="str">
        <f t="shared" si="3"/>
        <v>Ella</v>
      </c>
      <c r="J19" s="1" t="s">
        <v>122</v>
      </c>
      <c r="M19" s="1" t="s">
        <v>63</v>
      </c>
      <c r="N19" s="14" t="s">
        <v>123</v>
      </c>
      <c r="O19" s="1" t="str">
        <f t="shared" si="4"/>
        <v>aus der Kneipe.</v>
      </c>
      <c r="P19" s="1" t="str">
        <f t="shared" si="5"/>
        <v>aus der Kneipe</v>
      </c>
      <c r="Q19" s="1" t="str">
        <f t="shared" si="6"/>
        <v>Sie</v>
      </c>
      <c r="R19" s="1" t="s">
        <v>6</v>
      </c>
      <c r="S19" s="1" t="s">
        <v>46</v>
      </c>
      <c r="T19" s="1" t="s">
        <v>124</v>
      </c>
      <c r="U19" s="1" t="s">
        <v>125</v>
      </c>
      <c r="W19" s="1" t="str">
        <f t="shared" si="7"/>
        <v>Craftbier</v>
      </c>
      <c r="X19" s="1" t="str">
        <f t="shared" si="8"/>
        <v>genossen.</v>
      </c>
      <c r="Y19" s="1" t="s">
        <v>126</v>
      </c>
      <c r="Z19" s="1">
        <f>[1]main!Z60</f>
        <v>142</v>
      </c>
      <c r="AA19" s="1" t="str">
        <f>[1]main!AA60</f>
        <v>Johanna</v>
      </c>
      <c r="AB19" s="1" t="str">
        <f>[1]main!AB60</f>
        <v>f</v>
      </c>
      <c r="AC19" s="1">
        <f>[1]main!AC60</f>
        <v>6.9428571430000003</v>
      </c>
      <c r="AD19" s="1">
        <f>[1]main!AD60</f>
        <v>0.23550410799999999</v>
      </c>
      <c r="AE19" s="1">
        <f>[1]main!AE60</f>
        <v>7</v>
      </c>
      <c r="AF19" s="2" t="str">
        <f>[1]main!AF60</f>
        <v>f</v>
      </c>
      <c r="AG19" s="1" t="str">
        <f>[1]main!AG60</f>
        <v>Target</v>
      </c>
      <c r="AH19" s="1" t="str">
        <f>[1]main!AH60</f>
        <v>NA</v>
      </c>
      <c r="AI19" s="1">
        <f>[1]main!AI60</f>
        <v>1470000000</v>
      </c>
      <c r="AJ19" s="1" t="str">
        <f>[1]main!AJ60</f>
        <v>NA</v>
      </c>
      <c r="AK19" s="1" t="str">
        <f>[1]main!AK60</f>
        <v>NA</v>
      </c>
      <c r="AL19" s="1">
        <f>[1]main!AL60</f>
        <v>110</v>
      </c>
      <c r="AM19" s="1" t="str">
        <f>[1]main!AM60</f>
        <v>Ella</v>
      </c>
      <c r="AN19" s="1" t="str">
        <f>[1]main!AN60</f>
        <v>f</v>
      </c>
      <c r="AO19" s="1">
        <f>[1]main!AO60</f>
        <v>6.6571428570000002</v>
      </c>
      <c r="AP19" s="1">
        <f>[1]main!AP60</f>
        <v>0.96840855299999995</v>
      </c>
      <c r="AQ19" s="1">
        <f>[1]main!AQ60</f>
        <v>7</v>
      </c>
      <c r="AR19" s="1" t="str">
        <f>[1]main!AR60</f>
        <v>f</v>
      </c>
      <c r="AS19" s="1" t="str">
        <f>[1]main!AS60</f>
        <v>Alternative</v>
      </c>
      <c r="AT19" s="1" t="str">
        <f>[1]main!AT60</f>
        <v>NA</v>
      </c>
      <c r="AU19" s="1" t="str">
        <f>[1]main!AU60</f>
        <v>NA</v>
      </c>
      <c r="AV19" s="1" t="str">
        <f>[1]main!AV60</f>
        <v>NA</v>
      </c>
      <c r="AW19" s="1" t="str">
        <f>[1]main!AW60</f>
        <v>NA</v>
      </c>
      <c r="AX19" s="1" t="str">
        <f>[1]main!AX60</f>
        <v>Er</v>
      </c>
      <c r="AY19" s="1" t="str">
        <f>[1]main!AY60</f>
        <v>Sie</v>
      </c>
      <c r="AZ19" s="1" t="str">
        <f>[1]main!AZ60</f>
        <v>Sie</v>
      </c>
      <c r="BA19" s="1" t="str">
        <f t="shared" si="9"/>
        <v>Wer stolpert aus der Kneipe?</v>
      </c>
      <c r="BB19" s="13" t="str">
        <f t="shared" si="10"/>
        <v>Was tat Johanna?</v>
      </c>
      <c r="BC19" s="1" t="str">
        <f t="shared" si="11"/>
        <v>Woher stolpert Johanna?</v>
      </c>
      <c r="BD19" s="1" t="str">
        <f t="shared" si="12"/>
        <v>Was hat Johanna genossen?</v>
      </c>
      <c r="BE19" s="1" t="s">
        <v>50</v>
      </c>
      <c r="BF19" s="1" t="str">
        <f>BC19</f>
        <v>Woher stolpert Johanna?</v>
      </c>
      <c r="BG19" s="1">
        <v>1</v>
      </c>
      <c r="BH19" s="1">
        <f t="shared" si="13"/>
        <v>1</v>
      </c>
      <c r="BI19" s="1" t="str">
        <f t="shared" si="14"/>
        <v>Woher stolpert Johanna?</v>
      </c>
      <c r="BJ19" s="1" t="str">
        <f>IF(BI19="NA","NA",P19)</f>
        <v>aus der Kneipe</v>
      </c>
      <c r="BK19" s="1" t="str">
        <f t="shared" si="25"/>
        <v>aus der Kneipe</v>
      </c>
      <c r="BL19" s="1" t="s">
        <v>127</v>
      </c>
      <c r="BM19" s="14">
        <v>1</v>
      </c>
      <c r="BN19" s="1" t="str">
        <f t="shared" si="16"/>
        <v>aus der Kneipe</v>
      </c>
      <c r="BO19" s="1" t="str">
        <f t="shared" si="17"/>
        <v>aus der Bar</v>
      </c>
      <c r="BP19" s="1" t="str">
        <f t="shared" si="18"/>
        <v/>
      </c>
      <c r="BQ19" s="1" t="str">
        <f t="shared" si="19"/>
        <v/>
      </c>
      <c r="BR19" s="1" t="str">
        <f t="shared" si="20"/>
        <v>Woher stolpert Johanna?</v>
      </c>
      <c r="BS19" s="1" t="str">
        <f t="shared" si="21"/>
        <v>Woher stolpert Johanna?</v>
      </c>
      <c r="BT19" s="1" t="str">
        <f t="shared" si="22"/>
        <v>Was hat Johanna genossen?</v>
      </c>
      <c r="BU19" s="1" t="str">
        <f t="shared" si="23"/>
        <v/>
      </c>
      <c r="BV19" s="1" t="str">
        <f t="shared" si="24"/>
        <v>Was hat Johanna genossen?</v>
      </c>
    </row>
    <row r="20" spans="1:74" ht="14.25" customHeight="1" x14ac:dyDescent="0.35">
      <c r="A20" s="1" t="str">
        <f t="shared" si="0"/>
        <v>L5_S65_I148_PEr</v>
      </c>
      <c r="B20" s="1">
        <v>5</v>
      </c>
      <c r="C20" s="1">
        <v>65</v>
      </c>
      <c r="D20" s="6">
        <v>108</v>
      </c>
      <c r="E20">
        <v>5</v>
      </c>
      <c r="F20" s="1">
        <v>65</v>
      </c>
      <c r="G20" s="1" t="str">
        <f t="shared" si="1"/>
        <v>Die Stepptänzerin faulenzt im Café. Er hat einen stätischen Netzausfall erlitten.</v>
      </c>
      <c r="H20" s="1" t="str">
        <f t="shared" si="2"/>
        <v>Die Stepptänzerin</v>
      </c>
      <c r="I20" s="1" t="str">
        <f t="shared" si="3"/>
        <v>Der Stepptänzer</v>
      </c>
      <c r="J20" s="1" t="s">
        <v>128</v>
      </c>
      <c r="K20" s="1" t="s">
        <v>4</v>
      </c>
      <c r="N20" s="1" t="s">
        <v>129</v>
      </c>
      <c r="O20" s="1" t="str">
        <f t="shared" si="4"/>
        <v>im Café.</v>
      </c>
      <c r="P20" s="1" t="str">
        <f t="shared" si="5"/>
        <v>im Café</v>
      </c>
      <c r="Q20" s="1" t="str">
        <f t="shared" si="6"/>
        <v>Er</v>
      </c>
      <c r="R20" s="1" t="s">
        <v>6</v>
      </c>
      <c r="S20" s="1" t="s">
        <v>59</v>
      </c>
      <c r="T20" s="1" t="s">
        <v>130</v>
      </c>
      <c r="U20" s="1" t="s">
        <v>131</v>
      </c>
      <c r="W20" s="1" t="str">
        <f t="shared" si="7"/>
        <v>Netzausfall</v>
      </c>
      <c r="X20" s="1" t="str">
        <f t="shared" si="8"/>
        <v>erlitten.</v>
      </c>
      <c r="Y20" s="1" t="s">
        <v>132</v>
      </c>
      <c r="Z20" s="1">
        <f>[1]main!Z66</f>
        <v>148</v>
      </c>
      <c r="AA20" s="1" t="str">
        <f>[1]main!AA66</f>
        <v>Stepptänzerin</v>
      </c>
      <c r="AB20" s="1" t="str">
        <f>[1]main!AB66</f>
        <v>NA</v>
      </c>
      <c r="AC20" s="1">
        <f>[1]main!AC66</f>
        <v>1.7</v>
      </c>
      <c r="AD20" s="1" t="str">
        <f>[1]main!AD66</f>
        <v>NA</v>
      </c>
      <c r="AE20" s="1" t="str">
        <f>[1]main!AE66</f>
        <v>NA</v>
      </c>
      <c r="AF20" s="2" t="str">
        <f>[1]main!AF66</f>
        <v>f</v>
      </c>
      <c r="AG20" s="1" t="str">
        <f>[1]main!AG66</f>
        <v>Filler</v>
      </c>
      <c r="AH20" s="1" t="str">
        <f>[1]main!AH66</f>
        <v>NA</v>
      </c>
      <c r="AI20" s="1" t="str">
        <f>[1]main!AI66</f>
        <v>NA</v>
      </c>
      <c r="AJ20" s="1" t="str">
        <f>[1]main!AJ66</f>
        <v>Die</v>
      </c>
      <c r="AK20" s="1" t="str">
        <f>[1]main!AK66</f>
        <v>die</v>
      </c>
      <c r="AL20" s="1">
        <f>[1]main!AL66</f>
        <v>5</v>
      </c>
      <c r="AM20" s="1" t="str">
        <f>[1]main!AM66</f>
        <v>Stepptänzer</v>
      </c>
      <c r="AN20" s="1" t="str">
        <f>[1]main!AN66</f>
        <v>NA</v>
      </c>
      <c r="AO20" s="1" t="str">
        <f>[1]main!AO66</f>
        <v>NA</v>
      </c>
      <c r="AP20" s="1" t="str">
        <f>[1]main!AP66</f>
        <v>NA</v>
      </c>
      <c r="AQ20" s="1" t="str">
        <f>[1]main!AQ66</f>
        <v>NA</v>
      </c>
      <c r="AR20" s="1" t="str">
        <f>[1]main!AR66</f>
        <v>NA</v>
      </c>
      <c r="AS20" s="1" t="str">
        <f>[1]main!AS66</f>
        <v>Alternative</v>
      </c>
      <c r="AT20" s="1" t="str">
        <f>[1]main!AT66</f>
        <v>NA</v>
      </c>
      <c r="AU20" s="1" t="str">
        <f>[1]main!AU66</f>
        <v>NA</v>
      </c>
      <c r="AV20" s="1" t="str">
        <f>[1]main!AV66</f>
        <v>Der</v>
      </c>
      <c r="AW20" s="1" t="str">
        <f>[1]main!AW66</f>
        <v>der</v>
      </c>
      <c r="AX20" s="1" t="str">
        <f>[1]main!AX66</f>
        <v>Er</v>
      </c>
      <c r="AY20" s="1" t="str">
        <f>[1]main!AY66</f>
        <v>Sie</v>
      </c>
      <c r="AZ20" s="1" t="str">
        <f>[1]main!AZ66</f>
        <v>Er</v>
      </c>
      <c r="BA20" s="1" t="str">
        <f t="shared" si="9"/>
        <v>Wer faulenzt im Café?</v>
      </c>
      <c r="BB20" s="13" t="str">
        <f t="shared" si="10"/>
        <v>Was tat die Stepptänzerin?</v>
      </c>
      <c r="BC20" s="1" t="str">
        <f t="shared" si="11"/>
        <v>Wo faulenzt die Stepptänzerin?</v>
      </c>
      <c r="BD20" s="1" t="str">
        <f t="shared" si="12"/>
        <v>Was hat die Stepptänzerin erlitten?</v>
      </c>
      <c r="BE20" s="1" t="s">
        <v>27</v>
      </c>
      <c r="BF20" s="1" t="str">
        <f>BA20</f>
        <v>Wer faulenzt im Café?</v>
      </c>
      <c r="BG20" s="1">
        <v>1</v>
      </c>
      <c r="BH20" s="1">
        <f t="shared" si="13"/>
        <v>1</v>
      </c>
      <c r="BI20" s="1" t="str">
        <f t="shared" si="14"/>
        <v>Wer faulenzt im Café?</v>
      </c>
      <c r="BJ20" s="1" t="str">
        <f>IF(BI20="NA","NA",H20)</f>
        <v>Die Stepptänzerin</v>
      </c>
      <c r="BK20" s="1" t="str">
        <f t="shared" si="25"/>
        <v>Die Stepptänzerin</v>
      </c>
      <c r="BL20" s="1" t="str">
        <f>I20</f>
        <v>Der Stepptänzer</v>
      </c>
      <c r="BM20" s="14">
        <v>1</v>
      </c>
      <c r="BN20" s="1" t="str">
        <f t="shared" si="16"/>
        <v>Die Stepptänzerin</v>
      </c>
      <c r="BO20" s="1" t="str">
        <f t="shared" si="17"/>
        <v>Der Stepptänzer</v>
      </c>
      <c r="BP20" s="1" t="str">
        <f t="shared" si="18"/>
        <v>Wo faulenzt die Stepptänzerin?</v>
      </c>
      <c r="BQ20" s="1" t="str">
        <f t="shared" si="19"/>
        <v/>
      </c>
      <c r="BR20" s="1" t="str">
        <f t="shared" si="20"/>
        <v/>
      </c>
      <c r="BS20" s="1" t="str">
        <f t="shared" si="21"/>
        <v>Wo faulenzt die Stepptänzerin?</v>
      </c>
      <c r="BT20" s="1" t="str">
        <f t="shared" si="22"/>
        <v>Was hat die Stepptänzerin erlitten?</v>
      </c>
      <c r="BU20" s="1" t="str">
        <f t="shared" si="23"/>
        <v/>
      </c>
      <c r="BV20" s="14" t="str">
        <f t="shared" si="24"/>
        <v>Was hat die Stepptänzerin erlitten?</v>
      </c>
    </row>
    <row r="21" spans="1:74" ht="14.25" customHeight="1" x14ac:dyDescent="0.35">
      <c r="A21" s="1" t="str">
        <f t="shared" si="0"/>
        <v>L5_S5_I67_PEr</v>
      </c>
      <c r="B21" s="1">
        <v>5</v>
      </c>
      <c r="C21" s="1">
        <v>5</v>
      </c>
      <c r="D21" s="6">
        <v>109</v>
      </c>
      <c r="E21">
        <v>5</v>
      </c>
      <c r="F21" s="1">
        <v>5</v>
      </c>
      <c r="G21" s="1" t="str">
        <f t="shared" si="1"/>
        <v>Bente reist in die Metropole. Er möchte die weltbekannte Clubkultur erleben.</v>
      </c>
      <c r="H21" s="1" t="str">
        <f t="shared" si="2"/>
        <v>Bente</v>
      </c>
      <c r="I21" s="1" t="str">
        <f t="shared" si="3"/>
        <v>Jasmin</v>
      </c>
      <c r="J21" s="15" t="s">
        <v>133</v>
      </c>
      <c r="L21" s="1" t="s">
        <v>134</v>
      </c>
      <c r="N21" s="1" t="s">
        <v>135</v>
      </c>
      <c r="O21" s="1" t="str">
        <f t="shared" si="4"/>
        <v>in die Metropole.</v>
      </c>
      <c r="P21" s="1" t="str">
        <f t="shared" si="5"/>
        <v>in die Metropole</v>
      </c>
      <c r="Q21" s="1" t="str">
        <f t="shared" si="6"/>
        <v>Er</v>
      </c>
      <c r="R21" s="1" t="s">
        <v>45</v>
      </c>
      <c r="S21" s="1" t="s">
        <v>72</v>
      </c>
      <c r="T21" s="1" t="s">
        <v>136</v>
      </c>
      <c r="U21" s="1" t="s">
        <v>137</v>
      </c>
      <c r="W21" s="1" t="str">
        <f t="shared" si="7"/>
        <v>Clubkultur</v>
      </c>
      <c r="X21" s="1" t="str">
        <f t="shared" si="8"/>
        <v>erleben.</v>
      </c>
      <c r="Y21" s="1" t="s">
        <v>138</v>
      </c>
      <c r="Z21" s="1">
        <f>[1]main!Z26</f>
        <v>67</v>
      </c>
      <c r="AA21" s="1" t="str">
        <f>[1]main!AA26</f>
        <v>Bente</v>
      </c>
      <c r="AB21" s="1" t="str">
        <f>[1]main!AB26</f>
        <v>n</v>
      </c>
      <c r="AC21" s="1">
        <f>[1]main!AC26</f>
        <v>3.371428571</v>
      </c>
      <c r="AD21" s="1">
        <f>[1]main!AD26</f>
        <v>1.5546082219999999</v>
      </c>
      <c r="AE21" s="1">
        <f>[1]main!AE26</f>
        <v>4</v>
      </c>
      <c r="AF21" s="2" t="str">
        <f>[1]main!AF26</f>
        <v>n</v>
      </c>
      <c r="AG21" s="1" t="str">
        <f>[1]main!AG26</f>
        <v>Target</v>
      </c>
      <c r="AH21" s="1">
        <f>[1]main!AH26</f>
        <v>4</v>
      </c>
      <c r="AI21" s="1">
        <f>[1]main!AI26</f>
        <v>19800000</v>
      </c>
      <c r="AJ21" s="1" t="str">
        <f>[1]main!AJ26</f>
        <v>NA</v>
      </c>
      <c r="AK21" s="1" t="str">
        <f>[1]main!AK26</f>
        <v>NA</v>
      </c>
      <c r="AL21" s="1">
        <f>[1]main!AL26</f>
        <v>116</v>
      </c>
      <c r="AM21" s="1" t="str">
        <f>[1]main!AM26</f>
        <v>Jasmin</v>
      </c>
      <c r="AN21" s="1" t="str">
        <f>[1]main!AN26</f>
        <v>f</v>
      </c>
      <c r="AO21" s="1">
        <f>[1]main!AO26</f>
        <v>6.7142857139999998</v>
      </c>
      <c r="AP21" s="1">
        <f>[1]main!AP26</f>
        <v>0.57247802800000003</v>
      </c>
      <c r="AQ21" s="1">
        <f>[1]main!AQ26</f>
        <v>7</v>
      </c>
      <c r="AR21" s="1" t="str">
        <f>[1]main!AR26</f>
        <v>f</v>
      </c>
      <c r="AS21" s="1" t="str">
        <f>[1]main!AS26</f>
        <v>Alternative</v>
      </c>
      <c r="AT21" s="1" t="str">
        <f>[1]main!AT26</f>
        <v>NA</v>
      </c>
      <c r="AU21" s="1" t="str">
        <f>[1]main!AU26</f>
        <v>NA</v>
      </c>
      <c r="AV21" s="1" t="str">
        <f>[1]main!AV26</f>
        <v>NA</v>
      </c>
      <c r="AW21" s="1" t="str">
        <f>[1]main!AW26</f>
        <v>NA</v>
      </c>
      <c r="AX21" s="1" t="str">
        <f>[1]main!AX26</f>
        <v>Er</v>
      </c>
      <c r="AY21" s="1" t="str">
        <f>[1]main!AY26</f>
        <v>Sie</v>
      </c>
      <c r="AZ21" s="1" t="str">
        <f>[1]main!AZ26</f>
        <v>Er</v>
      </c>
      <c r="BA21" s="1" t="str">
        <f t="shared" si="9"/>
        <v>Wer reist in die Metropole?</v>
      </c>
      <c r="BB21" s="13" t="str">
        <f t="shared" si="10"/>
        <v>Was tat Bente?</v>
      </c>
      <c r="BC21" s="1" t="str">
        <f t="shared" si="11"/>
        <v>Wohin reist Bente?</v>
      </c>
      <c r="BD21" s="1" t="str">
        <f t="shared" si="12"/>
        <v>Was möchte Bente erleben?</v>
      </c>
      <c r="BE21" s="1" t="s">
        <v>27</v>
      </c>
      <c r="BF21" s="1" t="str">
        <f>BA21</f>
        <v>Wer reist in die Metropole?</v>
      </c>
      <c r="BG21" s="1">
        <v>2</v>
      </c>
      <c r="BH21" s="1">
        <f t="shared" si="13"/>
        <v>0</v>
      </c>
      <c r="BI21" s="1" t="str">
        <f t="shared" si="14"/>
        <v>NA</v>
      </c>
      <c r="BJ21" s="1" t="str">
        <f>IF(BI21="NA","NA",H21)</f>
        <v>NA</v>
      </c>
      <c r="BK21" s="1" t="str">
        <f t="shared" si="25"/>
        <v>NA</v>
      </c>
      <c r="BL21" s="1" t="s">
        <v>14</v>
      </c>
      <c r="BM21" s="14">
        <v>1</v>
      </c>
      <c r="BN21" s="1" t="str">
        <f t="shared" si="16"/>
        <v>NA</v>
      </c>
      <c r="BO21" s="1" t="str">
        <f t="shared" si="17"/>
        <v>NA</v>
      </c>
      <c r="BP21" s="1" t="str">
        <f t="shared" si="18"/>
        <v/>
      </c>
      <c r="BQ21" s="1" t="str">
        <f t="shared" si="19"/>
        <v>Wohin reist Bente?</v>
      </c>
      <c r="BR21" s="1" t="str">
        <f t="shared" si="20"/>
        <v/>
      </c>
      <c r="BS21" s="1" t="str">
        <f t="shared" si="21"/>
        <v>Wohin reist Bente?</v>
      </c>
      <c r="BT21" s="1" t="str">
        <f t="shared" si="22"/>
        <v>Was möchte Bente erleben?</v>
      </c>
      <c r="BU21" s="1" t="str">
        <f t="shared" si="23"/>
        <v/>
      </c>
      <c r="BV21" s="16" t="str">
        <f t="shared" si="24"/>
        <v>Was möchte Bente erleben?</v>
      </c>
    </row>
    <row r="22" spans="1:74" ht="14.25" customHeight="1" x14ac:dyDescent="0.35">
      <c r="A22" s="1" t="str">
        <f t="shared" si="0"/>
        <v>L5_S13_I75_PSie</v>
      </c>
      <c r="B22" s="1">
        <v>5</v>
      </c>
      <c r="C22" s="1">
        <v>13</v>
      </c>
      <c r="D22" s="6">
        <v>110</v>
      </c>
      <c r="E22">
        <v>5</v>
      </c>
      <c r="F22" s="1">
        <v>13</v>
      </c>
      <c r="G22" s="1" t="str">
        <f t="shared" si="1"/>
        <v>Charlie flieht aus dem Fahrstuhl. Sie hat eine riesige Spinne gesehen.</v>
      </c>
      <c r="H22" s="1" t="str">
        <f t="shared" si="2"/>
        <v>Charlie</v>
      </c>
      <c r="I22" s="1" t="str">
        <f t="shared" si="3"/>
        <v>Hans</v>
      </c>
      <c r="J22" s="1" t="s">
        <v>139</v>
      </c>
      <c r="M22" s="1" t="s">
        <v>88</v>
      </c>
      <c r="N22" s="1" t="s">
        <v>140</v>
      </c>
      <c r="O22" s="1" t="str">
        <f t="shared" si="4"/>
        <v>aus dem Fahrstuhl.</v>
      </c>
      <c r="P22" s="1" t="str">
        <f t="shared" si="5"/>
        <v>aus dem Fahrstuhl</v>
      </c>
      <c r="Q22" s="1" t="str">
        <f t="shared" si="6"/>
        <v>Sie</v>
      </c>
      <c r="R22" s="1" t="s">
        <v>6</v>
      </c>
      <c r="S22" s="1" t="s">
        <v>32</v>
      </c>
      <c r="T22" s="1" t="s">
        <v>141</v>
      </c>
      <c r="U22" s="1" t="s">
        <v>142</v>
      </c>
      <c r="W22" s="1" t="str">
        <f t="shared" si="7"/>
        <v>Spinne</v>
      </c>
      <c r="X22" s="1" t="str">
        <f t="shared" si="8"/>
        <v>gesehen.</v>
      </c>
      <c r="Y22" s="1" t="s">
        <v>143</v>
      </c>
      <c r="Z22" s="1">
        <f>[1]main!Z34</f>
        <v>75</v>
      </c>
      <c r="AA22" s="1" t="str">
        <f>[1]main!AA34</f>
        <v>Charlie</v>
      </c>
      <c r="AB22" s="1" t="str">
        <f>[1]main!AB34</f>
        <v>n</v>
      </c>
      <c r="AC22" s="1">
        <f>[1]main!AC34</f>
        <v>3.9714285710000001</v>
      </c>
      <c r="AD22" s="1">
        <f>[1]main!AD34</f>
        <v>1.3169866290000001</v>
      </c>
      <c r="AE22" s="1">
        <f>[1]main!AE34</f>
        <v>4</v>
      </c>
      <c r="AF22" s="2" t="str">
        <f>[1]main!AF34</f>
        <v>n</v>
      </c>
      <c r="AG22" s="1" t="str">
        <f>[1]main!AG34</f>
        <v>Target</v>
      </c>
      <c r="AH22" s="1">
        <f>[1]main!AH34</f>
        <v>163</v>
      </c>
      <c r="AI22" s="1">
        <f>[1]main!AI34</f>
        <v>2680000000</v>
      </c>
      <c r="AJ22" s="1" t="str">
        <f>[1]main!AJ34</f>
        <v>NA</v>
      </c>
      <c r="AK22" s="1" t="str">
        <f>[1]main!AK34</f>
        <v>NA</v>
      </c>
      <c r="AL22" s="1">
        <f>[1]main!AL34</f>
        <v>25</v>
      </c>
      <c r="AM22" s="1" t="str">
        <f>[1]main!AM34</f>
        <v>Hans</v>
      </c>
      <c r="AN22" s="1" t="str">
        <f>[1]main!AN34</f>
        <v>m</v>
      </c>
      <c r="AO22" s="1">
        <f>[1]main!AO34</f>
        <v>1.2571428570000001</v>
      </c>
      <c r="AP22" s="1">
        <f>[1]main!AP34</f>
        <v>1.038745203</v>
      </c>
      <c r="AQ22" s="1">
        <f>[1]main!AQ34</f>
        <v>1</v>
      </c>
      <c r="AR22" s="1" t="str">
        <f>[1]main!AR34</f>
        <v>m</v>
      </c>
      <c r="AS22" s="1" t="str">
        <f>[1]main!AS34</f>
        <v>Alternative</v>
      </c>
      <c r="AT22" s="1" t="str">
        <f>[1]main!AT34</f>
        <v>NA</v>
      </c>
      <c r="AU22" s="1" t="str">
        <f>[1]main!AU34</f>
        <v>NA</v>
      </c>
      <c r="AV22" s="1" t="str">
        <f>[1]main!AV34</f>
        <v>NA</v>
      </c>
      <c r="AW22" s="1" t="str">
        <f>[1]main!AW34</f>
        <v>NA</v>
      </c>
      <c r="AX22" s="1" t="str">
        <f>[1]main!AX34</f>
        <v>Er</v>
      </c>
      <c r="AY22" s="1" t="str">
        <f>[1]main!AY34</f>
        <v>Sie</v>
      </c>
      <c r="AZ22" s="1" t="str">
        <f>[1]main!AZ34</f>
        <v>Sie</v>
      </c>
      <c r="BA22" s="1" t="str">
        <f t="shared" si="9"/>
        <v>Wer flieht aus dem Fahrstuhl?</v>
      </c>
      <c r="BB22" s="13" t="str">
        <f t="shared" si="10"/>
        <v>Was tat Charlie?</v>
      </c>
      <c r="BC22" s="1" t="str">
        <f t="shared" si="11"/>
        <v>Woher flieht Charlie?</v>
      </c>
      <c r="BD22" s="1" t="str">
        <f t="shared" si="12"/>
        <v>Was hat Charlie gesehen?</v>
      </c>
      <c r="BE22" s="1" t="s">
        <v>27</v>
      </c>
      <c r="BF22" s="1" t="str">
        <f>BA22</f>
        <v>Wer flieht aus dem Fahrstuhl?</v>
      </c>
      <c r="BG22" s="1">
        <v>4</v>
      </c>
      <c r="BH22" s="1">
        <f t="shared" si="13"/>
        <v>0</v>
      </c>
      <c r="BI22" s="1" t="str">
        <f t="shared" si="14"/>
        <v>NA</v>
      </c>
      <c r="BJ22" s="1" t="str">
        <f>IF(BI22="NA","NA",H22)</f>
        <v>NA</v>
      </c>
      <c r="BK22" s="1" t="str">
        <f>IF(BJ22="","",BJ22)</f>
        <v>NA</v>
      </c>
      <c r="BL22" s="1" t="s">
        <v>14</v>
      </c>
      <c r="BM22" s="14">
        <v>1</v>
      </c>
      <c r="BN22" s="1" t="str">
        <f t="shared" si="16"/>
        <v>NA</v>
      </c>
      <c r="BO22" s="1" t="str">
        <f t="shared" si="17"/>
        <v>NA</v>
      </c>
      <c r="BP22" s="1" t="str">
        <f t="shared" si="18"/>
        <v/>
      </c>
      <c r="BQ22" s="1" t="str">
        <f t="shared" si="19"/>
        <v/>
      </c>
      <c r="BR22" s="1" t="str">
        <f t="shared" si="20"/>
        <v>Woher flieht Charlie?</v>
      </c>
      <c r="BS22" s="1" t="str">
        <f t="shared" si="21"/>
        <v>Woher flieht Charlie?</v>
      </c>
      <c r="BT22" s="1" t="str">
        <f t="shared" si="22"/>
        <v>Was hat Charlie gesehen?</v>
      </c>
      <c r="BU22" s="1" t="str">
        <f t="shared" si="23"/>
        <v/>
      </c>
      <c r="BV22" s="1" t="str">
        <f t="shared" si="24"/>
        <v>Was hat Charlie gesehen?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B00-000000000000}">
    <sortState xmlns:xlrd2="http://schemas.microsoft.com/office/spreadsheetml/2017/richdata2" ref="A2:BV22">
      <sortCondition ref="D1:D22"/>
    </sortState>
  </autoFilter>
  <conditionalFormatting sqref="R3:V22 X3:Y22">
    <cfRule type="containsText" dxfId="5" priority="6" operator="containsText" text="xx">
      <formula>NOT(ISERROR(SEARCH(("xx"),(R3))))</formula>
    </cfRule>
  </conditionalFormatting>
  <conditionalFormatting sqref="BE6 BE10">
    <cfRule type="containsText" dxfId="4" priority="3" operator="containsText" text="xx">
      <formula>NOT(ISERROR(SEARCH(("xx"),(BE6))))</formula>
    </cfRule>
  </conditionalFormatting>
  <conditionalFormatting sqref="BE14 BE18">
    <cfRule type="containsText" dxfId="3" priority="4" operator="containsText" text="xx">
      <formula>NOT(ISERROR(SEARCH(("xx"),(BE14))))</formula>
    </cfRule>
  </conditionalFormatting>
  <conditionalFormatting sqref="BE22">
    <cfRule type="containsText" dxfId="2" priority="5" operator="containsText" text="xx">
      <formula>NOT(ISERROR(SEARCH(("xx"),(BE22))))</formula>
    </cfRule>
  </conditionalFormatting>
  <conditionalFormatting sqref="R2:V2 X2:Y2">
    <cfRule type="containsText" dxfId="1" priority="1" operator="containsText" text="xx">
      <formula>NOT(ISERROR(SEARCH(("xx"),(R2))))</formula>
    </cfRule>
  </conditionalFormatting>
  <conditionalFormatting sqref="BE2">
    <cfRule type="containsText" dxfId="0" priority="2" operator="containsText" text="xx">
      <formula>NOT(ISERROR(SEARCH(("xx"),(BE2))))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list5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2022-05-10T10:37:40Z</dcterms:created>
  <dcterms:modified xsi:type="dcterms:W3CDTF">2022-05-10T10:37:52Z</dcterms:modified>
</cp:coreProperties>
</file>