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6\"/>
    </mc:Choice>
  </mc:AlternateContent>
  <xr:revisionPtr revIDLastSave="0" documentId="8_{E4D3E978-3F54-4CA1-BFEB-3641EF068F52}" xr6:coauthVersionLast="47" xr6:coauthVersionMax="47" xr10:uidLastSave="{00000000-0000-0000-0000-000000000000}"/>
  <bookViews>
    <workbookView xWindow="-110" yWindow="-110" windowWidth="19420" windowHeight="10300" xr2:uid="{4E6A049B-30E2-4EDC-B1BC-B3F5C9C8BC86}"/>
  </bookViews>
  <sheets>
    <sheet name="list6 (1)" sheetId="1" r:id="rId1"/>
  </sheets>
  <externalReferences>
    <externalReference r:id="rId2"/>
  </externalReferences>
  <definedNames>
    <definedName name="_xlnm._FilterDatabase" localSheetId="0" hidden="1">'list6 (1)'!$A$1:$BV$27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27" i="1" l="1"/>
  <c r="BI27" i="1"/>
  <c r="BJ27" i="1" s="1"/>
  <c r="BK27" i="1" s="1"/>
  <c r="BO27" i="1" s="1"/>
  <c r="BH27" i="1"/>
  <c r="AZ27" i="1"/>
  <c r="AY27" i="1"/>
  <c r="AX27" i="1"/>
  <c r="AW27" i="1"/>
  <c r="AV27" i="1"/>
  <c r="I27" i="1" s="1"/>
  <c r="AU27" i="1"/>
  <c r="AT27" i="1"/>
  <c r="AS27" i="1"/>
  <c r="AR27" i="1"/>
  <c r="AQ27" i="1"/>
  <c r="AP27" i="1"/>
  <c r="AO27" i="1"/>
  <c r="AN27" i="1"/>
  <c r="AM27" i="1"/>
  <c r="AL27" i="1"/>
  <c r="AK27" i="1"/>
  <c r="BB27" i="1" s="1"/>
  <c r="AJ27" i="1"/>
  <c r="AI27" i="1"/>
  <c r="AH27" i="1"/>
  <c r="AG27" i="1"/>
  <c r="AF27" i="1"/>
  <c r="AE27" i="1"/>
  <c r="AD27" i="1"/>
  <c r="AC27" i="1"/>
  <c r="AB27" i="1"/>
  <c r="AA27" i="1"/>
  <c r="Z27" i="1"/>
  <c r="A27" i="1" s="1"/>
  <c r="X27" i="1"/>
  <c r="W27" i="1"/>
  <c r="Q27" i="1"/>
  <c r="P27" i="1"/>
  <c r="BA27" i="1" s="1"/>
  <c r="BF27" i="1" s="1"/>
  <c r="O27" i="1"/>
  <c r="H27" i="1"/>
  <c r="G27" i="1" s="1"/>
  <c r="BR26" i="1"/>
  <c r="BP26" i="1"/>
  <c r="BN26" i="1"/>
  <c r="BI26" i="1"/>
  <c r="BJ26" i="1" s="1"/>
  <c r="BK26" i="1" s="1"/>
  <c r="BO26" i="1" s="1"/>
  <c r="AZ26" i="1"/>
  <c r="Q26" i="1" s="1"/>
  <c r="G26" i="1" s="1"/>
  <c r="AY26" i="1"/>
  <c r="AX26" i="1"/>
  <c r="AW26" i="1"/>
  <c r="AV26" i="1"/>
  <c r="I26" i="1" s="1"/>
  <c r="AU26" i="1"/>
  <c r="AT26" i="1"/>
  <c r="AS26" i="1"/>
  <c r="AR26" i="1"/>
  <c r="AQ26" i="1"/>
  <c r="AP26" i="1"/>
  <c r="AO26" i="1"/>
  <c r="AN26" i="1"/>
  <c r="AM26" i="1"/>
  <c r="AL26" i="1"/>
  <c r="AK26" i="1"/>
  <c r="BU26" i="1" s="1"/>
  <c r="AJ26" i="1"/>
  <c r="AI26" i="1"/>
  <c r="AH26" i="1"/>
  <c r="AG26" i="1"/>
  <c r="AF26" i="1"/>
  <c r="AE26" i="1"/>
  <c r="AD26" i="1"/>
  <c r="AC26" i="1"/>
  <c r="AB26" i="1"/>
  <c r="AA26" i="1"/>
  <c r="Z26" i="1"/>
  <c r="X26" i="1"/>
  <c r="W26" i="1"/>
  <c r="P26" i="1"/>
  <c r="BA26" i="1" s="1"/>
  <c r="O26" i="1"/>
  <c r="H26" i="1"/>
  <c r="A26" i="1"/>
  <c r="BO25" i="1"/>
  <c r="BJ25" i="1"/>
  <c r="BK25" i="1" s="1"/>
  <c r="BN25" i="1" s="1"/>
  <c r="BI25" i="1"/>
  <c r="BH25" i="1" s="1"/>
  <c r="AZ25" i="1"/>
  <c r="A25" i="1" s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BR25" i="1" s="1"/>
  <c r="AJ25" i="1"/>
  <c r="H25" i="1" s="1"/>
  <c r="AI25" i="1"/>
  <c r="AH25" i="1"/>
  <c r="AG25" i="1"/>
  <c r="AF25" i="1"/>
  <c r="AE25" i="1"/>
  <c r="AD25" i="1"/>
  <c r="AC25" i="1"/>
  <c r="AB25" i="1"/>
  <c r="AA25" i="1"/>
  <c r="Z25" i="1"/>
  <c r="X25" i="1"/>
  <c r="W25" i="1"/>
  <c r="P25" i="1"/>
  <c r="BA25" i="1" s="1"/>
  <c r="O25" i="1"/>
  <c r="I25" i="1"/>
  <c r="BR24" i="1"/>
  <c r="BO24" i="1"/>
  <c r="BJ24" i="1"/>
  <c r="BK24" i="1" s="1"/>
  <c r="BN24" i="1" s="1"/>
  <c r="BI24" i="1"/>
  <c r="BH24" i="1"/>
  <c r="BA24" i="1"/>
  <c r="AZ24" i="1"/>
  <c r="AY24" i="1"/>
  <c r="AX24" i="1"/>
  <c r="AW24" i="1"/>
  <c r="AV24" i="1"/>
  <c r="I24" i="1" s="1"/>
  <c r="AU24" i="1"/>
  <c r="AT24" i="1"/>
  <c r="AS24" i="1"/>
  <c r="AR24" i="1"/>
  <c r="AQ24" i="1"/>
  <c r="AP24" i="1"/>
  <c r="AO24" i="1"/>
  <c r="AN24" i="1"/>
  <c r="AM24" i="1"/>
  <c r="AL24" i="1"/>
  <c r="AK24" i="1"/>
  <c r="BB24" i="1" s="1"/>
  <c r="AJ24" i="1"/>
  <c r="H24" i="1" s="1"/>
  <c r="G24" i="1" s="1"/>
  <c r="AI24" i="1"/>
  <c r="AH24" i="1"/>
  <c r="AG24" i="1"/>
  <c r="AF24" i="1"/>
  <c r="AE24" i="1"/>
  <c r="AD24" i="1"/>
  <c r="AC24" i="1"/>
  <c r="AB24" i="1"/>
  <c r="AA24" i="1"/>
  <c r="Z24" i="1"/>
  <c r="A24" i="1" s="1"/>
  <c r="X24" i="1"/>
  <c r="W24" i="1"/>
  <c r="Q24" i="1"/>
  <c r="P24" i="1"/>
  <c r="O24" i="1"/>
  <c r="BT23" i="1"/>
  <c r="BR23" i="1"/>
  <c r="BP23" i="1"/>
  <c r="BN23" i="1"/>
  <c r="BI23" i="1"/>
  <c r="BJ23" i="1" s="1"/>
  <c r="BK23" i="1" s="1"/>
  <c r="BO23" i="1" s="1"/>
  <c r="BA23" i="1"/>
  <c r="AZ23" i="1"/>
  <c r="Q23" i="1" s="1"/>
  <c r="AY23" i="1"/>
  <c r="AX23" i="1"/>
  <c r="AW23" i="1"/>
  <c r="AV23" i="1"/>
  <c r="I23" i="1" s="1"/>
  <c r="AU23" i="1"/>
  <c r="AT23" i="1"/>
  <c r="AS23" i="1"/>
  <c r="AR23" i="1"/>
  <c r="AQ23" i="1"/>
  <c r="AP23" i="1"/>
  <c r="AO23" i="1"/>
  <c r="AN23" i="1"/>
  <c r="AM23" i="1"/>
  <c r="AL23" i="1"/>
  <c r="AK23" i="1"/>
  <c r="BB23" i="1" s="1"/>
  <c r="BF23" i="1" s="1"/>
  <c r="AJ23" i="1"/>
  <c r="H23" i="1" s="1"/>
  <c r="G23" i="1" s="1"/>
  <c r="AI23" i="1"/>
  <c r="AH23" i="1"/>
  <c r="AG23" i="1"/>
  <c r="AF23" i="1"/>
  <c r="AE23" i="1"/>
  <c r="AD23" i="1"/>
  <c r="AC23" i="1"/>
  <c r="AB23" i="1"/>
  <c r="AA23" i="1"/>
  <c r="Z23" i="1"/>
  <c r="X23" i="1"/>
  <c r="W23" i="1"/>
  <c r="P23" i="1"/>
  <c r="O23" i="1"/>
  <c r="A23" i="1"/>
  <c r="BU22" i="1"/>
  <c r="BQ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I22" i="1" s="1"/>
  <c r="BL22" i="1" s="1"/>
  <c r="BN22" i="1" s="1"/>
  <c r="AL22" i="1"/>
  <c r="AK22" i="1"/>
  <c r="AJ22" i="1"/>
  <c r="H22" i="1" s="1"/>
  <c r="G22" i="1" s="1"/>
  <c r="AI22" i="1"/>
  <c r="AH22" i="1"/>
  <c r="AG22" i="1"/>
  <c r="AF22" i="1"/>
  <c r="AE22" i="1"/>
  <c r="AD22" i="1"/>
  <c r="AC22" i="1"/>
  <c r="AB22" i="1"/>
  <c r="AA22" i="1"/>
  <c r="Z22" i="1"/>
  <c r="A22" i="1" s="1"/>
  <c r="X22" i="1"/>
  <c r="W22" i="1"/>
  <c r="Q22" i="1"/>
  <c r="P22" i="1"/>
  <c r="BA22" i="1" s="1"/>
  <c r="BF22" i="1" s="1"/>
  <c r="BI22" i="1" s="1"/>
  <c r="O22" i="1"/>
  <c r="BN21" i="1"/>
  <c r="BK21" i="1"/>
  <c r="BO21" i="1" s="1"/>
  <c r="BJ21" i="1"/>
  <c r="BI21" i="1"/>
  <c r="BH21" i="1"/>
  <c r="BA21" i="1"/>
  <c r="BF21" i="1" s="1"/>
  <c r="AZ21" i="1"/>
  <c r="Q21" i="1" s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B21" i="1" s="1"/>
  <c r="AJ21" i="1"/>
  <c r="H21" i="1" s="1"/>
  <c r="G21" i="1" s="1"/>
  <c r="AI21" i="1"/>
  <c r="AH21" i="1"/>
  <c r="AG21" i="1"/>
  <c r="AF21" i="1"/>
  <c r="AE21" i="1"/>
  <c r="AD21" i="1"/>
  <c r="AC21" i="1"/>
  <c r="AB21" i="1"/>
  <c r="AA21" i="1"/>
  <c r="Z21" i="1"/>
  <c r="X21" i="1"/>
  <c r="W21" i="1"/>
  <c r="P21" i="1"/>
  <c r="O21" i="1"/>
  <c r="A21" i="1"/>
  <c r="BO20" i="1"/>
  <c r="BI20" i="1"/>
  <c r="BJ20" i="1" s="1"/>
  <c r="BK20" i="1" s="1"/>
  <c r="BN20" i="1" s="1"/>
  <c r="BA20" i="1"/>
  <c r="BF20" i="1" s="1"/>
  <c r="AZ20" i="1"/>
  <c r="A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H20" i="1" s="1"/>
  <c r="Z20" i="1"/>
  <c r="X20" i="1"/>
  <c r="W20" i="1"/>
  <c r="P20" i="1"/>
  <c r="O20" i="1"/>
  <c r="I20" i="1"/>
  <c r="BT19" i="1"/>
  <c r="BQ19" i="1"/>
  <c r="BO19" i="1"/>
  <c r="AZ19" i="1"/>
  <c r="Q19" i="1" s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BB19" i="1" s="1"/>
  <c r="AJ19" i="1"/>
  <c r="H19" i="1" s="1"/>
  <c r="G19" i="1" s="1"/>
  <c r="AI19" i="1"/>
  <c r="AH19" i="1"/>
  <c r="AG19" i="1"/>
  <c r="AF19" i="1"/>
  <c r="AE19" i="1"/>
  <c r="AD19" i="1"/>
  <c r="AC19" i="1"/>
  <c r="AB19" i="1"/>
  <c r="AA19" i="1"/>
  <c r="Z19" i="1"/>
  <c r="X19" i="1"/>
  <c r="W19" i="1"/>
  <c r="P19" i="1"/>
  <c r="BA19" i="1" s="1"/>
  <c r="O19" i="1"/>
  <c r="I19" i="1"/>
  <c r="A19" i="1"/>
  <c r="BR18" i="1"/>
  <c r="BQ18" i="1"/>
  <c r="BN18" i="1"/>
  <c r="AZ18" i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BB18" i="1" s="1"/>
  <c r="AJ18" i="1"/>
  <c r="AI18" i="1"/>
  <c r="AH18" i="1"/>
  <c r="AG18" i="1"/>
  <c r="AF18" i="1"/>
  <c r="AE18" i="1"/>
  <c r="AD18" i="1"/>
  <c r="AC18" i="1"/>
  <c r="AB18" i="1"/>
  <c r="AA18" i="1"/>
  <c r="Z18" i="1"/>
  <c r="X18" i="1"/>
  <c r="W18" i="1"/>
  <c r="Q18" i="1"/>
  <c r="P18" i="1"/>
  <c r="BA18" i="1" s="1"/>
  <c r="O18" i="1"/>
  <c r="H18" i="1"/>
  <c r="G18" i="1" s="1"/>
  <c r="A18" i="1"/>
  <c r="BO17" i="1"/>
  <c r="AZ17" i="1"/>
  <c r="AY17" i="1"/>
  <c r="AX17" i="1"/>
  <c r="AW17" i="1"/>
  <c r="AV17" i="1"/>
  <c r="I17" i="1" s="1"/>
  <c r="AU17" i="1"/>
  <c r="AT17" i="1"/>
  <c r="AS17" i="1"/>
  <c r="AR17" i="1"/>
  <c r="AQ17" i="1"/>
  <c r="AP17" i="1"/>
  <c r="AO17" i="1"/>
  <c r="AN17" i="1"/>
  <c r="AM17" i="1"/>
  <c r="AL17" i="1"/>
  <c r="AK17" i="1"/>
  <c r="BR17" i="1" s="1"/>
  <c r="AJ17" i="1"/>
  <c r="H17" i="1" s="1"/>
  <c r="G17" i="1" s="1"/>
  <c r="AI17" i="1"/>
  <c r="AH17" i="1"/>
  <c r="AG17" i="1"/>
  <c r="AF17" i="1"/>
  <c r="AE17" i="1"/>
  <c r="AD17" i="1"/>
  <c r="AC17" i="1"/>
  <c r="AB17" i="1"/>
  <c r="AA17" i="1"/>
  <c r="Z17" i="1"/>
  <c r="A17" i="1" s="1"/>
  <c r="X17" i="1"/>
  <c r="W17" i="1"/>
  <c r="Q17" i="1"/>
  <c r="P17" i="1"/>
  <c r="BA17" i="1" s="1"/>
  <c r="O17" i="1"/>
  <c r="BN16" i="1"/>
  <c r="BI16" i="1"/>
  <c r="BJ16" i="1" s="1"/>
  <c r="BK16" i="1" s="1"/>
  <c r="BO16" i="1" s="1"/>
  <c r="AZ16" i="1"/>
  <c r="Q16" i="1" s="1"/>
  <c r="AY16" i="1"/>
  <c r="AX16" i="1"/>
  <c r="AW16" i="1"/>
  <c r="AV16" i="1"/>
  <c r="I16" i="1" s="1"/>
  <c r="AU16" i="1"/>
  <c r="AT16" i="1"/>
  <c r="AS16" i="1"/>
  <c r="AR16" i="1"/>
  <c r="AQ16" i="1"/>
  <c r="AP16" i="1"/>
  <c r="AO16" i="1"/>
  <c r="AN16" i="1"/>
  <c r="AM16" i="1"/>
  <c r="AL16" i="1"/>
  <c r="AK16" i="1"/>
  <c r="BU16" i="1" s="1"/>
  <c r="AJ16" i="1"/>
  <c r="AI16" i="1"/>
  <c r="AH16" i="1"/>
  <c r="AG16" i="1"/>
  <c r="AF16" i="1"/>
  <c r="AE16" i="1"/>
  <c r="AD16" i="1"/>
  <c r="AC16" i="1"/>
  <c r="AB16" i="1"/>
  <c r="AA16" i="1"/>
  <c r="Z16" i="1"/>
  <c r="A16" i="1" s="1"/>
  <c r="X16" i="1"/>
  <c r="W16" i="1"/>
  <c r="P16" i="1"/>
  <c r="BA16" i="1" s="1"/>
  <c r="O16" i="1"/>
  <c r="H16" i="1"/>
  <c r="G16" i="1" s="1"/>
  <c r="BR15" i="1"/>
  <c r="BO15" i="1"/>
  <c r="BJ15" i="1"/>
  <c r="BK15" i="1" s="1"/>
  <c r="BN15" i="1" s="1"/>
  <c r="BI15" i="1"/>
  <c r="BH15" i="1"/>
  <c r="BA15" i="1"/>
  <c r="AZ15" i="1"/>
  <c r="Q15" i="1" s="1"/>
  <c r="AY15" i="1"/>
  <c r="AX15" i="1"/>
  <c r="AW15" i="1"/>
  <c r="AV15" i="1"/>
  <c r="I15" i="1" s="1"/>
  <c r="AU15" i="1"/>
  <c r="AT15" i="1"/>
  <c r="AS15" i="1"/>
  <c r="AR15" i="1"/>
  <c r="AQ15" i="1"/>
  <c r="AP15" i="1"/>
  <c r="AO15" i="1"/>
  <c r="AN15" i="1"/>
  <c r="AM15" i="1"/>
  <c r="AL15" i="1"/>
  <c r="AK15" i="1"/>
  <c r="BB15" i="1" s="1"/>
  <c r="AJ15" i="1"/>
  <c r="AI15" i="1"/>
  <c r="AH15" i="1"/>
  <c r="AG15" i="1"/>
  <c r="AF15" i="1"/>
  <c r="AE15" i="1"/>
  <c r="AD15" i="1"/>
  <c r="AC15" i="1"/>
  <c r="AB15" i="1"/>
  <c r="AA15" i="1"/>
  <c r="Z15" i="1"/>
  <c r="X15" i="1"/>
  <c r="W15" i="1"/>
  <c r="P15" i="1"/>
  <c r="O15" i="1"/>
  <c r="H15" i="1"/>
  <c r="G15" i="1" s="1"/>
  <c r="A15" i="1"/>
  <c r="BR14" i="1"/>
  <c r="BN14" i="1"/>
  <c r="BI14" i="1"/>
  <c r="BJ14" i="1" s="1"/>
  <c r="BK14" i="1" s="1"/>
  <c r="BO14" i="1" s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I14" i="1" s="1"/>
  <c r="AL14" i="1"/>
  <c r="AK14" i="1"/>
  <c r="BU14" i="1" s="1"/>
  <c r="AJ14" i="1"/>
  <c r="H14" i="1" s="1"/>
  <c r="G14" i="1" s="1"/>
  <c r="AI14" i="1"/>
  <c r="AH14" i="1"/>
  <c r="AG14" i="1"/>
  <c r="AF14" i="1"/>
  <c r="AE14" i="1"/>
  <c r="AD14" i="1"/>
  <c r="AC14" i="1"/>
  <c r="AB14" i="1"/>
  <c r="AA14" i="1"/>
  <c r="Z14" i="1"/>
  <c r="A14" i="1" s="1"/>
  <c r="X14" i="1"/>
  <c r="W14" i="1"/>
  <c r="Q14" i="1"/>
  <c r="P14" i="1"/>
  <c r="BA14" i="1" s="1"/>
  <c r="O14" i="1"/>
  <c r="BU13" i="1"/>
  <c r="BQ13" i="1"/>
  <c r="BP13" i="1"/>
  <c r="BO13" i="1"/>
  <c r="BN13" i="1"/>
  <c r="AZ13" i="1"/>
  <c r="Q13" i="1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BB13" i="1" s="1"/>
  <c r="BF13" i="1" s="1"/>
  <c r="BI13" i="1" s="1"/>
  <c r="AJ13" i="1"/>
  <c r="H13" i="1" s="1"/>
  <c r="G13" i="1" s="1"/>
  <c r="AI13" i="1"/>
  <c r="AH13" i="1"/>
  <c r="AG13" i="1"/>
  <c r="AF13" i="1"/>
  <c r="AE13" i="1"/>
  <c r="AD13" i="1"/>
  <c r="AC13" i="1"/>
  <c r="AB13" i="1"/>
  <c r="AA13" i="1"/>
  <c r="Z13" i="1"/>
  <c r="X13" i="1"/>
  <c r="W13" i="1"/>
  <c r="P13" i="1"/>
  <c r="BA13" i="1" s="1"/>
  <c r="O13" i="1"/>
  <c r="I13" i="1"/>
  <c r="BT12" i="1"/>
  <c r="BO12" i="1"/>
  <c r="BN12" i="1"/>
  <c r="BA12" i="1"/>
  <c r="AZ12" i="1"/>
  <c r="Q12" i="1" s="1"/>
  <c r="AY12" i="1"/>
  <c r="AX12" i="1"/>
  <c r="AW12" i="1"/>
  <c r="AV12" i="1"/>
  <c r="I12" i="1" s="1"/>
  <c r="AU12" i="1"/>
  <c r="AT12" i="1"/>
  <c r="AS12" i="1"/>
  <c r="AR12" i="1"/>
  <c r="AQ12" i="1"/>
  <c r="AP12" i="1"/>
  <c r="AO12" i="1"/>
  <c r="AN12" i="1"/>
  <c r="AM12" i="1"/>
  <c r="AL12" i="1"/>
  <c r="AK12" i="1"/>
  <c r="BP12" i="1" s="1"/>
  <c r="AJ12" i="1"/>
  <c r="AI12" i="1"/>
  <c r="AH12" i="1"/>
  <c r="AG12" i="1"/>
  <c r="AF12" i="1"/>
  <c r="AE12" i="1"/>
  <c r="AD12" i="1"/>
  <c r="AC12" i="1"/>
  <c r="AB12" i="1"/>
  <c r="AA12" i="1"/>
  <c r="Z12" i="1"/>
  <c r="X12" i="1"/>
  <c r="W12" i="1"/>
  <c r="P12" i="1"/>
  <c r="O12" i="1"/>
  <c r="H12" i="1"/>
  <c r="A12" i="1"/>
  <c r="BR11" i="1"/>
  <c r="BP11" i="1"/>
  <c r="BN11" i="1"/>
  <c r="BI11" i="1"/>
  <c r="BJ11" i="1" s="1"/>
  <c r="BK11" i="1" s="1"/>
  <c r="BO11" i="1" s="1"/>
  <c r="AZ11" i="1"/>
  <c r="AY11" i="1"/>
  <c r="AX11" i="1"/>
  <c r="AW11" i="1"/>
  <c r="AV11" i="1"/>
  <c r="I11" i="1" s="1"/>
  <c r="AU11" i="1"/>
  <c r="AT11" i="1"/>
  <c r="AS11" i="1"/>
  <c r="AR11" i="1"/>
  <c r="AQ11" i="1"/>
  <c r="AP11" i="1"/>
  <c r="AO11" i="1"/>
  <c r="AN11" i="1"/>
  <c r="AM11" i="1"/>
  <c r="AL11" i="1"/>
  <c r="AK11" i="1"/>
  <c r="BU11" i="1" s="1"/>
  <c r="AJ11" i="1"/>
  <c r="H11" i="1" s="1"/>
  <c r="G11" i="1" s="1"/>
  <c r="AI11" i="1"/>
  <c r="AH11" i="1"/>
  <c r="AG11" i="1"/>
  <c r="AF11" i="1"/>
  <c r="AE11" i="1"/>
  <c r="AD11" i="1"/>
  <c r="AC11" i="1"/>
  <c r="AB11" i="1"/>
  <c r="AA11" i="1"/>
  <c r="Z11" i="1"/>
  <c r="A11" i="1" s="1"/>
  <c r="X11" i="1"/>
  <c r="W11" i="1"/>
  <c r="Q11" i="1"/>
  <c r="P11" i="1"/>
  <c r="BA11" i="1" s="1"/>
  <c r="BF11" i="1" s="1"/>
  <c r="O11" i="1"/>
  <c r="BN10" i="1"/>
  <c r="BK10" i="1"/>
  <c r="BO10" i="1" s="1"/>
  <c r="BJ10" i="1"/>
  <c r="BI10" i="1"/>
  <c r="BH10" i="1"/>
  <c r="BA10" i="1"/>
  <c r="AZ10" i="1"/>
  <c r="AY10" i="1"/>
  <c r="AX10" i="1"/>
  <c r="AW10" i="1"/>
  <c r="AV10" i="1"/>
  <c r="I10" i="1" s="1"/>
  <c r="AU10" i="1"/>
  <c r="AT10" i="1"/>
  <c r="AS10" i="1"/>
  <c r="AR10" i="1"/>
  <c r="AQ10" i="1"/>
  <c r="AP10" i="1"/>
  <c r="AO10" i="1"/>
  <c r="AN10" i="1"/>
  <c r="AM10" i="1"/>
  <c r="AL10" i="1"/>
  <c r="AK10" i="1"/>
  <c r="BB10" i="1" s="1"/>
  <c r="AJ10" i="1"/>
  <c r="H10" i="1" s="1"/>
  <c r="G10" i="1" s="1"/>
  <c r="AI10" i="1"/>
  <c r="AH10" i="1"/>
  <c r="AG10" i="1"/>
  <c r="AF10" i="1"/>
  <c r="AE10" i="1"/>
  <c r="AD10" i="1"/>
  <c r="AC10" i="1"/>
  <c r="AB10" i="1"/>
  <c r="AA10" i="1"/>
  <c r="Z10" i="1"/>
  <c r="X10" i="1"/>
  <c r="W10" i="1"/>
  <c r="Q10" i="1"/>
  <c r="P10" i="1"/>
  <c r="O10" i="1"/>
  <c r="A10" i="1"/>
  <c r="BO9" i="1"/>
  <c r="BI9" i="1"/>
  <c r="BJ9" i="1" s="1"/>
  <c r="BK9" i="1" s="1"/>
  <c r="BN9" i="1" s="1"/>
  <c r="BA9" i="1"/>
  <c r="AZ9" i="1"/>
  <c r="A9" i="1" s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BQ9" i="1" s="1"/>
  <c r="AJ9" i="1"/>
  <c r="AI9" i="1"/>
  <c r="AH9" i="1"/>
  <c r="AG9" i="1"/>
  <c r="AF9" i="1"/>
  <c r="AE9" i="1"/>
  <c r="AD9" i="1"/>
  <c r="AC9" i="1"/>
  <c r="AB9" i="1"/>
  <c r="AA9" i="1"/>
  <c r="H9" i="1" s="1"/>
  <c r="Z9" i="1"/>
  <c r="X9" i="1"/>
  <c r="W9" i="1"/>
  <c r="P9" i="1"/>
  <c r="O9" i="1"/>
  <c r="I9" i="1"/>
  <c r="BR8" i="1"/>
  <c r="BQ8" i="1"/>
  <c r="BO8" i="1"/>
  <c r="BI8" i="1"/>
  <c r="BJ8" i="1" s="1"/>
  <c r="BK8" i="1" s="1"/>
  <c r="BN8" i="1" s="1"/>
  <c r="AZ8" i="1"/>
  <c r="Q8" i="1" s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BB8" i="1" s="1"/>
  <c r="AJ8" i="1"/>
  <c r="H8" i="1" s="1"/>
  <c r="G8" i="1" s="1"/>
  <c r="AI8" i="1"/>
  <c r="AH8" i="1"/>
  <c r="AG8" i="1"/>
  <c r="AF8" i="1"/>
  <c r="AE8" i="1"/>
  <c r="AD8" i="1"/>
  <c r="AC8" i="1"/>
  <c r="AB8" i="1"/>
  <c r="AA8" i="1"/>
  <c r="Z8" i="1"/>
  <c r="X8" i="1"/>
  <c r="W8" i="1"/>
  <c r="P8" i="1"/>
  <c r="BA8" i="1" s="1"/>
  <c r="O8" i="1"/>
  <c r="I8" i="1"/>
  <c r="A8" i="1"/>
  <c r="BU7" i="1"/>
  <c r="BR7" i="1"/>
  <c r="BQ7" i="1"/>
  <c r="BO7" i="1"/>
  <c r="BN7" i="1"/>
  <c r="BI7" i="1"/>
  <c r="BJ7" i="1" s="1"/>
  <c r="BB7" i="1"/>
  <c r="BF7" i="1" s="1"/>
  <c r="AZ7" i="1"/>
  <c r="A7" i="1" s="1"/>
  <c r="X7" i="1"/>
  <c r="W7" i="1"/>
  <c r="Q7" i="1"/>
  <c r="P7" i="1"/>
  <c r="BA7" i="1" s="1"/>
  <c r="O7" i="1"/>
  <c r="I7" i="1"/>
  <c r="H7" i="1"/>
  <c r="G7" i="1" s="1"/>
  <c r="BU6" i="1"/>
  <c r="BR6" i="1"/>
  <c r="BQ6" i="1"/>
  <c r="BN6" i="1"/>
  <c r="BA6" i="1"/>
  <c r="AZ6" i="1"/>
  <c r="Q6" i="1" s="1"/>
  <c r="G6" i="1" s="1"/>
  <c r="X6" i="1"/>
  <c r="W6" i="1"/>
  <c r="P6" i="1"/>
  <c r="O6" i="1"/>
  <c r="I6" i="1"/>
  <c r="H6" i="1"/>
  <c r="A6" i="1"/>
  <c r="BU5" i="1"/>
  <c r="BR5" i="1"/>
  <c r="BQ5" i="1"/>
  <c r="BN5" i="1"/>
  <c r="BJ5" i="1"/>
  <c r="BK5" i="1" s="1"/>
  <c r="BO5" i="1" s="1"/>
  <c r="BI5" i="1"/>
  <c r="BH5" i="1"/>
  <c r="BA5" i="1"/>
  <c r="AZ5" i="1"/>
  <c r="X5" i="1"/>
  <c r="W5" i="1"/>
  <c r="Q5" i="1"/>
  <c r="G5" i="1" s="1"/>
  <c r="P5" i="1"/>
  <c r="O5" i="1"/>
  <c r="I5" i="1"/>
  <c r="H5" i="1"/>
  <c r="A5" i="1"/>
  <c r="BU4" i="1"/>
  <c r="BT4" i="1"/>
  <c r="BV4" i="1" s="1"/>
  <c r="BD4" i="1" s="1"/>
  <c r="BS4" i="1"/>
  <c r="BC4" i="1" s="1"/>
  <c r="BF4" i="1" s="1"/>
  <c r="BR4" i="1"/>
  <c r="BQ4" i="1"/>
  <c r="BP4" i="1"/>
  <c r="BN4" i="1"/>
  <c r="BI4" i="1"/>
  <c r="BJ4" i="1" s="1"/>
  <c r="BK4" i="1" s="1"/>
  <c r="BO4" i="1" s="1"/>
  <c r="BH4" i="1"/>
  <c r="AZ4" i="1"/>
  <c r="A4" i="1" s="1"/>
  <c r="X4" i="1"/>
  <c r="W4" i="1"/>
  <c r="G4" i="1" s="1"/>
  <c r="P4" i="1"/>
  <c r="BA4" i="1" s="1"/>
  <c r="O4" i="1"/>
  <c r="I4" i="1"/>
  <c r="H4" i="1"/>
  <c r="BU3" i="1"/>
  <c r="BQ3" i="1"/>
  <c r="BP3" i="1"/>
  <c r="AZ3" i="1"/>
  <c r="Q3" i="1" s="1"/>
  <c r="X3" i="1"/>
  <c r="W3" i="1"/>
  <c r="P3" i="1"/>
  <c r="BA3" i="1" s="1"/>
  <c r="O3" i="1"/>
  <c r="I3" i="1"/>
  <c r="H3" i="1"/>
  <c r="G3" i="1" s="1"/>
  <c r="BU2" i="1"/>
  <c r="BR2" i="1"/>
  <c r="BP2" i="1"/>
  <c r="BN2" i="1"/>
  <c r="BJ2" i="1"/>
  <c r="BK2" i="1" s="1"/>
  <c r="BO2" i="1" s="1"/>
  <c r="BI2" i="1"/>
  <c r="BH2" i="1"/>
  <c r="AZ2" i="1"/>
  <c r="X2" i="1"/>
  <c r="W2" i="1"/>
  <c r="P2" i="1"/>
  <c r="BA2" i="1" s="1"/>
  <c r="O2" i="1"/>
  <c r="I2" i="1"/>
  <c r="H2" i="1"/>
  <c r="G2" i="1" s="1"/>
  <c r="A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2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BT5" i="1" s="1"/>
  <c r="BV5" i="1" s="1"/>
  <c r="BD5" i="1" s="1"/>
  <c r="BF5" i="1" s="1"/>
  <c r="T1" i="1"/>
  <c r="S1" i="1"/>
  <c r="R1" i="1"/>
  <c r="Q1" i="1"/>
  <c r="P1" i="1"/>
  <c r="O1" i="1"/>
  <c r="N1" i="1"/>
  <c r="M1" i="1"/>
  <c r="L1" i="1"/>
  <c r="BQ2" i="1" s="1"/>
  <c r="K1" i="1"/>
  <c r="BP5" i="1" s="1"/>
  <c r="BS5" i="1" s="1"/>
  <c r="BC5" i="1" s="1"/>
  <c r="J1" i="1"/>
  <c r="I1" i="1"/>
  <c r="H1" i="1"/>
  <c r="G1" i="1"/>
  <c r="F1" i="1"/>
  <c r="B1" i="1"/>
  <c r="A1" i="1"/>
  <c r="BS2" i="1" l="1"/>
  <c r="BC2" i="1" s="1"/>
  <c r="BH13" i="1"/>
  <c r="BJ13" i="1"/>
  <c r="BR13" i="1"/>
  <c r="BS13" i="1" s="1"/>
  <c r="BC13" i="1" s="1"/>
  <c r="BT22" i="1"/>
  <c r="BV22" i="1" s="1"/>
  <c r="BD22" i="1" s="1"/>
  <c r="BJ22" i="1"/>
  <c r="BK22" i="1" s="1"/>
  <c r="BO22" i="1" s="1"/>
  <c r="BH22" i="1"/>
  <c r="BQ20" i="1"/>
  <c r="G12" i="1"/>
  <c r="A3" i="1"/>
  <c r="BR9" i="1"/>
  <c r="BB11" i="1"/>
  <c r="BQ12" i="1"/>
  <c r="BS12" i="1" s="1"/>
  <c r="BC12" i="1" s="1"/>
  <c r="BB14" i="1"/>
  <c r="BF14" i="1" s="1"/>
  <c r="BP15" i="1"/>
  <c r="BS15" i="1" s="1"/>
  <c r="BC15" i="1" s="1"/>
  <c r="BF15" i="1" s="1"/>
  <c r="BH16" i="1"/>
  <c r="BT17" i="1"/>
  <c r="BV17" i="1" s="1"/>
  <c r="BD17" i="1" s="1"/>
  <c r="BR20" i="1"/>
  <c r="BB22" i="1"/>
  <c r="BB5" i="1"/>
  <c r="BR12" i="1"/>
  <c r="BQ15" i="1"/>
  <c r="BU17" i="1"/>
  <c r="BT25" i="1"/>
  <c r="BP7" i="1"/>
  <c r="BS7" i="1" s="1"/>
  <c r="BC7" i="1" s="1"/>
  <c r="BH8" i="1"/>
  <c r="BT9" i="1"/>
  <c r="BB17" i="1"/>
  <c r="BP18" i="1"/>
  <c r="BS18" i="1" s="1"/>
  <c r="BC18" i="1" s="1"/>
  <c r="BT20" i="1"/>
  <c r="BV20" i="1" s="1"/>
  <c r="BD20" i="1" s="1"/>
  <c r="BQ23" i="1"/>
  <c r="BS23" i="1" s="1"/>
  <c r="BC23" i="1" s="1"/>
  <c r="BU25" i="1"/>
  <c r="BU9" i="1"/>
  <c r="BU20" i="1"/>
  <c r="BB25" i="1"/>
  <c r="BB9" i="1"/>
  <c r="BP10" i="1"/>
  <c r="BH11" i="1"/>
  <c r="BU12" i="1"/>
  <c r="BV12" i="1" s="1"/>
  <c r="BD12" i="1" s="1"/>
  <c r="BH14" i="1"/>
  <c r="BT15" i="1"/>
  <c r="BB20" i="1"/>
  <c r="BP21" i="1"/>
  <c r="Q25" i="1"/>
  <c r="G25" i="1" s="1"/>
  <c r="BQ26" i="1"/>
  <c r="BS26" i="1" s="1"/>
  <c r="BC26" i="1" s="1"/>
  <c r="BB4" i="1"/>
  <c r="Q9" i="1"/>
  <c r="G9" i="1" s="1"/>
  <c r="BQ10" i="1"/>
  <c r="BU15" i="1"/>
  <c r="Q20" i="1"/>
  <c r="G20" i="1" s="1"/>
  <c r="BQ21" i="1"/>
  <c r="BR3" i="1"/>
  <c r="BS3" i="1" s="1"/>
  <c r="BC3" i="1" s="1"/>
  <c r="BF3" i="1" s="1"/>
  <c r="BI3" i="1" s="1"/>
  <c r="BT7" i="1"/>
  <c r="BV7" i="1" s="1"/>
  <c r="BD7" i="1" s="1"/>
  <c r="BR10" i="1"/>
  <c r="BB12" i="1"/>
  <c r="BF12" i="1" s="1"/>
  <c r="BI12" i="1" s="1"/>
  <c r="A13" i="1"/>
  <c r="BP16" i="1"/>
  <c r="BT18" i="1"/>
  <c r="BR21" i="1"/>
  <c r="BU23" i="1"/>
  <c r="BV23" i="1" s="1"/>
  <c r="BD23" i="1" s="1"/>
  <c r="BP6" i="1"/>
  <c r="BS6" i="1" s="1"/>
  <c r="BC6" i="1" s="1"/>
  <c r="BQ16" i="1"/>
  <c r="BU18" i="1"/>
  <c r="BP24" i="1"/>
  <c r="BT26" i="1"/>
  <c r="BV26" i="1" s="1"/>
  <c r="BD26" i="1" s="1"/>
  <c r="BF26" i="1" s="1"/>
  <c r="BT3" i="1"/>
  <c r="BV3" i="1" s="1"/>
  <c r="BD3" i="1" s="1"/>
  <c r="BP8" i="1"/>
  <c r="BS8" i="1" s="1"/>
  <c r="BC8" i="1" s="1"/>
  <c r="BH9" i="1"/>
  <c r="BT10" i="1"/>
  <c r="BT13" i="1"/>
  <c r="BV13" i="1" s="1"/>
  <c r="BD13" i="1" s="1"/>
  <c r="BR16" i="1"/>
  <c r="BP19" i="1"/>
  <c r="BH20" i="1"/>
  <c r="BT21" i="1"/>
  <c r="BQ24" i="1"/>
  <c r="BU10" i="1"/>
  <c r="BU21" i="1"/>
  <c r="BB26" i="1"/>
  <c r="BP27" i="1"/>
  <c r="BP14" i="1"/>
  <c r="BS14" i="1" s="1"/>
  <c r="BC14" i="1" s="1"/>
  <c r="BT16" i="1"/>
  <c r="BV16" i="1" s="1"/>
  <c r="BD16" i="1" s="1"/>
  <c r="BR19" i="1"/>
  <c r="BQ27" i="1"/>
  <c r="BB3" i="1"/>
  <c r="BT6" i="1"/>
  <c r="BV6" i="1" s="1"/>
  <c r="BD6" i="1" s="1"/>
  <c r="BF6" i="1" s="1"/>
  <c r="BI6" i="1" s="1"/>
  <c r="BQ11" i="1"/>
  <c r="BS11" i="1" s="1"/>
  <c r="BC11" i="1" s="1"/>
  <c r="BQ14" i="1"/>
  <c r="BP22" i="1"/>
  <c r="BS22" i="1" s="1"/>
  <c r="BC22" i="1" s="1"/>
  <c r="BH23" i="1"/>
  <c r="BT24" i="1"/>
  <c r="BV24" i="1" s="1"/>
  <c r="BD24" i="1" s="1"/>
  <c r="BF24" i="1" s="1"/>
  <c r="BR27" i="1"/>
  <c r="BT8" i="1"/>
  <c r="BB16" i="1"/>
  <c r="BP17" i="1"/>
  <c r="BS17" i="1" s="1"/>
  <c r="BC17" i="1" s="1"/>
  <c r="BF17" i="1" s="1"/>
  <c r="BI17" i="1" s="1"/>
  <c r="BU24" i="1"/>
  <c r="BT2" i="1"/>
  <c r="BV2" i="1" s="1"/>
  <c r="BD2" i="1" s="1"/>
  <c r="BF2" i="1" s="1"/>
  <c r="BB6" i="1"/>
  <c r="BH7" i="1"/>
  <c r="BU8" i="1"/>
  <c r="BQ17" i="1"/>
  <c r="BU19" i="1"/>
  <c r="BV19" i="1" s="1"/>
  <c r="BD19" i="1" s="1"/>
  <c r="BR22" i="1"/>
  <c r="BP25" i="1"/>
  <c r="BH26" i="1"/>
  <c r="BT27" i="1"/>
  <c r="BP9" i="1"/>
  <c r="BS9" i="1" s="1"/>
  <c r="BC9" i="1" s="1"/>
  <c r="BF9" i="1" s="1"/>
  <c r="BT11" i="1"/>
  <c r="BV11" i="1" s="1"/>
  <c r="BD11" i="1" s="1"/>
  <c r="BT14" i="1"/>
  <c r="BV14" i="1" s="1"/>
  <c r="BD14" i="1" s="1"/>
  <c r="BP20" i="1"/>
  <c r="BS20" i="1" s="1"/>
  <c r="BC20" i="1" s="1"/>
  <c r="BQ25" i="1"/>
  <c r="BU27" i="1"/>
  <c r="BH3" i="1" l="1"/>
  <c r="BJ3" i="1"/>
  <c r="BK3" i="1" s="1"/>
  <c r="BN3" i="1" s="1"/>
  <c r="BS24" i="1"/>
  <c r="BC24" i="1" s="1"/>
  <c r="BS27" i="1"/>
  <c r="BC27" i="1" s="1"/>
  <c r="BJ17" i="1"/>
  <c r="BK17" i="1" s="1"/>
  <c r="BN17" i="1" s="1"/>
  <c r="BH17" i="1"/>
  <c r="BV8" i="1"/>
  <c r="BD8" i="1" s="1"/>
  <c r="BF8" i="1" s="1"/>
  <c r="BS21" i="1"/>
  <c r="BC21" i="1" s="1"/>
  <c r="BV9" i="1"/>
  <c r="BD9" i="1" s="1"/>
  <c r="BV21" i="1"/>
  <c r="BD21" i="1" s="1"/>
  <c r="BV18" i="1"/>
  <c r="BD18" i="1" s="1"/>
  <c r="BF18" i="1" s="1"/>
  <c r="BI18" i="1" s="1"/>
  <c r="BV27" i="1"/>
  <c r="BD27" i="1" s="1"/>
  <c r="BS16" i="1"/>
  <c r="BC16" i="1" s="1"/>
  <c r="BF16" i="1" s="1"/>
  <c r="BV15" i="1"/>
  <c r="BD15" i="1" s="1"/>
  <c r="BS19" i="1"/>
  <c r="BC19" i="1" s="1"/>
  <c r="BF19" i="1" s="1"/>
  <c r="BI19" i="1" s="1"/>
  <c r="BV25" i="1"/>
  <c r="BD25" i="1" s="1"/>
  <c r="BF25" i="1" s="1"/>
  <c r="BS25" i="1"/>
  <c r="BC25" i="1" s="1"/>
  <c r="BJ12" i="1"/>
  <c r="BH12" i="1"/>
  <c r="BJ6" i="1"/>
  <c r="BK6" i="1" s="1"/>
  <c r="BO6" i="1" s="1"/>
  <c r="BH6" i="1"/>
  <c r="BV10" i="1"/>
  <c r="BD10" i="1" s="1"/>
  <c r="BS10" i="1"/>
  <c r="BC10" i="1" s="1"/>
  <c r="BF10" i="1" s="1"/>
  <c r="BJ19" i="1" l="1"/>
  <c r="BK19" i="1" s="1"/>
  <c r="BN19" i="1" s="1"/>
  <c r="BH19" i="1"/>
  <c r="BJ18" i="1"/>
  <c r="BK18" i="1" s="1"/>
  <c r="BO18" i="1" s="1"/>
  <c r="BH18" i="1"/>
</calcChain>
</file>

<file path=xl/sharedStrings.xml><?xml version="1.0" encoding="utf-8"?>
<sst xmlns="http://schemas.openxmlformats.org/spreadsheetml/2006/main" count="392" uniqueCount="185">
  <si>
    <t>List_Ordered</t>
  </si>
  <si>
    <t>List_Randomized</t>
  </si>
  <si>
    <t>Block</t>
  </si>
  <si>
    <t>geht</t>
  </si>
  <si>
    <t>in die</t>
  </si>
  <si>
    <t>Oper</t>
  </si>
  <si>
    <t>Sie</t>
  </si>
  <si>
    <t>hat</t>
  </si>
  <si>
    <t>die</t>
  </si>
  <si>
    <t>teuren</t>
  </si>
  <si>
    <t>Tickets</t>
  </si>
  <si>
    <t>gewonnen</t>
  </si>
  <si>
    <t>Komponist</t>
  </si>
  <si>
    <t>NA</t>
  </si>
  <si>
    <t>Warm_Up</t>
  </si>
  <si>
    <t>Der</t>
  </si>
  <si>
    <t>der</t>
  </si>
  <si>
    <t>Komponistin</t>
  </si>
  <si>
    <t>Alternative</t>
  </si>
  <si>
    <t>Die</t>
  </si>
  <si>
    <t>Er</t>
  </si>
  <si>
    <t>Wen_Was</t>
  </si>
  <si>
    <t>kommt</t>
  </si>
  <si>
    <t>von der</t>
  </si>
  <si>
    <t>Frittenbude</t>
  </si>
  <si>
    <t>ein</t>
  </si>
  <si>
    <t>saftiges</t>
  </si>
  <si>
    <t>Menu</t>
  </si>
  <si>
    <t>verzehrt</t>
  </si>
  <si>
    <t>Robin</t>
  </si>
  <si>
    <t>n</t>
  </si>
  <si>
    <t>Gerrit</t>
  </si>
  <si>
    <t>Wo_Wohin_Woher</t>
  </si>
  <si>
    <t>von der Pommesbude</t>
  </si>
  <si>
    <t>zum</t>
  </si>
  <si>
    <t>Markt</t>
  </si>
  <si>
    <t>geringen</t>
  </si>
  <si>
    <t>Vorräte</t>
  </si>
  <si>
    <t>aufgegessen</t>
  </si>
  <si>
    <t>Friseurin</t>
  </si>
  <si>
    <t>Friseur</t>
  </si>
  <si>
    <t>simst</t>
  </si>
  <si>
    <t>im</t>
  </si>
  <si>
    <t>Frisörsalon</t>
  </si>
  <si>
    <t>ist</t>
  </si>
  <si>
    <t>langweiligen</t>
  </si>
  <si>
    <t>Gespräche</t>
  </si>
  <si>
    <t>leid</t>
  </si>
  <si>
    <t>Milan</t>
  </si>
  <si>
    <t>m</t>
  </si>
  <si>
    <t>Ulli</t>
  </si>
  <si>
    <t>weint</t>
  </si>
  <si>
    <t>in der</t>
  </si>
  <si>
    <t>Therapie</t>
  </si>
  <si>
    <t>verdrängten</t>
  </si>
  <si>
    <t>Erlebnisse</t>
  </si>
  <si>
    <t>verarbeitet</t>
  </si>
  <si>
    <t>Bauarbeiter</t>
  </si>
  <si>
    <t>Bauarbeiterin</t>
  </si>
  <si>
    <t>den zähen Teig</t>
  </si>
  <si>
    <t>Klinik</t>
  </si>
  <si>
    <t>falsche</t>
  </si>
  <si>
    <t>Operation</t>
  </si>
  <si>
    <t>bekommen</t>
  </si>
  <si>
    <t>Charlotte</t>
  </si>
  <si>
    <t>f</t>
  </si>
  <si>
    <t>Chris</t>
  </si>
  <si>
    <t>Was</t>
  </si>
  <si>
    <t>weinen</t>
  </si>
  <si>
    <t>heulen</t>
  </si>
  <si>
    <t>Hörsaal</t>
  </si>
  <si>
    <t>findet</t>
  </si>
  <si>
    <t>andauernde</t>
  </si>
  <si>
    <t>Vorlesung</t>
  </si>
  <si>
    <t>langweilig</t>
  </si>
  <si>
    <t>wandert</t>
  </si>
  <si>
    <t>aus der</t>
  </si>
  <si>
    <t>Burg</t>
  </si>
  <si>
    <t>eine</t>
  </si>
  <si>
    <t>hölzernes</t>
  </si>
  <si>
    <t>Schwert</t>
  </si>
  <si>
    <t>gekauft</t>
  </si>
  <si>
    <t>reist</t>
  </si>
  <si>
    <t>ins</t>
  </si>
  <si>
    <t>Bistum</t>
  </si>
  <si>
    <t>den</t>
  </si>
  <si>
    <t>edlen</t>
  </si>
  <si>
    <t>Bischof</t>
  </si>
  <si>
    <t>vermisst</t>
  </si>
  <si>
    <t>joggt</t>
  </si>
  <si>
    <t>PKW</t>
  </si>
  <si>
    <t>einen</t>
  </si>
  <si>
    <t>wichtigen</t>
  </si>
  <si>
    <t>Termin</t>
  </si>
  <si>
    <t>vergessen</t>
  </si>
  <si>
    <t>Wer</t>
  </si>
  <si>
    <t>guckt</t>
  </si>
  <si>
    <t>aus dem</t>
  </si>
  <si>
    <t>Fenster</t>
  </si>
  <si>
    <t>guten</t>
  </si>
  <si>
    <t>Freund</t>
  </si>
  <si>
    <t>gesehen</t>
  </si>
  <si>
    <t>aus dem Fenster gucken</t>
  </si>
  <si>
    <t>aus dem Fenster schauen</t>
  </si>
  <si>
    <t>marschiert</t>
  </si>
  <si>
    <t>Rathaus</t>
  </si>
  <si>
    <t>das</t>
  </si>
  <si>
    <t>goldene</t>
  </si>
  <si>
    <t>Buch</t>
  </si>
  <si>
    <t>beschmutzt</t>
  </si>
  <si>
    <t>aus dem Rathaus marschieren</t>
  </si>
  <si>
    <t>aus dem Rathaus spazieren</t>
  </si>
  <si>
    <t>schreit</t>
  </si>
  <si>
    <t>Sauna</t>
  </si>
  <si>
    <t xml:space="preserve">hat </t>
  </si>
  <si>
    <t>heißen</t>
  </si>
  <si>
    <t>Aufgussstein</t>
  </si>
  <si>
    <t>berührt</t>
  </si>
  <si>
    <t>zur</t>
  </si>
  <si>
    <t>Pommesbude</t>
  </si>
  <si>
    <t>grauenvolle</t>
  </si>
  <si>
    <t>Abnehmkur</t>
  </si>
  <si>
    <t>überstanden</t>
  </si>
  <si>
    <t>landet</t>
  </si>
  <si>
    <t>Notaufnahme</t>
  </si>
  <si>
    <t>schweren</t>
  </si>
  <si>
    <t>Handwerksarbeiten</t>
  </si>
  <si>
    <t>unterschätzt</t>
  </si>
  <si>
    <t>stolpert</t>
  </si>
  <si>
    <t>Kneipe</t>
  </si>
  <si>
    <t>neue</t>
  </si>
  <si>
    <t>Craftbier</t>
  </si>
  <si>
    <t>genossen</t>
  </si>
  <si>
    <t>aus der Bar</t>
  </si>
  <si>
    <t>betet</t>
  </si>
  <si>
    <t>auf der</t>
  </si>
  <si>
    <t>Fähre</t>
  </si>
  <si>
    <t>Schaukeln</t>
  </si>
  <si>
    <t>satt</t>
  </si>
  <si>
    <t>das kontinuierliche Schaukeln</t>
  </si>
  <si>
    <t>Kita</t>
  </si>
  <si>
    <t>beiden</t>
  </si>
  <si>
    <t>Zwillinge</t>
  </si>
  <si>
    <t>dabei</t>
  </si>
  <si>
    <t>aus der Schule</t>
  </si>
  <si>
    <t>Metropole</t>
  </si>
  <si>
    <t>möchte</t>
  </si>
  <si>
    <t>weltbekannte</t>
  </si>
  <si>
    <t>Clubkultur</t>
  </si>
  <si>
    <t>erleben</t>
  </si>
  <si>
    <t>schleicht</t>
  </si>
  <si>
    <t>Deutschkurs</t>
  </si>
  <si>
    <t>nur</t>
  </si>
  <si>
    <t>wenig</t>
  </si>
  <si>
    <t>Spaß</t>
  </si>
  <si>
    <t>am Lernen</t>
  </si>
  <si>
    <t>flitzt</t>
  </si>
  <si>
    <t>Behörde</t>
  </si>
  <si>
    <t>muss</t>
  </si>
  <si>
    <t>letzten</t>
  </si>
  <si>
    <t>Bus</t>
  </si>
  <si>
    <t>Haus</t>
  </si>
  <si>
    <t>schlafenden</t>
  </si>
  <si>
    <t>Nachbarn</t>
  </si>
  <si>
    <t>nicht wecken</t>
  </si>
  <si>
    <t>parkt</t>
  </si>
  <si>
    <t>auf dem</t>
  </si>
  <si>
    <t>Radweg</t>
  </si>
  <si>
    <t>starkes</t>
  </si>
  <si>
    <t>Zeichen</t>
  </si>
  <si>
    <t>setzen</t>
  </si>
  <si>
    <t>reitet</t>
  </si>
  <si>
    <t>Stall</t>
  </si>
  <si>
    <t>Probestunden</t>
  </si>
  <si>
    <t>absolviert</t>
  </si>
  <si>
    <t>in den</t>
  </si>
  <si>
    <t>Palast</t>
  </si>
  <si>
    <t>teure</t>
  </si>
  <si>
    <t>Porzellan</t>
  </si>
  <si>
    <t>stehlen</t>
  </si>
  <si>
    <t>stürzt</t>
  </si>
  <si>
    <t>Radrennen</t>
  </si>
  <si>
    <t>ekstatischen</t>
  </si>
  <si>
    <t>Fan</t>
  </si>
  <si>
    <t>übersehen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</si>
</sst>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  <font>
      <sz val="11"/>
      <color rgb="FF111111"/>
      <name val="Calibri"/>
    </font>
    <font>
      <i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2" fillId="2" borderId="0" xfId="0" applyFont="1" applyFill="1" applyAlignment="1">
      <alignment horizontal="right" wrapText="1"/>
    </xf>
    <xf numFmtId="0" fontId="2" fillId="4" borderId="0" xfId="0" applyFont="1" applyFill="1" applyAlignment="1">
      <alignment horizontal="righ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2" fillId="5" borderId="0" xfId="0" applyFont="1" applyFill="1"/>
    <xf numFmtId="0" fontId="2" fillId="0" borderId="0" xfId="0" applyFont="1"/>
    <xf numFmtId="0" fontId="1" fillId="6" borderId="0" xfId="0" applyFont="1" applyFill="1"/>
    <xf numFmtId="0" fontId="4" fillId="0" borderId="0" xfId="0" applyFont="1" applyAlignment="1">
      <alignment vertical="center" wrapText="1"/>
    </xf>
    <xf numFmtId="0" fontId="5" fillId="0" borderId="0" xfId="0" applyFont="1"/>
  </cellXfs>
  <cellStyles count="1">
    <cellStyle name="Standard" xfId="0" builtinId="0"/>
  </cellStyles>
  <dxfs count="8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3">
          <cell r="Z3">
            <v>2</v>
          </cell>
          <cell r="AA3" t="str">
            <v>Georg</v>
          </cell>
          <cell r="AB3" t="str">
            <v>m</v>
          </cell>
          <cell r="AC3">
            <v>1.085714286</v>
          </cell>
          <cell r="AD3">
            <v>0.37349136300000002</v>
          </cell>
          <cell r="AE3">
            <v>1</v>
          </cell>
          <cell r="AF3" t="str">
            <v>m</v>
          </cell>
          <cell r="AG3" t="str">
            <v>Target</v>
          </cell>
          <cell r="AH3" t="str">
            <v>NA</v>
          </cell>
          <cell r="AI3">
            <v>1970000000</v>
          </cell>
          <cell r="AJ3" t="str">
            <v>NA</v>
          </cell>
          <cell r="AK3" t="str">
            <v>NA</v>
          </cell>
          <cell r="AL3">
            <v>34</v>
          </cell>
          <cell r="AM3" t="str">
            <v>Raphael</v>
          </cell>
          <cell r="AN3" t="str">
            <v>m</v>
          </cell>
          <cell r="AO3">
            <v>1.457142857</v>
          </cell>
          <cell r="AP3">
            <v>0.88593111999999996</v>
          </cell>
          <cell r="AQ3">
            <v>1</v>
          </cell>
          <cell r="AR3" t="str">
            <v>m</v>
          </cell>
          <cell r="AS3" t="str">
            <v>Alternative</v>
          </cell>
          <cell r="AT3" t="str">
            <v>NA</v>
          </cell>
          <cell r="AU3" t="str">
            <v>NA</v>
          </cell>
          <cell r="AV3" t="str">
            <v>NA</v>
          </cell>
          <cell r="AW3" t="str">
            <v>NA</v>
          </cell>
          <cell r="AX3" t="str">
            <v>Er</v>
          </cell>
          <cell r="AY3" t="str">
            <v>Sie</v>
          </cell>
          <cell r="AZ3" t="str">
            <v>Er</v>
          </cell>
        </row>
        <row r="6">
          <cell r="Z6">
            <v>5</v>
          </cell>
          <cell r="AA6" t="str">
            <v>Paul</v>
          </cell>
          <cell r="AB6" t="str">
            <v>m</v>
          </cell>
          <cell r="AC6">
            <v>1.114285714</v>
          </cell>
          <cell r="AD6">
            <v>0.322802851</v>
          </cell>
          <cell r="AE6">
            <v>1</v>
          </cell>
          <cell r="AF6" t="str">
            <v>m</v>
          </cell>
          <cell r="AG6" t="str">
            <v>Target</v>
          </cell>
          <cell r="AH6" t="str">
            <v>NA</v>
          </cell>
          <cell r="AI6">
            <v>4230000000</v>
          </cell>
          <cell r="AJ6" t="str">
            <v>NA</v>
          </cell>
          <cell r="AK6" t="str">
            <v>NA</v>
          </cell>
          <cell r="AL6">
            <v>37</v>
          </cell>
          <cell r="AM6" t="str">
            <v>Hannes</v>
          </cell>
          <cell r="AN6" t="str">
            <v>m</v>
          </cell>
          <cell r="AO6">
            <v>1.5142857139999999</v>
          </cell>
          <cell r="AP6">
            <v>0.95089520000000005</v>
          </cell>
          <cell r="AQ6">
            <v>1</v>
          </cell>
          <cell r="AR6" t="str">
            <v>m</v>
          </cell>
          <cell r="AS6" t="str">
            <v>Alternative</v>
          </cell>
          <cell r="AT6" t="str">
            <v>NA</v>
          </cell>
          <cell r="AU6" t="str">
            <v>NA</v>
          </cell>
          <cell r="AV6" t="str">
            <v>NA</v>
          </cell>
          <cell r="AW6" t="str">
            <v>NA</v>
          </cell>
          <cell r="AX6" t="str">
            <v>Er</v>
          </cell>
          <cell r="AY6" t="str">
            <v>Sie</v>
          </cell>
          <cell r="AZ6" t="str">
            <v>Er</v>
          </cell>
        </row>
        <row r="8">
          <cell r="Z8">
            <v>7</v>
          </cell>
          <cell r="AA8" t="str">
            <v>Maximilian</v>
          </cell>
          <cell r="AB8" t="str">
            <v>m</v>
          </cell>
          <cell r="AC8">
            <v>1.114285714</v>
          </cell>
          <cell r="AD8">
            <v>0.40376380499999998</v>
          </cell>
          <cell r="AE8">
            <v>1</v>
          </cell>
          <cell r="AF8" t="str">
            <v>m</v>
          </cell>
          <cell r="AG8" t="str">
            <v>Target</v>
          </cell>
          <cell r="AH8" t="str">
            <v>NA</v>
          </cell>
          <cell r="AI8">
            <v>176000000</v>
          </cell>
          <cell r="AJ8" t="str">
            <v>NA</v>
          </cell>
          <cell r="AK8" t="str">
            <v>NA</v>
          </cell>
          <cell r="AL8">
            <v>39</v>
          </cell>
          <cell r="AM8" t="str">
            <v>Simon</v>
          </cell>
          <cell r="AN8" t="str">
            <v>m</v>
          </cell>
          <cell r="AO8">
            <v>1.5142857139999999</v>
          </cell>
          <cell r="AP8">
            <v>1.2216533780000001</v>
          </cell>
          <cell r="AQ8">
            <v>1</v>
          </cell>
          <cell r="AR8" t="str">
            <v>m</v>
          </cell>
          <cell r="AS8" t="str">
            <v>Alternative</v>
          </cell>
          <cell r="AT8" t="str">
            <v>NA</v>
          </cell>
          <cell r="AU8" t="str">
            <v>NA</v>
          </cell>
          <cell r="AV8" t="str">
            <v>NA</v>
          </cell>
          <cell r="AW8" t="str">
            <v>NA</v>
          </cell>
          <cell r="AX8" t="str">
            <v>Er</v>
          </cell>
          <cell r="AY8" t="str">
            <v>Sie</v>
          </cell>
          <cell r="AZ8" t="str">
            <v>Er</v>
          </cell>
        </row>
        <row r="9">
          <cell r="Z9">
            <v>8</v>
          </cell>
          <cell r="AA9" t="str">
            <v>Thomas</v>
          </cell>
          <cell r="AB9" t="str">
            <v>m</v>
          </cell>
          <cell r="AC9">
            <v>1.114285714</v>
          </cell>
          <cell r="AD9">
            <v>0.40376380499999998</v>
          </cell>
          <cell r="AE9">
            <v>1</v>
          </cell>
          <cell r="AF9" t="str">
            <v>m</v>
          </cell>
          <cell r="AG9" t="str">
            <v>Target</v>
          </cell>
          <cell r="AH9" t="str">
            <v>NA</v>
          </cell>
          <cell r="AI9">
            <v>1700000000</v>
          </cell>
          <cell r="AJ9" t="str">
            <v>NA</v>
          </cell>
          <cell r="AK9" t="str">
            <v>NA</v>
          </cell>
          <cell r="AL9">
            <v>40</v>
          </cell>
          <cell r="AM9" t="str">
            <v>Tim</v>
          </cell>
          <cell r="AN9" t="str">
            <v>m</v>
          </cell>
          <cell r="AO9">
            <v>1.5142857139999999</v>
          </cell>
          <cell r="AP9">
            <v>1.4627015409999999</v>
          </cell>
          <cell r="AQ9">
            <v>1</v>
          </cell>
          <cell r="AR9" t="str">
            <v>m</v>
          </cell>
          <cell r="AS9" t="str">
            <v>Alternative</v>
          </cell>
          <cell r="AT9" t="str">
            <v>NA</v>
          </cell>
          <cell r="AU9" t="str">
            <v>NA</v>
          </cell>
          <cell r="AV9" t="str">
            <v>NA</v>
          </cell>
          <cell r="AW9" t="str">
            <v>NA</v>
          </cell>
          <cell r="AX9" t="str">
            <v>Er</v>
          </cell>
          <cell r="AY9" t="str">
            <v>Sie</v>
          </cell>
          <cell r="AZ9" t="str">
            <v>Er</v>
          </cell>
        </row>
        <row r="10">
          <cell r="Z10">
            <v>9</v>
          </cell>
          <cell r="AA10" t="str">
            <v>Johannes</v>
          </cell>
          <cell r="AB10" t="str">
            <v>m</v>
          </cell>
          <cell r="AC10">
            <v>1.1428571430000001</v>
          </cell>
          <cell r="AD10">
            <v>0.35503580099999998</v>
          </cell>
          <cell r="AE10">
            <v>1</v>
          </cell>
          <cell r="AF10" t="str">
            <v>m</v>
          </cell>
          <cell r="AG10" t="str">
            <v>Target</v>
          </cell>
          <cell r="AH10" t="str">
            <v>NA</v>
          </cell>
          <cell r="AI10">
            <v>2370000000</v>
          </cell>
          <cell r="AJ10" t="str">
            <v>NA</v>
          </cell>
          <cell r="AK10" t="str">
            <v>NA</v>
          </cell>
          <cell r="AL10">
            <v>41</v>
          </cell>
          <cell r="AM10" t="str">
            <v>Jan</v>
          </cell>
          <cell r="AN10" t="str">
            <v>m</v>
          </cell>
          <cell r="AO10">
            <v>1.542857143</v>
          </cell>
          <cell r="AP10">
            <v>0.98048178900000005</v>
          </cell>
          <cell r="AQ10">
            <v>1</v>
          </cell>
          <cell r="AR10" t="str">
            <v>m</v>
          </cell>
          <cell r="AS10" t="str">
            <v>Alternative</v>
          </cell>
          <cell r="AT10" t="str">
            <v>NA</v>
          </cell>
          <cell r="AU10" t="str">
            <v>NA</v>
          </cell>
          <cell r="AV10" t="str">
            <v>NA</v>
          </cell>
          <cell r="AW10" t="str">
            <v>NA</v>
          </cell>
          <cell r="AX10" t="str">
            <v>Er</v>
          </cell>
          <cell r="AY10" t="str">
            <v>Sie</v>
          </cell>
          <cell r="AZ10" t="str">
            <v>Er</v>
          </cell>
        </row>
        <row r="21">
          <cell r="Z21">
            <v>20</v>
          </cell>
          <cell r="AA21" t="str">
            <v>Erik</v>
          </cell>
          <cell r="AB21" t="str">
            <v>m</v>
          </cell>
          <cell r="AC21">
            <v>1.2571428570000001</v>
          </cell>
          <cell r="AD21">
            <v>0.56061191099999996</v>
          </cell>
          <cell r="AE21">
            <v>1</v>
          </cell>
          <cell r="AF21" t="str">
            <v>m</v>
          </cell>
          <cell r="AG21" t="str">
            <v>Target</v>
          </cell>
          <cell r="AH21" t="str">
            <v>NA</v>
          </cell>
          <cell r="AI21">
            <v>2550000000</v>
          </cell>
          <cell r="AJ21" t="str">
            <v>NA</v>
          </cell>
          <cell r="AK21" t="str">
            <v>NA</v>
          </cell>
          <cell r="AL21">
            <v>101</v>
          </cell>
          <cell r="AM21" t="str">
            <v>Maria</v>
          </cell>
          <cell r="AN21" t="str">
            <v>n</v>
          </cell>
          <cell r="AO21">
            <v>6.542857143</v>
          </cell>
          <cell r="AP21">
            <v>0.78000215500000003</v>
          </cell>
          <cell r="AQ21">
            <v>7</v>
          </cell>
          <cell r="AR21" t="str">
            <v>f</v>
          </cell>
          <cell r="AS21" t="str">
            <v>Alternative</v>
          </cell>
          <cell r="AT21" t="str">
            <v>NA</v>
          </cell>
          <cell r="AU21" t="str">
            <v>NA</v>
          </cell>
          <cell r="AV21" t="str">
            <v>NA</v>
          </cell>
          <cell r="AW21" t="str">
            <v>NA</v>
          </cell>
          <cell r="AX21" t="str">
            <v>Er</v>
          </cell>
          <cell r="AY21" t="str">
            <v>Sie</v>
          </cell>
          <cell r="AZ21" t="str">
            <v>Sie</v>
          </cell>
        </row>
        <row r="28">
          <cell r="Z28">
            <v>69</v>
          </cell>
          <cell r="AA28" t="str">
            <v>Luca</v>
          </cell>
          <cell r="AB28" t="str">
            <v>n</v>
          </cell>
          <cell r="AC28">
            <v>3.457142857</v>
          </cell>
          <cell r="AD28">
            <v>1.5967403769999999</v>
          </cell>
          <cell r="AE28">
            <v>4</v>
          </cell>
          <cell r="AF28" t="str">
            <v>n</v>
          </cell>
          <cell r="AG28" t="str">
            <v>Target</v>
          </cell>
          <cell r="AH28" t="str">
            <v>NA</v>
          </cell>
          <cell r="AI28">
            <v>2680000000</v>
          </cell>
          <cell r="AJ28" t="str">
            <v>NA</v>
          </cell>
          <cell r="AK28" t="str">
            <v>NA</v>
          </cell>
          <cell r="AL28">
            <v>118</v>
          </cell>
          <cell r="AM28" t="str">
            <v>Lara</v>
          </cell>
          <cell r="AN28" t="str">
            <v>f</v>
          </cell>
          <cell r="AO28">
            <v>6.7428571430000002</v>
          </cell>
          <cell r="AP28">
            <v>0.61082668900000003</v>
          </cell>
          <cell r="AQ28">
            <v>7</v>
          </cell>
          <cell r="AR28" t="str">
            <v>f</v>
          </cell>
          <cell r="AS28" t="str">
            <v>Alternative</v>
          </cell>
          <cell r="AT28" t="str">
            <v>NA</v>
          </cell>
          <cell r="AU28" t="str">
            <v>NA</v>
          </cell>
          <cell r="AV28" t="str">
            <v>NA</v>
          </cell>
          <cell r="AW28" t="str">
            <v>NA</v>
          </cell>
          <cell r="AX28" t="str">
            <v>Er</v>
          </cell>
          <cell r="AY28" t="str">
            <v>Sie</v>
          </cell>
          <cell r="AZ28" t="str">
            <v>Er</v>
          </cell>
        </row>
        <row r="38">
          <cell r="Z38">
            <v>79</v>
          </cell>
          <cell r="AA38" t="str">
            <v>Romy</v>
          </cell>
          <cell r="AB38" t="str">
            <v>f</v>
          </cell>
          <cell r="AC38">
            <v>4.7142857139999998</v>
          </cell>
          <cell r="AD38">
            <v>1.600945099</v>
          </cell>
          <cell r="AE38">
            <v>4</v>
          </cell>
          <cell r="AF38" t="str">
            <v>n</v>
          </cell>
          <cell r="AG38" t="str">
            <v>Target</v>
          </cell>
          <cell r="AH38" t="str">
            <v>NA</v>
          </cell>
          <cell r="AI38">
            <v>60300000</v>
          </cell>
          <cell r="AJ38" t="str">
            <v>NA</v>
          </cell>
          <cell r="AK38" t="str">
            <v>NA</v>
          </cell>
          <cell r="AL38">
            <v>29</v>
          </cell>
          <cell r="AM38" t="str">
            <v>Timo</v>
          </cell>
          <cell r="AN38" t="str">
            <v>m</v>
          </cell>
          <cell r="AO38">
            <v>1.342857143</v>
          </cell>
          <cell r="AP38">
            <v>0.76477052099999998</v>
          </cell>
          <cell r="AQ38">
            <v>1</v>
          </cell>
          <cell r="AR38" t="str">
            <v>m</v>
          </cell>
          <cell r="AS38" t="str">
            <v>Alternative</v>
          </cell>
          <cell r="AT38" t="str">
            <v>NA</v>
          </cell>
          <cell r="AU38" t="str">
            <v>NA</v>
          </cell>
          <cell r="AV38" t="str">
            <v>NA</v>
          </cell>
          <cell r="AW38" t="str">
            <v>NA</v>
          </cell>
          <cell r="AX38" t="str">
            <v>Er</v>
          </cell>
          <cell r="AY38" t="str">
            <v>Sie</v>
          </cell>
          <cell r="AZ38" t="str">
            <v>Sie</v>
          </cell>
        </row>
        <row r="40">
          <cell r="Z40">
            <v>81</v>
          </cell>
          <cell r="AA40" t="str">
            <v>Sidney</v>
          </cell>
          <cell r="AB40" t="str">
            <v>n</v>
          </cell>
          <cell r="AC40">
            <v>4.7428571430000002</v>
          </cell>
          <cell r="AD40">
            <v>1.421326165</v>
          </cell>
          <cell r="AE40">
            <v>4</v>
          </cell>
          <cell r="AF40" t="str">
            <v>n</v>
          </cell>
          <cell r="AG40" t="str">
            <v>Target</v>
          </cell>
          <cell r="AH40" t="str">
            <v>NA</v>
          </cell>
          <cell r="AI40">
            <v>1940000000</v>
          </cell>
          <cell r="AJ40" t="str">
            <v>NA</v>
          </cell>
          <cell r="AK40" t="str">
            <v>NA</v>
          </cell>
          <cell r="AL40">
            <v>31</v>
          </cell>
          <cell r="AM40" t="str">
            <v>Adrian</v>
          </cell>
          <cell r="AN40" t="str">
            <v>m</v>
          </cell>
          <cell r="AO40">
            <v>1.371428571</v>
          </cell>
          <cell r="AP40">
            <v>0.73106345900000003</v>
          </cell>
          <cell r="AQ40">
            <v>1</v>
          </cell>
          <cell r="AR40" t="str">
            <v>m</v>
          </cell>
          <cell r="AS40" t="str">
            <v>Alternative</v>
          </cell>
          <cell r="AT40" t="str">
            <v>NA</v>
          </cell>
          <cell r="AU40" t="str">
            <v>NA</v>
          </cell>
          <cell r="AV40" t="str">
            <v>NA</v>
          </cell>
          <cell r="AW40" t="str">
            <v>NA</v>
          </cell>
          <cell r="AX40" t="str">
            <v>Er</v>
          </cell>
          <cell r="AY40" t="str">
            <v>Sie</v>
          </cell>
          <cell r="AZ40" t="str">
            <v>Sie</v>
          </cell>
        </row>
        <row r="44">
          <cell r="Z44">
            <v>126</v>
          </cell>
          <cell r="AA44" t="str">
            <v>Fiona</v>
          </cell>
          <cell r="AB44" t="str">
            <v>f</v>
          </cell>
          <cell r="AC44">
            <v>6.8285714290000001</v>
          </cell>
          <cell r="AD44">
            <v>0.45281565400000001</v>
          </cell>
          <cell r="AE44">
            <v>7</v>
          </cell>
          <cell r="AF44" t="str">
            <v>f</v>
          </cell>
          <cell r="AG44" t="str">
            <v>Target</v>
          </cell>
          <cell r="AH44" t="str">
            <v>NA</v>
          </cell>
          <cell r="AI44">
            <v>1800000000</v>
          </cell>
          <cell r="AJ44" t="str">
            <v>NA</v>
          </cell>
          <cell r="AK44" t="str">
            <v>NA</v>
          </cell>
          <cell r="AL44">
            <v>45</v>
          </cell>
          <cell r="AM44" t="str">
            <v>Kilian</v>
          </cell>
          <cell r="AN44" t="str">
            <v>m</v>
          </cell>
          <cell r="AO44">
            <v>1.657142857</v>
          </cell>
          <cell r="AP44">
            <v>0.96840855299999995</v>
          </cell>
          <cell r="AQ44">
            <v>1</v>
          </cell>
          <cell r="AR44" t="str">
            <v>m</v>
          </cell>
          <cell r="AS44" t="str">
            <v>Alternative</v>
          </cell>
          <cell r="AT44" t="str">
            <v>NA</v>
          </cell>
          <cell r="AU44" t="str">
            <v>NA</v>
          </cell>
          <cell r="AV44" t="str">
            <v>NA</v>
          </cell>
          <cell r="AW44" t="str">
            <v>NA</v>
          </cell>
          <cell r="AX44" t="str">
            <v>Er</v>
          </cell>
          <cell r="AY44" t="str">
            <v>Sie</v>
          </cell>
          <cell r="AZ44" t="str">
            <v>Er</v>
          </cell>
        </row>
        <row r="51">
          <cell r="Z51">
            <v>133</v>
          </cell>
          <cell r="AA51" t="str">
            <v>Martha</v>
          </cell>
          <cell r="AB51" t="str">
            <v>f</v>
          </cell>
          <cell r="AC51">
            <v>6.8571428570000004</v>
          </cell>
          <cell r="AD51">
            <v>0.42996970800000001</v>
          </cell>
          <cell r="AE51">
            <v>7</v>
          </cell>
          <cell r="AF51" t="str">
            <v>f</v>
          </cell>
          <cell r="AG51" t="str">
            <v>Target</v>
          </cell>
          <cell r="AH51" t="str">
            <v>NA</v>
          </cell>
          <cell r="AI51">
            <v>2400000000</v>
          </cell>
          <cell r="AJ51" t="str">
            <v>NA</v>
          </cell>
          <cell r="AK51" t="str">
            <v>NA</v>
          </cell>
          <cell r="AL51">
            <v>52</v>
          </cell>
          <cell r="AM51" t="str">
            <v>Kai</v>
          </cell>
          <cell r="AN51" t="str">
            <v>n</v>
          </cell>
          <cell r="AO51">
            <v>2.1428571430000001</v>
          </cell>
          <cell r="AP51">
            <v>1.4580982199999999</v>
          </cell>
          <cell r="AQ51">
            <v>1</v>
          </cell>
          <cell r="AR51" t="str">
            <v>n</v>
          </cell>
          <cell r="AS51" t="str">
            <v>Alternative</v>
          </cell>
          <cell r="AT51" t="str">
            <v>NA</v>
          </cell>
          <cell r="AU51" t="str">
            <v>NA</v>
          </cell>
          <cell r="AV51" t="str">
            <v>NA</v>
          </cell>
          <cell r="AW51" t="str">
            <v>NA</v>
          </cell>
          <cell r="AX51" t="str">
            <v>Er</v>
          </cell>
          <cell r="AY51" t="str">
            <v>Sie</v>
          </cell>
          <cell r="AZ51" t="str">
            <v>Er</v>
          </cell>
        </row>
        <row r="55">
          <cell r="Z55">
            <v>137</v>
          </cell>
          <cell r="AA55" t="str">
            <v>Rosa</v>
          </cell>
          <cell r="AB55" t="str">
            <v>f</v>
          </cell>
          <cell r="AC55">
            <v>6.8857142859999998</v>
          </cell>
          <cell r="AD55">
            <v>0.40376380499999998</v>
          </cell>
          <cell r="AE55">
            <v>7</v>
          </cell>
          <cell r="AF55" t="str">
            <v>f</v>
          </cell>
          <cell r="AG55" t="str">
            <v>Target</v>
          </cell>
          <cell r="AH55" t="str">
            <v>NA</v>
          </cell>
          <cell r="AI55">
            <v>4220000000</v>
          </cell>
          <cell r="AJ55" t="str">
            <v>NA</v>
          </cell>
          <cell r="AK55" t="str">
            <v>NA</v>
          </cell>
          <cell r="AL55">
            <v>105</v>
          </cell>
          <cell r="AM55" t="str">
            <v>Ida</v>
          </cell>
          <cell r="AN55" t="str">
            <v>f</v>
          </cell>
          <cell r="AO55">
            <v>6.5714285710000002</v>
          </cell>
          <cell r="AP55">
            <v>0.73906595600000002</v>
          </cell>
          <cell r="AQ55">
            <v>7</v>
          </cell>
          <cell r="AR55" t="str">
            <v>f</v>
          </cell>
          <cell r="AS55" t="str">
            <v>Alternative</v>
          </cell>
          <cell r="AT55" t="str">
            <v>NA</v>
          </cell>
          <cell r="AU55" t="str">
            <v>NA</v>
          </cell>
          <cell r="AV55" t="str">
            <v>NA</v>
          </cell>
          <cell r="AW55" t="str">
            <v>NA</v>
          </cell>
          <cell r="AX55" t="str">
            <v>Er</v>
          </cell>
          <cell r="AY55" t="str">
            <v>Sie</v>
          </cell>
          <cell r="AZ55" t="str">
            <v>Sie</v>
          </cell>
        </row>
        <row r="64">
          <cell r="Z64">
            <v>146</v>
          </cell>
          <cell r="AA64" t="str">
            <v>Balletttänzerin</v>
          </cell>
          <cell r="AB64" t="str">
            <v>NA</v>
          </cell>
          <cell r="AC64">
            <v>1.5249999999999999</v>
          </cell>
          <cell r="AD64" t="str">
            <v>NA</v>
          </cell>
          <cell r="AE64" t="str">
            <v>NA</v>
          </cell>
          <cell r="AF64" t="str">
            <v>f</v>
          </cell>
          <cell r="AG64" t="str">
            <v>Filler</v>
          </cell>
          <cell r="AH64" t="str">
            <v>NA</v>
          </cell>
          <cell r="AI64" t="str">
            <v>NA</v>
          </cell>
          <cell r="AJ64" t="str">
            <v>Die</v>
          </cell>
          <cell r="AK64" t="str">
            <v>die</v>
          </cell>
          <cell r="AL64">
            <v>3</v>
          </cell>
          <cell r="AM64" t="str">
            <v>Balletttänzer</v>
          </cell>
          <cell r="AN64" t="str">
            <v>NA</v>
          </cell>
          <cell r="AO64" t="str">
            <v>NA</v>
          </cell>
          <cell r="AP64" t="str">
            <v>NA</v>
          </cell>
          <cell r="AQ64" t="str">
            <v>NA</v>
          </cell>
          <cell r="AR64" t="str">
            <v>NA</v>
          </cell>
          <cell r="AS64" t="str">
            <v>Alternative</v>
          </cell>
          <cell r="AT64" t="str">
            <v>NA</v>
          </cell>
          <cell r="AU64" t="str">
            <v>NA</v>
          </cell>
          <cell r="AV64" t="str">
            <v>Der</v>
          </cell>
          <cell r="AW64" t="str">
            <v>der</v>
          </cell>
          <cell r="AX64" t="str">
            <v>Er</v>
          </cell>
          <cell r="AY64" t="str">
            <v>Sie</v>
          </cell>
          <cell r="AZ64" t="str">
            <v>Er</v>
          </cell>
        </row>
        <row r="70">
          <cell r="Z70">
            <v>152</v>
          </cell>
          <cell r="AA70" t="str">
            <v>Haushälterin</v>
          </cell>
          <cell r="AB70" t="str">
            <v>NA</v>
          </cell>
          <cell r="AC70">
            <v>2.0750000000000002</v>
          </cell>
          <cell r="AD70" t="str">
            <v>NA</v>
          </cell>
          <cell r="AE70" t="str">
            <v>NA</v>
          </cell>
          <cell r="AF70" t="str">
            <v>f</v>
          </cell>
          <cell r="AG70" t="str">
            <v>Filler</v>
          </cell>
          <cell r="AH70" t="str">
            <v>NA</v>
          </cell>
          <cell r="AI70" t="str">
            <v>NA</v>
          </cell>
          <cell r="AJ70" t="str">
            <v>Die</v>
          </cell>
          <cell r="AK70" t="str">
            <v>die</v>
          </cell>
          <cell r="AL70">
            <v>9</v>
          </cell>
          <cell r="AM70" t="str">
            <v>Haushälter</v>
          </cell>
          <cell r="AN70" t="str">
            <v>NA</v>
          </cell>
          <cell r="AO70" t="str">
            <v>NA</v>
          </cell>
          <cell r="AP70" t="str">
            <v>NA</v>
          </cell>
          <cell r="AQ70" t="str">
            <v>NA</v>
          </cell>
          <cell r="AR70" t="str">
            <v>NA</v>
          </cell>
          <cell r="AS70" t="str">
            <v>Alternative</v>
          </cell>
          <cell r="AT70" t="str">
            <v>NA</v>
          </cell>
          <cell r="AU70" t="str">
            <v>NA</v>
          </cell>
          <cell r="AV70" t="str">
            <v>Der</v>
          </cell>
          <cell r="AW70" t="str">
            <v>der</v>
          </cell>
          <cell r="AX70" t="str">
            <v>Er</v>
          </cell>
          <cell r="AY70" t="str">
            <v>Sie</v>
          </cell>
          <cell r="AZ70" t="str">
            <v>Er</v>
          </cell>
        </row>
        <row r="77">
          <cell r="Z77">
            <v>159</v>
          </cell>
          <cell r="AA77" t="str">
            <v>Turnerin</v>
          </cell>
          <cell r="AB77" t="str">
            <v>NA</v>
          </cell>
          <cell r="AC77">
            <v>2.5</v>
          </cell>
          <cell r="AD77" t="str">
            <v>NA</v>
          </cell>
          <cell r="AE77" t="str">
            <v>NA</v>
          </cell>
          <cell r="AF77" t="str">
            <v>f</v>
          </cell>
          <cell r="AG77" t="str">
            <v>Filler</v>
          </cell>
          <cell r="AH77" t="str">
            <v>NA</v>
          </cell>
          <cell r="AI77" t="str">
            <v>NA</v>
          </cell>
          <cell r="AJ77" t="str">
            <v>Die</v>
          </cell>
          <cell r="AK77" t="str">
            <v>die</v>
          </cell>
          <cell r="AL77">
            <v>16</v>
          </cell>
          <cell r="AM77" t="str">
            <v>Turner</v>
          </cell>
          <cell r="AN77" t="str">
            <v>NA</v>
          </cell>
          <cell r="AO77" t="str">
            <v>NA</v>
          </cell>
          <cell r="AP77" t="str">
            <v>NA</v>
          </cell>
          <cell r="AQ77" t="str">
            <v>NA</v>
          </cell>
          <cell r="AR77" t="str">
            <v>NA</v>
          </cell>
          <cell r="AS77" t="str">
            <v>Alternative</v>
          </cell>
          <cell r="AT77" t="str">
            <v>NA</v>
          </cell>
          <cell r="AU77" t="str">
            <v>NA</v>
          </cell>
          <cell r="AV77" t="str">
            <v>Der</v>
          </cell>
          <cell r="AW77" t="str">
            <v>der</v>
          </cell>
          <cell r="AX77" t="str">
            <v>Er</v>
          </cell>
          <cell r="AY77" t="str">
            <v>Sie</v>
          </cell>
          <cell r="AZ77" t="str">
            <v>Sie</v>
          </cell>
        </row>
        <row r="78">
          <cell r="Z78">
            <v>160</v>
          </cell>
          <cell r="AA78" t="str">
            <v>Ernährungsberaterin</v>
          </cell>
          <cell r="AB78" t="str">
            <v>NA</v>
          </cell>
          <cell r="AC78">
            <v>2.6749999999999998</v>
          </cell>
          <cell r="AD78" t="str">
            <v>NA</v>
          </cell>
          <cell r="AE78" t="str">
            <v>NA</v>
          </cell>
          <cell r="AF78" t="str">
            <v>f</v>
          </cell>
          <cell r="AG78" t="str">
            <v>Filler</v>
          </cell>
          <cell r="AH78" t="str">
            <v>NA</v>
          </cell>
          <cell r="AI78" t="str">
            <v>NA</v>
          </cell>
          <cell r="AJ78" t="str">
            <v>Die</v>
          </cell>
          <cell r="AK78" t="str">
            <v>die</v>
          </cell>
          <cell r="AL78">
            <v>17</v>
          </cell>
          <cell r="AM78" t="str">
            <v>Ernährungsberater</v>
          </cell>
          <cell r="AN78" t="str">
            <v>NA</v>
          </cell>
          <cell r="AO78" t="str">
            <v>NA</v>
          </cell>
          <cell r="AP78" t="str">
            <v>NA</v>
          </cell>
          <cell r="AQ78" t="str">
            <v>NA</v>
          </cell>
          <cell r="AR78" t="str">
            <v>NA</v>
          </cell>
          <cell r="AS78" t="str">
            <v>Alternative</v>
          </cell>
          <cell r="AT78" t="str">
            <v>NA</v>
          </cell>
          <cell r="AU78" t="str">
            <v>NA</v>
          </cell>
          <cell r="AV78" t="str">
            <v>Der</v>
          </cell>
          <cell r="AW78" t="str">
            <v>der</v>
          </cell>
          <cell r="AX78" t="str">
            <v>Er</v>
          </cell>
          <cell r="AY78" t="str">
            <v>Sie</v>
          </cell>
          <cell r="AZ78" t="str">
            <v>Sie</v>
          </cell>
        </row>
        <row r="100">
          <cell r="Z100">
            <v>182</v>
          </cell>
          <cell r="AA100" t="str">
            <v>Professor</v>
          </cell>
          <cell r="AB100" t="str">
            <v>NA</v>
          </cell>
          <cell r="AC100">
            <v>4.8499999999999996</v>
          </cell>
          <cell r="AD100" t="str">
            <v>NA</v>
          </cell>
          <cell r="AE100" t="str">
            <v>NA</v>
          </cell>
          <cell r="AF100" t="str">
            <v>m</v>
          </cell>
          <cell r="AG100" t="str">
            <v>Filler</v>
          </cell>
          <cell r="AH100" t="str">
            <v>NA</v>
          </cell>
          <cell r="AI100" t="str">
            <v>NA</v>
          </cell>
          <cell r="AJ100" t="str">
            <v>Der</v>
          </cell>
          <cell r="AK100" t="str">
            <v>der</v>
          </cell>
          <cell r="AL100">
            <v>39</v>
          </cell>
          <cell r="AM100" t="str">
            <v>Professorin</v>
          </cell>
          <cell r="AN100" t="str">
            <v>NA</v>
          </cell>
          <cell r="AO100" t="str">
            <v>NA</v>
          </cell>
          <cell r="AP100" t="str">
            <v>NA</v>
          </cell>
          <cell r="AQ100" t="str">
            <v>NA</v>
          </cell>
          <cell r="AR100" t="str">
            <v>NA</v>
          </cell>
          <cell r="AS100" t="str">
            <v>Alternative</v>
          </cell>
          <cell r="AT100" t="str">
            <v>NA</v>
          </cell>
          <cell r="AU100" t="str">
            <v>NA</v>
          </cell>
          <cell r="AV100" t="str">
            <v>Die</v>
          </cell>
          <cell r="AW100" t="str">
            <v>die</v>
          </cell>
          <cell r="AX100" t="str">
            <v>Er</v>
          </cell>
          <cell r="AY100" t="str">
            <v>Sie</v>
          </cell>
          <cell r="AZ100" t="str">
            <v>Sie</v>
          </cell>
        </row>
        <row r="113">
          <cell r="Z113">
            <v>195</v>
          </cell>
          <cell r="AA113" t="str">
            <v>Fischer</v>
          </cell>
          <cell r="AB113" t="str">
            <v>NA</v>
          </cell>
          <cell r="AC113">
            <v>6.15</v>
          </cell>
          <cell r="AD113" t="str">
            <v>NA</v>
          </cell>
          <cell r="AE113" t="str">
            <v>NA</v>
          </cell>
          <cell r="AF113" t="str">
            <v>m</v>
          </cell>
          <cell r="AG113" t="str">
            <v>Filler</v>
          </cell>
          <cell r="AH113" t="str">
            <v>NA</v>
          </cell>
          <cell r="AI113" t="str">
            <v>NA</v>
          </cell>
          <cell r="AJ113" t="str">
            <v>Der</v>
          </cell>
          <cell r="AK113" t="str">
            <v>der</v>
          </cell>
          <cell r="AL113">
            <v>52</v>
          </cell>
          <cell r="AM113" t="str">
            <v>Fischerin</v>
          </cell>
          <cell r="AN113" t="str">
            <v>NA</v>
          </cell>
          <cell r="AO113" t="str">
            <v>NA</v>
          </cell>
          <cell r="AP113" t="str">
            <v>NA</v>
          </cell>
          <cell r="AQ113" t="str">
            <v>NA</v>
          </cell>
          <cell r="AR113" t="str">
            <v>NA</v>
          </cell>
          <cell r="AS113" t="str">
            <v>Alternative</v>
          </cell>
          <cell r="AT113" t="str">
            <v>NA</v>
          </cell>
          <cell r="AU113" t="str">
            <v>NA</v>
          </cell>
          <cell r="AV113" t="str">
            <v>Die</v>
          </cell>
          <cell r="AW113" t="str">
            <v>die</v>
          </cell>
          <cell r="AX113" t="str">
            <v>Er</v>
          </cell>
          <cell r="AY113" t="str">
            <v>Sie</v>
          </cell>
          <cell r="AZ113" t="str">
            <v>Sie</v>
          </cell>
        </row>
        <row r="119">
          <cell r="Z119">
            <v>201</v>
          </cell>
          <cell r="AA119" t="str">
            <v>Brunnenbohrer</v>
          </cell>
          <cell r="AB119" t="str">
            <v>NA</v>
          </cell>
          <cell r="AC119">
            <v>6.4</v>
          </cell>
          <cell r="AD119" t="str">
            <v>NA</v>
          </cell>
          <cell r="AE119" t="str">
            <v>NA</v>
          </cell>
          <cell r="AF119" t="str">
            <v>m</v>
          </cell>
          <cell r="AG119" t="str">
            <v>Filler</v>
          </cell>
          <cell r="AH119" t="str">
            <v>NA</v>
          </cell>
          <cell r="AI119" t="str">
            <v>NA</v>
          </cell>
          <cell r="AJ119" t="str">
            <v>Der</v>
          </cell>
          <cell r="AK119" t="str">
            <v>der</v>
          </cell>
          <cell r="AL119">
            <v>58</v>
          </cell>
          <cell r="AM119" t="str">
            <v>Brunnenbohrerin</v>
          </cell>
          <cell r="AN119" t="str">
            <v>NA</v>
          </cell>
          <cell r="AO119" t="str">
            <v>NA</v>
          </cell>
          <cell r="AP119" t="str">
            <v>NA</v>
          </cell>
          <cell r="AQ119" t="str">
            <v>NA</v>
          </cell>
          <cell r="AR119" t="str">
            <v>NA</v>
          </cell>
          <cell r="AS119" t="str">
            <v>Alternative</v>
          </cell>
          <cell r="AT119" t="str">
            <v>NA</v>
          </cell>
          <cell r="AU119" t="str">
            <v>NA</v>
          </cell>
          <cell r="AV119" t="str">
            <v>Die</v>
          </cell>
          <cell r="AW119" t="str">
            <v>die</v>
          </cell>
          <cell r="AX119" t="str">
            <v>Er</v>
          </cell>
          <cell r="AY119" t="str">
            <v>Sie</v>
          </cell>
          <cell r="AZ119" t="str">
            <v>Sie</v>
          </cell>
        </row>
        <row r="121">
          <cell r="Z121">
            <v>203</v>
          </cell>
          <cell r="AA121" t="str">
            <v>Kollege</v>
          </cell>
          <cell r="AB121" t="str">
            <v>NA</v>
          </cell>
          <cell r="AC121">
            <v>6.7</v>
          </cell>
          <cell r="AD121" t="str">
            <v>NA</v>
          </cell>
          <cell r="AE121" t="str">
            <v>NA</v>
          </cell>
          <cell r="AF121" t="str">
            <v>m</v>
          </cell>
          <cell r="AG121" t="str">
            <v>Filler</v>
          </cell>
          <cell r="AH121" t="str">
            <v>NA</v>
          </cell>
          <cell r="AI121" t="str">
            <v>NA</v>
          </cell>
          <cell r="AJ121" t="str">
            <v>Der</v>
          </cell>
          <cell r="AK121" t="str">
            <v>der</v>
          </cell>
          <cell r="AL121">
            <v>60</v>
          </cell>
          <cell r="AM121" t="str">
            <v>Kollegin</v>
          </cell>
          <cell r="AN121" t="str">
            <v>NA</v>
          </cell>
          <cell r="AO121" t="str">
            <v>NA</v>
          </cell>
          <cell r="AP121" t="str">
            <v>NA</v>
          </cell>
          <cell r="AQ121" t="str">
            <v>NA</v>
          </cell>
          <cell r="AR121" t="str">
            <v>NA</v>
          </cell>
          <cell r="AS121" t="str">
            <v>Alternative</v>
          </cell>
          <cell r="AT121" t="str">
            <v>NA</v>
          </cell>
          <cell r="AU121" t="str">
            <v>NA</v>
          </cell>
          <cell r="AV121" t="str">
            <v>Die</v>
          </cell>
          <cell r="AW121" t="str">
            <v>die</v>
          </cell>
          <cell r="AX121" t="str">
            <v>Er</v>
          </cell>
          <cell r="AY121" t="str">
            <v>Sie</v>
          </cell>
          <cell r="AZ121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F459B-4B39-48C9-AA06-DACCC333A4D2}">
  <dimension ref="A1:BV906"/>
  <sheetViews>
    <sheetView tabSelected="1" zoomScale="40" zoomScaleNormal="40" workbookViewId="0">
      <selection activeCell="G21" sqref="G21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1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2" t="str">
        <f>CONCATENATE("L",B2,"_S",F2,"_I",Z3,"_P",AZ2)</f>
        <v>L1_S138_I56_PSie</v>
      </c>
      <c r="B2" s="3">
        <v>1</v>
      </c>
      <c r="C2" s="4">
        <v>0.1</v>
      </c>
      <c r="D2" s="4">
        <v>1</v>
      </c>
      <c r="E2" s="3">
        <v>1</v>
      </c>
      <c r="F2" s="2">
        <v>138</v>
      </c>
      <c r="G2" s="2" t="str">
        <f>CONCATENATE(H2," ",J2," ",P2," ",Q2," ",R2," ",S2," ",T2," ",W2," ",Y2)</f>
        <v>Der Komponist geht in die Oper Sie hat die teuren Tickets gewonnen</v>
      </c>
      <c r="H2" s="2" t="str">
        <f t="shared" ref="H2:H27" si="0">IF(AJ2="NA",AA2,CONCATENATE(AJ2," ",AA2))</f>
        <v>Der Komponist</v>
      </c>
      <c r="I2" s="2" t="str">
        <f t="shared" ref="I2:I27" si="1">IF(AV2="NA",AM2,CONCATENATE(AV2," ",AM2))</f>
        <v>Die Komponistin</v>
      </c>
      <c r="J2" s="3" t="s">
        <v>3</v>
      </c>
      <c r="K2" s="2"/>
      <c r="L2" s="2" t="s">
        <v>4</v>
      </c>
      <c r="M2" s="2"/>
      <c r="N2" s="2" t="s">
        <v>5</v>
      </c>
      <c r="O2" s="2" t="str">
        <f t="shared" ref="O2:O27" si="2">CONCATENATE(K2,L2,M2," ",N2,".")</f>
        <v>in die Oper.</v>
      </c>
      <c r="P2" s="2" t="str">
        <f t="shared" ref="P2:P27" si="3">CONCATENATE(K2,L2,M2," ",N2)</f>
        <v>in die Oper</v>
      </c>
      <c r="Q2" s="2" t="s">
        <v>6</v>
      </c>
      <c r="R2" s="2" t="s">
        <v>7</v>
      </c>
      <c r="S2" s="2" t="s">
        <v>8</v>
      </c>
      <c r="T2" s="2" t="s">
        <v>9</v>
      </c>
      <c r="U2" s="3" t="s">
        <v>10</v>
      </c>
      <c r="V2" s="3"/>
      <c r="W2" s="3" t="str">
        <f t="shared" ref="W2:W27" si="4">CONCATENATE(U2,V2)</f>
        <v>Tickets</v>
      </c>
      <c r="X2" s="3" t="str">
        <f t="shared" ref="X2:X27" si="5">CONCATENATE(Y2,".")</f>
        <v>gewonnen.</v>
      </c>
      <c r="Y2" s="3" t="s">
        <v>11</v>
      </c>
      <c r="Z2" s="2">
        <v>99</v>
      </c>
      <c r="AA2" s="2" t="s">
        <v>12</v>
      </c>
      <c r="AB2" s="2" t="s">
        <v>13</v>
      </c>
      <c r="AC2" s="2" t="s">
        <v>13</v>
      </c>
      <c r="AD2" s="2" t="s">
        <v>13</v>
      </c>
      <c r="AE2" s="2" t="s">
        <v>13</v>
      </c>
      <c r="AF2" s="2" t="s">
        <v>13</v>
      </c>
      <c r="AG2" s="2" t="s">
        <v>14</v>
      </c>
      <c r="AH2" s="2" t="s">
        <v>13</v>
      </c>
      <c r="AI2" s="2" t="s">
        <v>13</v>
      </c>
      <c r="AJ2" s="3" t="s">
        <v>15</v>
      </c>
      <c r="AK2" s="4" t="s">
        <v>16</v>
      </c>
      <c r="AL2" s="2">
        <v>99</v>
      </c>
      <c r="AM2" s="2" t="s">
        <v>17</v>
      </c>
      <c r="AN2" s="2" t="s">
        <v>13</v>
      </c>
      <c r="AO2" s="2" t="s">
        <v>13</v>
      </c>
      <c r="AP2" s="2" t="s">
        <v>13</v>
      </c>
      <c r="AQ2" s="2" t="s">
        <v>13</v>
      </c>
      <c r="AR2" s="2" t="s">
        <v>13</v>
      </c>
      <c r="AS2" s="5" t="s">
        <v>18</v>
      </c>
      <c r="AT2" s="2" t="s">
        <v>13</v>
      </c>
      <c r="AU2" s="2" t="s">
        <v>13</v>
      </c>
      <c r="AV2" s="3" t="s">
        <v>19</v>
      </c>
      <c r="AW2" s="4" t="s">
        <v>8</v>
      </c>
      <c r="AX2" s="6" t="s">
        <v>20</v>
      </c>
      <c r="AY2" s="6" t="s">
        <v>6</v>
      </c>
      <c r="AZ2" s="7" t="str">
        <f>AY2</f>
        <v>Sie</v>
      </c>
      <c r="BA2" s="2" t="str">
        <f t="shared" ref="BA2:BA27" si="6">CONCATENATE("Wer"," ",J2," ",P2,"?")</f>
        <v>Wer geht in die Oper?</v>
      </c>
      <c r="BB2" s="2" t="str">
        <f t="shared" ref="BB2:BB27" si="7">IF(AK2="NA",CONCATENATE($BB$1," ","tat", " ",AA2,"?"),CONCATENATE($BB$1," ","tat", " ",AK2," ",AA2,"?"))</f>
        <v>Was tat der Komponist?</v>
      </c>
      <c r="BC2" s="2" t="str">
        <f t="shared" ref="BC2:BC27" si="8">BS2</f>
        <v>Wohin geht der Komponist?</v>
      </c>
      <c r="BD2" s="2" t="str">
        <f t="shared" ref="BD2:BD27" si="9">BV2</f>
        <v>Was hat der Komponist gewonnen?</v>
      </c>
      <c r="BE2" s="4" t="s">
        <v>21</v>
      </c>
      <c r="BF2" s="2" t="str">
        <f>BD2</f>
        <v>Was hat der Komponist gewonnen?</v>
      </c>
      <c r="BG2" s="4">
        <v>2</v>
      </c>
      <c r="BH2" s="2">
        <f t="shared" ref="BH2:BH27" si="10">IF(BI2="NA",0,1)</f>
        <v>0</v>
      </c>
      <c r="BI2" s="2" t="str">
        <f t="shared" ref="BI2:BI27" si="11">IF(BG2=1,BF2,"NA")</f>
        <v>NA</v>
      </c>
      <c r="BJ2" s="2" t="str">
        <f>IF(BI2="NA","NA",CONCATENATE(S2," ",T2," ",W2))</f>
        <v>NA</v>
      </c>
      <c r="BK2" s="2" t="str">
        <f>BJ2</f>
        <v>NA</v>
      </c>
      <c r="BL2" s="3"/>
      <c r="BM2" s="4">
        <v>0</v>
      </c>
      <c r="BN2" s="2">
        <f t="shared" ref="BN2:BN27" si="12">IF(BM2=1,BK2,BL2)</f>
        <v>0</v>
      </c>
      <c r="BO2" s="2" t="str">
        <f>IF(BM2=0,BK2,BL2)</f>
        <v>NA</v>
      </c>
      <c r="BP2" s="2" t="str">
        <f t="shared" ref="BP2:BP27" si="13">IF(AK2="NA",IF(K2="","",CONCATENATE(K$1," ",J2," ",H2,"?")),IF(K2="","",CONCATENATE(K$1," ",J2," ",AK2," ",AA2,"?")))</f>
        <v/>
      </c>
      <c r="BQ2" s="2" t="str">
        <f t="shared" ref="BQ2:BQ27" si="14">IF(AK2="NA",IF(L2="","",CONCATENATE(L$1," ",J2," ",H2,"?")),IF(L2="","",CONCATENATE(L$1," ",J2," ",AK2," ",AA2,"?")))</f>
        <v>Wohin geht der Komponist?</v>
      </c>
      <c r="BR2" s="2" t="str">
        <f t="shared" ref="BR2:BR27" si="15">IF(AK2="NA",IF(M2="","",CONCATENATE(M$1," ",J2," ",H2,"?")),IF(M2="","",CONCATENATE(M$1," ",J2," ",AK2," ",AA2,"?")))</f>
        <v/>
      </c>
      <c r="BS2" s="2" t="str">
        <f t="shared" ref="BS2:BS27" si="16">CONCATENATE(BP2,BQ2,BR2)</f>
        <v>Wohin geht der Komponist?</v>
      </c>
      <c r="BT2" s="2" t="str">
        <f t="shared" ref="BT2:BT27" si="17">IF(AK2="NA",IF(U2="","",CONCATENATE(U$1," ",R2," ",H2," ",Y2,"?")),IF(U2="","",CONCATENATE(U$1," ",R2," ",AK2," ",AA2," ",Y2,"?")))</f>
        <v>Was hat der Komponist gewonnen?</v>
      </c>
      <c r="BU2" s="2" t="str">
        <f t="shared" ref="BU2:BU27" si="18">IF(AK2="NA",IF(V2="","",CONCATENATE(V$1," ",R2," ",H2," ",Y2,"?")),IF(V2="","",CONCATENATE(V$1," ",R2," ",AK2," ",AA2," ",Y2,"?")))</f>
        <v/>
      </c>
      <c r="BV2" s="2" t="str">
        <f t="shared" ref="BV2:BV27" si="19">CONCATENATE(BT2,BU2)</f>
        <v>Was hat der Komponist gewonnen?</v>
      </c>
    </row>
    <row r="3" spans="1:74" ht="14.25" customHeight="1" x14ac:dyDescent="0.35">
      <c r="A3" s="2" t="str">
        <f t="shared" ref="A3:A27" si="20">CONCATENATE("L",B3,"_S",F3,"_I",Z3,"_P",AZ3)</f>
        <v>L1_S123_I56_PEr</v>
      </c>
      <c r="B3" s="3">
        <v>1</v>
      </c>
      <c r="C3" s="4">
        <v>0.2</v>
      </c>
      <c r="D3" s="4">
        <v>2</v>
      </c>
      <c r="E3" s="3">
        <v>1</v>
      </c>
      <c r="F3" s="2">
        <v>123</v>
      </c>
      <c r="G3" s="2" t="str">
        <f>CONCATENATE(H3," ",J3," ",O3," ",Q3," ",R3," ",S3," ",T3," ",W3," ",X3)</f>
        <v>Robin kommt von der Frittenbude. Er hat ein saftiges Menu verzehrt.</v>
      </c>
      <c r="H3" s="2" t="str">
        <f t="shared" si="0"/>
        <v>Robin</v>
      </c>
      <c r="I3" s="2" t="str">
        <f t="shared" si="1"/>
        <v>Gerrit</v>
      </c>
      <c r="J3" s="2" t="s">
        <v>22</v>
      </c>
      <c r="K3" s="3"/>
      <c r="L3" s="3"/>
      <c r="M3" s="2" t="s">
        <v>23</v>
      </c>
      <c r="N3" s="2" t="s">
        <v>24</v>
      </c>
      <c r="O3" s="2" t="str">
        <f t="shared" si="2"/>
        <v>von der Frittenbude.</v>
      </c>
      <c r="P3" s="2" t="str">
        <f t="shared" si="3"/>
        <v>von der Frittenbude</v>
      </c>
      <c r="Q3" s="2" t="str">
        <f>AZ3</f>
        <v>Er</v>
      </c>
      <c r="R3" s="2" t="s">
        <v>7</v>
      </c>
      <c r="S3" s="2" t="s">
        <v>25</v>
      </c>
      <c r="T3" s="2" t="s">
        <v>26</v>
      </c>
      <c r="U3" s="2" t="s">
        <v>27</v>
      </c>
      <c r="V3" s="3"/>
      <c r="W3" s="2" t="str">
        <f t="shared" si="4"/>
        <v>Menu</v>
      </c>
      <c r="X3" s="2" t="str">
        <f t="shared" si="5"/>
        <v>verzehrt.</v>
      </c>
      <c r="Y3" s="2" t="s">
        <v>28</v>
      </c>
      <c r="Z3" s="2">
        <v>56</v>
      </c>
      <c r="AA3" s="2" t="s">
        <v>29</v>
      </c>
      <c r="AB3" s="2" t="s">
        <v>30</v>
      </c>
      <c r="AC3" s="2">
        <v>2.371428571</v>
      </c>
      <c r="AD3" s="2">
        <v>1.4159950619999999</v>
      </c>
      <c r="AE3" s="2">
        <v>2</v>
      </c>
      <c r="AF3" s="4" t="s">
        <v>30</v>
      </c>
      <c r="AG3" s="4" t="s">
        <v>14</v>
      </c>
      <c r="AH3" s="8" t="s">
        <v>13</v>
      </c>
      <c r="AI3" s="9" t="s">
        <v>13</v>
      </c>
      <c r="AJ3" s="6" t="s">
        <v>13</v>
      </c>
      <c r="AK3" s="6" t="s">
        <v>13</v>
      </c>
      <c r="AL3" s="2">
        <v>59</v>
      </c>
      <c r="AM3" s="2" t="s">
        <v>31</v>
      </c>
      <c r="AN3" s="2" t="s">
        <v>30</v>
      </c>
      <c r="AO3" s="2">
        <v>2.8857142859999998</v>
      </c>
      <c r="AP3" s="2">
        <v>1.761874479</v>
      </c>
      <c r="AQ3" s="2">
        <v>3</v>
      </c>
      <c r="AR3" s="4" t="s">
        <v>30</v>
      </c>
      <c r="AS3" s="4" t="s">
        <v>18</v>
      </c>
      <c r="AT3" s="8" t="s">
        <v>13</v>
      </c>
      <c r="AU3" s="9" t="s">
        <v>13</v>
      </c>
      <c r="AV3" s="6" t="s">
        <v>13</v>
      </c>
      <c r="AW3" s="3" t="s">
        <v>13</v>
      </c>
      <c r="AX3" s="6" t="s">
        <v>20</v>
      </c>
      <c r="AY3" s="6" t="s">
        <v>6</v>
      </c>
      <c r="AZ3" s="7" t="str">
        <f>AX3</f>
        <v>Er</v>
      </c>
      <c r="BA3" s="2" t="str">
        <f t="shared" si="6"/>
        <v>Wer kommt von der Frittenbude?</v>
      </c>
      <c r="BB3" s="2" t="str">
        <f t="shared" si="7"/>
        <v>Was tat Robin?</v>
      </c>
      <c r="BC3" s="2" t="str">
        <f t="shared" si="8"/>
        <v>Woher kommt Robin?</v>
      </c>
      <c r="BD3" s="2" t="str">
        <f t="shared" si="9"/>
        <v>Was hat Robin verzehrt?</v>
      </c>
      <c r="BE3" s="2" t="s">
        <v>32</v>
      </c>
      <c r="BF3" s="2" t="str">
        <f>BC3</f>
        <v>Woher kommt Robin?</v>
      </c>
      <c r="BG3" s="4">
        <v>1</v>
      </c>
      <c r="BH3" s="2">
        <f t="shared" si="10"/>
        <v>1</v>
      </c>
      <c r="BI3" s="2" t="str">
        <f t="shared" si="11"/>
        <v>Woher kommt Robin?</v>
      </c>
      <c r="BJ3" s="2" t="str">
        <f>IF(BI3="NA","NA",P3)</f>
        <v>von der Frittenbude</v>
      </c>
      <c r="BK3" s="2" t="str">
        <f>BJ3</f>
        <v>von der Frittenbude</v>
      </c>
      <c r="BL3" s="2" t="s">
        <v>13</v>
      </c>
      <c r="BM3" s="4">
        <v>1</v>
      </c>
      <c r="BN3" s="2" t="str">
        <f t="shared" si="12"/>
        <v>von der Frittenbude</v>
      </c>
      <c r="BO3" s="2" t="s">
        <v>33</v>
      </c>
      <c r="BP3" s="2" t="str">
        <f t="shared" si="13"/>
        <v/>
      </c>
      <c r="BQ3" s="2" t="str">
        <f t="shared" si="14"/>
        <v/>
      </c>
      <c r="BR3" s="2" t="str">
        <f t="shared" si="15"/>
        <v>Woher kommt Robin?</v>
      </c>
      <c r="BS3" s="2" t="str">
        <f t="shared" si="16"/>
        <v>Woher kommt Robin?</v>
      </c>
      <c r="BT3" s="2" t="str">
        <f t="shared" si="17"/>
        <v>Was hat Robin verzehrt?</v>
      </c>
      <c r="BU3" s="2" t="str">
        <f t="shared" si="18"/>
        <v/>
      </c>
      <c r="BV3" s="2" t="str">
        <f t="shared" si="19"/>
        <v>Was hat Robin verzehrt?</v>
      </c>
    </row>
    <row r="4" spans="1:74" ht="14.25" customHeight="1" x14ac:dyDescent="0.35">
      <c r="A4" s="2" t="str">
        <f t="shared" si="20"/>
        <v>L1_S131_I63_PEr</v>
      </c>
      <c r="B4" s="3">
        <v>1</v>
      </c>
      <c r="C4" s="4">
        <v>0.3</v>
      </c>
      <c r="D4" s="4">
        <v>3</v>
      </c>
      <c r="E4" s="3">
        <v>1</v>
      </c>
      <c r="F4" s="2">
        <v>131</v>
      </c>
      <c r="G4" s="2" t="str">
        <f>CONCATENATE(H4," ",J4," ",P4," ",Q4," ",R4," ",S4," ",T4," ",W4," ",Y4)</f>
        <v>Die Friseurin geht zum Markt Sie hat die geringen Vorräte aufgegessen</v>
      </c>
      <c r="H4" s="2" t="str">
        <f t="shared" si="0"/>
        <v>Die Friseurin</v>
      </c>
      <c r="I4" s="2" t="str">
        <f t="shared" si="1"/>
        <v>Der Friseur</v>
      </c>
      <c r="J4" s="3" t="s">
        <v>3</v>
      </c>
      <c r="K4" s="2"/>
      <c r="L4" s="2" t="s">
        <v>34</v>
      </c>
      <c r="M4" s="2"/>
      <c r="N4" s="2" t="s">
        <v>35</v>
      </c>
      <c r="O4" s="2" t="str">
        <f t="shared" si="2"/>
        <v>zum Markt.</v>
      </c>
      <c r="P4" s="2" t="str">
        <f t="shared" si="3"/>
        <v>zum Markt</v>
      </c>
      <c r="Q4" s="2" t="s">
        <v>6</v>
      </c>
      <c r="R4" s="2" t="s">
        <v>7</v>
      </c>
      <c r="S4" s="2" t="s">
        <v>8</v>
      </c>
      <c r="T4" s="2" t="s">
        <v>36</v>
      </c>
      <c r="U4" s="3" t="s">
        <v>37</v>
      </c>
      <c r="V4" s="3"/>
      <c r="W4" s="3" t="str">
        <f t="shared" si="4"/>
        <v>Vorräte</v>
      </c>
      <c r="X4" s="3" t="str">
        <f t="shared" si="5"/>
        <v>aufgegessen.</v>
      </c>
      <c r="Y4" s="3" t="s">
        <v>38</v>
      </c>
      <c r="Z4" s="2">
        <v>63</v>
      </c>
      <c r="AA4" s="2" t="s">
        <v>39</v>
      </c>
      <c r="AB4" s="2" t="s">
        <v>13</v>
      </c>
      <c r="AC4" s="2" t="s">
        <v>13</v>
      </c>
      <c r="AD4" s="2" t="s">
        <v>13</v>
      </c>
      <c r="AE4" s="2" t="s">
        <v>13</v>
      </c>
      <c r="AF4" s="2" t="s">
        <v>13</v>
      </c>
      <c r="AG4" s="2" t="s">
        <v>14</v>
      </c>
      <c r="AH4" s="2" t="s">
        <v>13</v>
      </c>
      <c r="AI4" s="2" t="s">
        <v>13</v>
      </c>
      <c r="AJ4" s="3" t="s">
        <v>19</v>
      </c>
      <c r="AK4" s="4" t="s">
        <v>8</v>
      </c>
      <c r="AL4" s="2">
        <v>63</v>
      </c>
      <c r="AM4" s="2" t="s">
        <v>40</v>
      </c>
      <c r="AN4" s="2" t="s">
        <v>13</v>
      </c>
      <c r="AO4" s="2" t="s">
        <v>13</v>
      </c>
      <c r="AP4" s="2" t="s">
        <v>13</v>
      </c>
      <c r="AQ4" s="2" t="s">
        <v>13</v>
      </c>
      <c r="AR4" s="2" t="s">
        <v>13</v>
      </c>
      <c r="AS4" s="5" t="s">
        <v>18</v>
      </c>
      <c r="AT4" s="2" t="s">
        <v>13</v>
      </c>
      <c r="AU4" s="2" t="s">
        <v>13</v>
      </c>
      <c r="AV4" s="3" t="s">
        <v>15</v>
      </c>
      <c r="AW4" s="4" t="s">
        <v>16</v>
      </c>
      <c r="AX4" s="6" t="s">
        <v>20</v>
      </c>
      <c r="AY4" s="6" t="s">
        <v>6</v>
      </c>
      <c r="AZ4" s="7" t="str">
        <f>AX4</f>
        <v>Er</v>
      </c>
      <c r="BA4" s="2" t="str">
        <f t="shared" si="6"/>
        <v>Wer geht zum Markt?</v>
      </c>
      <c r="BB4" s="2" t="str">
        <f t="shared" si="7"/>
        <v>Was tat die Friseurin?</v>
      </c>
      <c r="BC4" s="2" t="str">
        <f t="shared" si="8"/>
        <v>Wohin geht die Friseurin?</v>
      </c>
      <c r="BD4" s="2" t="str">
        <f t="shared" si="9"/>
        <v>Was hat die Friseurin aufgegessen?</v>
      </c>
      <c r="BE4" s="2" t="s">
        <v>32</v>
      </c>
      <c r="BF4" s="2" t="str">
        <f>BC4</f>
        <v>Wohin geht die Friseurin?</v>
      </c>
      <c r="BG4" s="4">
        <v>2</v>
      </c>
      <c r="BH4" s="2">
        <f t="shared" si="10"/>
        <v>0</v>
      </c>
      <c r="BI4" s="2" t="str">
        <f t="shared" si="11"/>
        <v>NA</v>
      </c>
      <c r="BJ4" s="2" t="str">
        <f>IF(BI4="NA","NA",P4)</f>
        <v>NA</v>
      </c>
      <c r="BK4" s="2" t="str">
        <f>BJ4</f>
        <v>NA</v>
      </c>
      <c r="BL4" s="3"/>
      <c r="BM4" s="4">
        <v>0</v>
      </c>
      <c r="BN4" s="2">
        <f t="shared" si="12"/>
        <v>0</v>
      </c>
      <c r="BO4" s="2" t="str">
        <f t="shared" ref="BO4:BO27" si="21">IF(BM4=0,BK4,BL4)</f>
        <v>NA</v>
      </c>
      <c r="BP4" s="2" t="str">
        <f t="shared" si="13"/>
        <v/>
      </c>
      <c r="BQ4" s="2" t="str">
        <f t="shared" si="14"/>
        <v>Wohin geht die Friseurin?</v>
      </c>
      <c r="BR4" s="2" t="str">
        <f t="shared" si="15"/>
        <v/>
      </c>
      <c r="BS4" s="2" t="str">
        <f t="shared" si="16"/>
        <v>Wohin geht die Friseurin?</v>
      </c>
      <c r="BT4" s="2" t="str">
        <f t="shared" si="17"/>
        <v>Was hat die Friseurin aufgegessen?</v>
      </c>
      <c r="BU4" s="2" t="str">
        <f t="shared" si="18"/>
        <v/>
      </c>
      <c r="BV4" s="2" t="str">
        <f t="shared" si="19"/>
        <v>Was hat die Friseurin aufgegessen?</v>
      </c>
    </row>
    <row r="5" spans="1:74" ht="14.25" customHeight="1" x14ac:dyDescent="0.35">
      <c r="A5" s="2" t="str">
        <f t="shared" si="20"/>
        <v>L1_S124_I57_PSie</v>
      </c>
      <c r="B5" s="3">
        <v>1</v>
      </c>
      <c r="C5" s="4">
        <v>0.4</v>
      </c>
      <c r="D5" s="4">
        <v>4</v>
      </c>
      <c r="E5" s="3">
        <v>1</v>
      </c>
      <c r="F5" s="2">
        <v>124</v>
      </c>
      <c r="G5" s="2" t="str">
        <f t="shared" ref="G5:G27" si="22">CONCATENATE(H5," ",J5," ",O5," ",Q5," ",R5," ",S5," ",T5," ",W5," ",X5)</f>
        <v>Milan simst im Frisörsalon. Sie ist die langweiligen Gespräche leid.</v>
      </c>
      <c r="H5" s="2" t="str">
        <f t="shared" si="0"/>
        <v>Milan</v>
      </c>
      <c r="I5" s="2" t="str">
        <f t="shared" si="1"/>
        <v>Ulli</v>
      </c>
      <c r="J5" s="2" t="s">
        <v>41</v>
      </c>
      <c r="K5" s="2" t="s">
        <v>42</v>
      </c>
      <c r="L5" s="3"/>
      <c r="M5" s="3"/>
      <c r="N5" s="2" t="s">
        <v>43</v>
      </c>
      <c r="O5" s="2" t="str">
        <f t="shared" si="2"/>
        <v>im Frisörsalon.</v>
      </c>
      <c r="P5" s="2" t="str">
        <f t="shared" si="3"/>
        <v>im Frisörsalon</v>
      </c>
      <c r="Q5" s="2" t="str">
        <f t="shared" ref="Q5:Q27" si="23">AZ5</f>
        <v>Sie</v>
      </c>
      <c r="R5" s="2" t="s">
        <v>44</v>
      </c>
      <c r="S5" s="2" t="s">
        <v>8</v>
      </c>
      <c r="T5" s="2" t="s">
        <v>45</v>
      </c>
      <c r="U5" s="2" t="s">
        <v>46</v>
      </c>
      <c r="V5" s="3"/>
      <c r="W5" s="2" t="str">
        <f t="shared" si="4"/>
        <v>Gespräche</v>
      </c>
      <c r="X5" s="2" t="str">
        <f t="shared" si="5"/>
        <v>leid.</v>
      </c>
      <c r="Y5" s="2" t="s">
        <v>47</v>
      </c>
      <c r="Z5" s="2">
        <v>57</v>
      </c>
      <c r="AA5" s="2" t="s">
        <v>48</v>
      </c>
      <c r="AB5" s="2" t="s">
        <v>49</v>
      </c>
      <c r="AC5" s="2">
        <v>2.4285714289999998</v>
      </c>
      <c r="AD5" s="2">
        <v>1.266902529</v>
      </c>
      <c r="AE5" s="2">
        <v>2</v>
      </c>
      <c r="AF5" s="4" t="s">
        <v>30</v>
      </c>
      <c r="AG5" s="4" t="s">
        <v>14</v>
      </c>
      <c r="AH5" s="8" t="s">
        <v>13</v>
      </c>
      <c r="AI5" s="9" t="s">
        <v>13</v>
      </c>
      <c r="AJ5" s="6" t="s">
        <v>13</v>
      </c>
      <c r="AK5" s="6" t="s">
        <v>13</v>
      </c>
      <c r="AL5" s="2">
        <v>60</v>
      </c>
      <c r="AM5" s="2" t="s">
        <v>50</v>
      </c>
      <c r="AN5" s="2" t="s">
        <v>30</v>
      </c>
      <c r="AO5" s="2">
        <v>2.914285714</v>
      </c>
      <c r="AP5" s="2">
        <v>1.291862053</v>
      </c>
      <c r="AQ5" s="2">
        <v>3</v>
      </c>
      <c r="AR5" s="4" t="s">
        <v>30</v>
      </c>
      <c r="AS5" s="4" t="s">
        <v>18</v>
      </c>
      <c r="AT5" s="8" t="s">
        <v>13</v>
      </c>
      <c r="AU5" s="9" t="s">
        <v>13</v>
      </c>
      <c r="AV5" s="6" t="s">
        <v>13</v>
      </c>
      <c r="AW5" s="3" t="s">
        <v>13</v>
      </c>
      <c r="AX5" s="6" t="s">
        <v>20</v>
      </c>
      <c r="AY5" s="6" t="s">
        <v>6</v>
      </c>
      <c r="AZ5" s="7" t="str">
        <f>AY5</f>
        <v>Sie</v>
      </c>
      <c r="BA5" s="2" t="str">
        <f t="shared" si="6"/>
        <v>Wer simst im Frisörsalon?</v>
      </c>
      <c r="BB5" s="2" t="str">
        <f t="shared" si="7"/>
        <v>Was tat Milan?</v>
      </c>
      <c r="BC5" s="2" t="str">
        <f t="shared" si="8"/>
        <v>Wo simst Milan?</v>
      </c>
      <c r="BD5" s="2" t="str">
        <f t="shared" si="9"/>
        <v>Was ist Milan leid?</v>
      </c>
      <c r="BE5" s="4" t="s">
        <v>21</v>
      </c>
      <c r="BF5" s="2" t="str">
        <f>BD5</f>
        <v>Was ist Milan leid?</v>
      </c>
      <c r="BG5" s="4">
        <v>2</v>
      </c>
      <c r="BH5" s="2">
        <f t="shared" si="10"/>
        <v>0</v>
      </c>
      <c r="BI5" s="2" t="str">
        <f t="shared" si="11"/>
        <v>NA</v>
      </c>
      <c r="BJ5" s="2" t="str">
        <f>IF(BI5="NA","NA",CONCATENATE(S5," ",T5," ",W5))</f>
        <v>NA</v>
      </c>
      <c r="BK5" s="2" t="str">
        <f>BJ5</f>
        <v>NA</v>
      </c>
      <c r="BL5" s="2" t="s">
        <v>13</v>
      </c>
      <c r="BM5" s="4">
        <v>0</v>
      </c>
      <c r="BN5" s="2" t="str">
        <f t="shared" si="12"/>
        <v>NA</v>
      </c>
      <c r="BO5" s="2" t="str">
        <f t="shared" si="21"/>
        <v>NA</v>
      </c>
      <c r="BP5" s="2" t="str">
        <f t="shared" si="13"/>
        <v>Wo simst Milan?</v>
      </c>
      <c r="BQ5" s="2" t="str">
        <f t="shared" si="14"/>
        <v/>
      </c>
      <c r="BR5" s="2" t="str">
        <f t="shared" si="15"/>
        <v/>
      </c>
      <c r="BS5" s="2" t="str">
        <f t="shared" si="16"/>
        <v>Wo simst Milan?</v>
      </c>
      <c r="BT5" s="2" t="str">
        <f t="shared" si="17"/>
        <v>Was ist Milan leid?</v>
      </c>
      <c r="BU5" s="2" t="str">
        <f t="shared" si="18"/>
        <v/>
      </c>
      <c r="BV5" s="2" t="str">
        <f t="shared" si="19"/>
        <v>Was ist Milan leid?</v>
      </c>
    </row>
    <row r="6" spans="1:74" ht="14.25" customHeight="1" x14ac:dyDescent="0.35">
      <c r="A6" s="2" t="str">
        <f t="shared" si="20"/>
        <v>L1_S128_I115_PSie</v>
      </c>
      <c r="B6" s="3">
        <v>1</v>
      </c>
      <c r="C6" s="4">
        <v>0.5</v>
      </c>
      <c r="D6" s="4">
        <v>5</v>
      </c>
      <c r="E6" s="3">
        <v>1</v>
      </c>
      <c r="F6" s="2">
        <v>128</v>
      </c>
      <c r="G6" s="2" t="str">
        <f t="shared" si="22"/>
        <v>Der Bauarbeiter weint in der Therapie. Sie hat die verdrängten Erlebnisse verarbeitet.</v>
      </c>
      <c r="H6" s="2" t="str">
        <f t="shared" si="0"/>
        <v>Der Bauarbeiter</v>
      </c>
      <c r="I6" s="2" t="str">
        <f t="shared" si="1"/>
        <v>Die Bauarbeiterin</v>
      </c>
      <c r="J6" s="2" t="s">
        <v>51</v>
      </c>
      <c r="K6" s="2" t="s">
        <v>52</v>
      </c>
      <c r="L6" s="3"/>
      <c r="M6" s="3"/>
      <c r="N6" s="2" t="s">
        <v>53</v>
      </c>
      <c r="O6" s="2" t="str">
        <f t="shared" si="2"/>
        <v>in der Therapie.</v>
      </c>
      <c r="P6" s="2" t="str">
        <f t="shared" si="3"/>
        <v>in der Therapie</v>
      </c>
      <c r="Q6" s="2" t="str">
        <f t="shared" si="23"/>
        <v>Sie</v>
      </c>
      <c r="R6" s="2" t="s">
        <v>7</v>
      </c>
      <c r="S6" s="2" t="s">
        <v>8</v>
      </c>
      <c r="T6" s="2" t="s">
        <v>54</v>
      </c>
      <c r="U6" s="2" t="s">
        <v>55</v>
      </c>
      <c r="V6" s="3"/>
      <c r="W6" s="2" t="str">
        <f t="shared" si="4"/>
        <v>Erlebnisse</v>
      </c>
      <c r="X6" s="2" t="str">
        <f t="shared" si="5"/>
        <v>verarbeitet.</v>
      </c>
      <c r="Y6" s="2" t="s">
        <v>56</v>
      </c>
      <c r="Z6" s="2">
        <v>115</v>
      </c>
      <c r="AA6" s="2" t="s">
        <v>57</v>
      </c>
      <c r="AB6" s="2" t="s">
        <v>13</v>
      </c>
      <c r="AC6" s="2" t="s">
        <v>13</v>
      </c>
      <c r="AD6" s="2" t="s">
        <v>13</v>
      </c>
      <c r="AE6" s="2" t="s">
        <v>13</v>
      </c>
      <c r="AF6" s="2" t="s">
        <v>13</v>
      </c>
      <c r="AG6" s="2" t="s">
        <v>14</v>
      </c>
      <c r="AH6" s="2" t="s">
        <v>13</v>
      </c>
      <c r="AI6" s="2" t="s">
        <v>13</v>
      </c>
      <c r="AJ6" s="3" t="s">
        <v>15</v>
      </c>
      <c r="AK6" s="4" t="s">
        <v>16</v>
      </c>
      <c r="AL6" s="2">
        <v>115</v>
      </c>
      <c r="AM6" s="2" t="s">
        <v>58</v>
      </c>
      <c r="AN6" s="2" t="s">
        <v>13</v>
      </c>
      <c r="AO6" s="2" t="s">
        <v>13</v>
      </c>
      <c r="AP6" s="2" t="s">
        <v>13</v>
      </c>
      <c r="AQ6" s="2" t="s">
        <v>13</v>
      </c>
      <c r="AR6" s="2" t="s">
        <v>13</v>
      </c>
      <c r="AS6" s="5" t="s">
        <v>18</v>
      </c>
      <c r="AT6" s="2" t="s">
        <v>13</v>
      </c>
      <c r="AU6" s="2" t="s">
        <v>13</v>
      </c>
      <c r="AV6" s="3" t="s">
        <v>19</v>
      </c>
      <c r="AW6" s="4" t="s">
        <v>8</v>
      </c>
      <c r="AX6" s="6" t="s">
        <v>20</v>
      </c>
      <c r="AY6" s="6" t="s">
        <v>6</v>
      </c>
      <c r="AZ6" s="7" t="str">
        <f>AY6</f>
        <v>Sie</v>
      </c>
      <c r="BA6" s="2" t="str">
        <f t="shared" si="6"/>
        <v>Wer weint in der Therapie?</v>
      </c>
      <c r="BB6" s="2" t="str">
        <f t="shared" si="7"/>
        <v>Was tat der Bauarbeiter?</v>
      </c>
      <c r="BC6" s="2" t="str">
        <f t="shared" si="8"/>
        <v>Wo weint der Bauarbeiter?</v>
      </c>
      <c r="BD6" s="2" t="str">
        <f t="shared" si="9"/>
        <v>Was hat der Bauarbeiter verarbeitet?</v>
      </c>
      <c r="BE6" s="4" t="s">
        <v>21</v>
      </c>
      <c r="BF6" s="2" t="str">
        <f>BD6</f>
        <v>Was hat der Bauarbeiter verarbeitet?</v>
      </c>
      <c r="BG6" s="4">
        <v>1</v>
      </c>
      <c r="BH6" s="2">
        <f t="shared" si="10"/>
        <v>1</v>
      </c>
      <c r="BI6" s="2" t="str">
        <f t="shared" si="11"/>
        <v>Was hat der Bauarbeiter verarbeitet?</v>
      </c>
      <c r="BJ6" s="2" t="str">
        <f>IF(BI6="NA","NA",CONCATENATE(S6," ",T6," ",W6))</f>
        <v>die verdrängten Erlebnisse</v>
      </c>
      <c r="BK6" s="2" t="str">
        <f>BJ6</f>
        <v>die verdrängten Erlebnisse</v>
      </c>
      <c r="BL6" s="2" t="s">
        <v>59</v>
      </c>
      <c r="BM6" s="4">
        <v>0</v>
      </c>
      <c r="BN6" s="2" t="str">
        <f t="shared" si="12"/>
        <v>den zähen Teig</v>
      </c>
      <c r="BO6" s="2" t="str">
        <f t="shared" si="21"/>
        <v>die verdrängten Erlebnisse</v>
      </c>
      <c r="BP6" s="2" t="str">
        <f t="shared" si="13"/>
        <v>Wo weint der Bauarbeiter?</v>
      </c>
      <c r="BQ6" s="2" t="str">
        <f t="shared" si="14"/>
        <v/>
      </c>
      <c r="BR6" s="2" t="str">
        <f t="shared" si="15"/>
        <v/>
      </c>
      <c r="BS6" s="2" t="str">
        <f t="shared" si="16"/>
        <v>Wo weint der Bauarbeiter?</v>
      </c>
      <c r="BT6" s="2" t="str">
        <f t="shared" si="17"/>
        <v>Was hat der Bauarbeiter verarbeitet?</v>
      </c>
      <c r="BU6" s="2" t="str">
        <f t="shared" si="18"/>
        <v/>
      </c>
      <c r="BV6" s="2" t="str">
        <f t="shared" si="19"/>
        <v>Was hat der Bauarbeiter verarbeitet?</v>
      </c>
    </row>
    <row r="7" spans="1:74" ht="14.25" customHeight="1" x14ac:dyDescent="0.35">
      <c r="A7" s="2" t="str">
        <f t="shared" si="20"/>
        <v>L1_S130_I123_PSie</v>
      </c>
      <c r="B7" s="3">
        <v>1</v>
      </c>
      <c r="C7" s="4">
        <v>0.6</v>
      </c>
      <c r="D7" s="4">
        <v>6</v>
      </c>
      <c r="E7" s="3">
        <v>1</v>
      </c>
      <c r="F7" s="2">
        <v>130</v>
      </c>
      <c r="G7" s="2" t="str">
        <f t="shared" si="22"/>
        <v>Charlotte weint in der Klinik. Sie hat die falsche Operation bekommen.</v>
      </c>
      <c r="H7" s="2" t="str">
        <f t="shared" si="0"/>
        <v>Charlotte</v>
      </c>
      <c r="I7" s="2" t="str">
        <f t="shared" si="1"/>
        <v>Chris</v>
      </c>
      <c r="J7" s="2" t="s">
        <v>51</v>
      </c>
      <c r="K7" s="2" t="s">
        <v>52</v>
      </c>
      <c r="L7" s="3"/>
      <c r="M7" s="3"/>
      <c r="N7" s="2" t="s">
        <v>60</v>
      </c>
      <c r="O7" s="2" t="str">
        <f t="shared" si="2"/>
        <v>in der Klinik.</v>
      </c>
      <c r="P7" s="2" t="str">
        <f t="shared" si="3"/>
        <v>in der Klinik</v>
      </c>
      <c r="Q7" s="2" t="str">
        <f t="shared" si="23"/>
        <v>Sie</v>
      </c>
      <c r="R7" s="2" t="s">
        <v>7</v>
      </c>
      <c r="S7" s="2" t="s">
        <v>8</v>
      </c>
      <c r="T7" s="2" t="s">
        <v>61</v>
      </c>
      <c r="U7" s="2" t="s">
        <v>62</v>
      </c>
      <c r="V7" s="3"/>
      <c r="W7" s="2" t="str">
        <f t="shared" si="4"/>
        <v>Operation</v>
      </c>
      <c r="X7" s="2" t="str">
        <f t="shared" si="5"/>
        <v>bekommen.</v>
      </c>
      <c r="Y7" s="2" t="s">
        <v>63</v>
      </c>
      <c r="Z7" s="2">
        <v>123</v>
      </c>
      <c r="AA7" s="2" t="s">
        <v>64</v>
      </c>
      <c r="AB7" s="2" t="s">
        <v>65</v>
      </c>
      <c r="AC7" s="2">
        <v>6.8</v>
      </c>
      <c r="AD7" s="2">
        <v>0.58410313400000002</v>
      </c>
      <c r="AE7" s="2">
        <v>7</v>
      </c>
      <c r="AF7" s="4" t="s">
        <v>65</v>
      </c>
      <c r="AG7" s="10" t="s">
        <v>14</v>
      </c>
      <c r="AH7" s="8" t="s">
        <v>13</v>
      </c>
      <c r="AI7" s="9" t="s">
        <v>13</v>
      </c>
      <c r="AJ7" s="6" t="s">
        <v>13</v>
      </c>
      <c r="AK7" s="6" t="s">
        <v>13</v>
      </c>
      <c r="AL7" s="2">
        <v>53</v>
      </c>
      <c r="AM7" s="2" t="s">
        <v>66</v>
      </c>
      <c r="AN7" s="2" t="s">
        <v>30</v>
      </c>
      <c r="AO7" s="2">
        <v>2.1714285709999999</v>
      </c>
      <c r="AP7" s="2">
        <v>1.294461375</v>
      </c>
      <c r="AQ7" s="2">
        <v>2</v>
      </c>
      <c r="AR7" s="4" t="s">
        <v>30</v>
      </c>
      <c r="AS7" s="5" t="s">
        <v>18</v>
      </c>
      <c r="AT7" s="8" t="s">
        <v>13</v>
      </c>
      <c r="AU7" s="9" t="s">
        <v>13</v>
      </c>
      <c r="AV7" s="6" t="s">
        <v>13</v>
      </c>
      <c r="AW7" s="3" t="s">
        <v>13</v>
      </c>
      <c r="AX7" s="6" t="s">
        <v>20</v>
      </c>
      <c r="AY7" s="6" t="s">
        <v>6</v>
      </c>
      <c r="AZ7" s="7" t="str">
        <f>AY7</f>
        <v>Sie</v>
      </c>
      <c r="BA7" s="2" t="str">
        <f t="shared" si="6"/>
        <v>Wer weint in der Klinik?</v>
      </c>
      <c r="BB7" s="2" t="str">
        <f t="shared" si="7"/>
        <v>Was tat Charlotte?</v>
      </c>
      <c r="BC7" s="2" t="str">
        <f t="shared" si="8"/>
        <v>Wo weint Charlotte?</v>
      </c>
      <c r="BD7" s="2" t="str">
        <f t="shared" si="9"/>
        <v>Was hat Charlotte bekommen?</v>
      </c>
      <c r="BE7" s="2" t="s">
        <v>67</v>
      </c>
      <c r="BF7" s="2" t="str">
        <f>BB7</f>
        <v>Was tat Charlotte?</v>
      </c>
      <c r="BG7" s="4">
        <v>2</v>
      </c>
      <c r="BH7" s="2">
        <f t="shared" si="10"/>
        <v>0</v>
      </c>
      <c r="BI7" s="2" t="str">
        <f t="shared" si="11"/>
        <v>NA</v>
      </c>
      <c r="BJ7" s="2" t="str">
        <f>IF(BI7="NA","NA",J7)</f>
        <v>NA</v>
      </c>
      <c r="BK7" s="2" t="s">
        <v>68</v>
      </c>
      <c r="BL7" s="2" t="s">
        <v>69</v>
      </c>
      <c r="BM7" s="4">
        <v>0</v>
      </c>
      <c r="BN7" s="2" t="str">
        <f t="shared" si="12"/>
        <v>heulen</v>
      </c>
      <c r="BO7" s="2" t="str">
        <f t="shared" si="21"/>
        <v>weinen</v>
      </c>
      <c r="BP7" s="2" t="str">
        <f t="shared" si="13"/>
        <v>Wo weint Charlotte?</v>
      </c>
      <c r="BQ7" s="2" t="str">
        <f t="shared" si="14"/>
        <v/>
      </c>
      <c r="BR7" s="2" t="str">
        <f t="shared" si="15"/>
        <v/>
      </c>
      <c r="BS7" s="2" t="str">
        <f t="shared" si="16"/>
        <v>Wo weint Charlotte?</v>
      </c>
      <c r="BT7" s="2" t="str">
        <f t="shared" si="17"/>
        <v>Was hat Charlotte bekommen?</v>
      </c>
      <c r="BU7" s="2" t="str">
        <f t="shared" si="18"/>
        <v/>
      </c>
      <c r="BV7" s="2" t="str">
        <f t="shared" si="19"/>
        <v>Was hat Charlotte bekommen?</v>
      </c>
    </row>
    <row r="8" spans="1:74" ht="14.25" customHeight="1" x14ac:dyDescent="0.35">
      <c r="A8" s="1" t="str">
        <f t="shared" si="20"/>
        <v>L6_S112_I195_PSie</v>
      </c>
      <c r="B8" s="1">
        <v>6</v>
      </c>
      <c r="C8" s="1">
        <v>112</v>
      </c>
      <c r="D8" s="4">
        <v>7</v>
      </c>
      <c r="E8">
        <v>1</v>
      </c>
      <c r="F8" s="1">
        <v>112</v>
      </c>
      <c r="G8" s="1" t="str">
        <f t="shared" si="22"/>
        <v>Der Fischer simst im Hörsaal. Sie findet die andauernde Vorlesung langweilig.</v>
      </c>
      <c r="H8" s="1" t="str">
        <f t="shared" si="0"/>
        <v>Der Fischer</v>
      </c>
      <c r="I8" s="1" t="str">
        <f t="shared" si="1"/>
        <v>Die Fischerin</v>
      </c>
      <c r="J8" s="1" t="s">
        <v>41</v>
      </c>
      <c r="K8" s="1" t="s">
        <v>42</v>
      </c>
      <c r="N8" s="1" t="s">
        <v>70</v>
      </c>
      <c r="O8" s="1" t="str">
        <f t="shared" si="2"/>
        <v>im Hörsaal.</v>
      </c>
      <c r="P8" s="1" t="str">
        <f t="shared" si="3"/>
        <v>im Hörsaal</v>
      </c>
      <c r="Q8" s="1" t="str">
        <f t="shared" si="23"/>
        <v>Sie</v>
      </c>
      <c r="R8" s="1" t="s">
        <v>71</v>
      </c>
      <c r="S8" s="1" t="s">
        <v>8</v>
      </c>
      <c r="T8" s="1" t="s">
        <v>72</v>
      </c>
      <c r="U8" s="1" t="s">
        <v>73</v>
      </c>
      <c r="W8" s="1" t="str">
        <f t="shared" si="4"/>
        <v>Vorlesung</v>
      </c>
      <c r="X8" s="1" t="str">
        <f t="shared" si="5"/>
        <v>langweilig.</v>
      </c>
      <c r="Y8" s="1" t="s">
        <v>74</v>
      </c>
      <c r="Z8" s="1">
        <f>[1]main!Z113</f>
        <v>195</v>
      </c>
      <c r="AA8" s="1" t="str">
        <f>[1]main!AA113</f>
        <v>Fischer</v>
      </c>
      <c r="AB8" s="1" t="str">
        <f>[1]main!AB113</f>
        <v>NA</v>
      </c>
      <c r="AC8" s="1">
        <f>[1]main!AC113</f>
        <v>6.15</v>
      </c>
      <c r="AD8" s="1" t="str">
        <f>[1]main!AD113</f>
        <v>NA</v>
      </c>
      <c r="AE8" s="1" t="str">
        <f>[1]main!AE113</f>
        <v>NA</v>
      </c>
      <c r="AF8" s="1" t="str">
        <f>[1]main!AF113</f>
        <v>m</v>
      </c>
      <c r="AG8" s="1" t="str">
        <f>[1]main!AG113</f>
        <v>Filler</v>
      </c>
      <c r="AH8" s="1" t="str">
        <f>[1]main!AH113</f>
        <v>NA</v>
      </c>
      <c r="AI8" s="1" t="str">
        <f>[1]main!AI113</f>
        <v>NA</v>
      </c>
      <c r="AJ8" s="1" t="str">
        <f>[1]main!AJ113</f>
        <v>Der</v>
      </c>
      <c r="AK8" s="1" t="str">
        <f>[1]main!AK113</f>
        <v>der</v>
      </c>
      <c r="AL8" s="1">
        <f>[1]main!AL113</f>
        <v>52</v>
      </c>
      <c r="AM8" s="1" t="str">
        <f>[1]main!AM113</f>
        <v>Fischerin</v>
      </c>
      <c r="AN8" s="1" t="str">
        <f>[1]main!AN113</f>
        <v>NA</v>
      </c>
      <c r="AO8" s="1" t="str">
        <f>[1]main!AO113</f>
        <v>NA</v>
      </c>
      <c r="AP8" s="1" t="str">
        <f>[1]main!AP113</f>
        <v>NA</v>
      </c>
      <c r="AQ8" s="1" t="str">
        <f>[1]main!AQ113</f>
        <v>NA</v>
      </c>
      <c r="AR8" s="1" t="str">
        <f>[1]main!AR113</f>
        <v>NA</v>
      </c>
      <c r="AS8" s="1" t="str">
        <f>[1]main!AS113</f>
        <v>Alternative</v>
      </c>
      <c r="AT8" s="1" t="str">
        <f>[1]main!AT113</f>
        <v>NA</v>
      </c>
      <c r="AU8" s="1" t="str">
        <f>[1]main!AU113</f>
        <v>NA</v>
      </c>
      <c r="AV8" s="1" t="str">
        <f>[1]main!AV113</f>
        <v>Die</v>
      </c>
      <c r="AW8" s="1" t="str">
        <f>[1]main!AW113</f>
        <v>die</v>
      </c>
      <c r="AX8" s="1" t="str">
        <f>[1]main!AX113</f>
        <v>Er</v>
      </c>
      <c r="AY8" s="1" t="str">
        <f>[1]main!AY113</f>
        <v>Sie</v>
      </c>
      <c r="AZ8" s="1" t="str">
        <f>[1]main!AZ113</f>
        <v>Sie</v>
      </c>
      <c r="BA8" s="1" t="str">
        <f t="shared" si="6"/>
        <v>Wer simst im Hörsaal?</v>
      </c>
      <c r="BB8" s="2" t="str">
        <f t="shared" si="7"/>
        <v>Was tat der Fischer?</v>
      </c>
      <c r="BC8" s="1" t="str">
        <f t="shared" si="8"/>
        <v>Wo simst der Fischer?</v>
      </c>
      <c r="BD8" s="1" t="str">
        <f t="shared" si="9"/>
        <v>Was findet der Fischer langweilig?</v>
      </c>
      <c r="BE8" s="11" t="s">
        <v>21</v>
      </c>
      <c r="BF8" s="1" t="str">
        <f>BD8</f>
        <v>Was findet der Fischer langweilig?</v>
      </c>
      <c r="BG8" s="1">
        <v>3</v>
      </c>
      <c r="BH8" s="1">
        <f t="shared" si="10"/>
        <v>0</v>
      </c>
      <c r="BI8" s="1" t="str">
        <f t="shared" si="11"/>
        <v>NA</v>
      </c>
      <c r="BJ8" s="1" t="str">
        <f>IF(BI8="NA","NA",CONCATENATE(S8," ",T8," ",W8))</f>
        <v>NA</v>
      </c>
      <c r="BK8" s="1" t="str">
        <f>BJ8</f>
        <v>NA</v>
      </c>
      <c r="BL8" s="1" t="s">
        <v>13</v>
      </c>
      <c r="BM8" s="11">
        <v>1</v>
      </c>
      <c r="BN8" s="1" t="str">
        <f t="shared" si="12"/>
        <v>NA</v>
      </c>
      <c r="BO8" s="1" t="str">
        <f t="shared" si="21"/>
        <v>NA</v>
      </c>
      <c r="BP8" s="1" t="str">
        <f t="shared" si="13"/>
        <v>Wo simst der Fischer?</v>
      </c>
      <c r="BQ8" s="1" t="str">
        <f t="shared" si="14"/>
        <v/>
      </c>
      <c r="BR8" s="1" t="str">
        <f t="shared" si="15"/>
        <v/>
      </c>
      <c r="BS8" s="1" t="str">
        <f t="shared" si="16"/>
        <v>Wo simst der Fischer?</v>
      </c>
      <c r="BT8" s="1" t="str">
        <f t="shared" si="17"/>
        <v>Was findet der Fischer langweilig?</v>
      </c>
      <c r="BU8" s="1" t="str">
        <f t="shared" si="18"/>
        <v/>
      </c>
      <c r="BV8" s="1" t="str">
        <f t="shared" si="19"/>
        <v>Was findet der Fischer langweilig?</v>
      </c>
    </row>
    <row r="9" spans="1:74" ht="14.25" customHeight="1" x14ac:dyDescent="0.35">
      <c r="A9" s="1" t="str">
        <f t="shared" si="20"/>
        <v>L6_S99_I182_PSie</v>
      </c>
      <c r="B9" s="1">
        <v>6</v>
      </c>
      <c r="C9" s="1">
        <v>99</v>
      </c>
      <c r="D9" s="4">
        <v>8</v>
      </c>
      <c r="E9">
        <v>1</v>
      </c>
      <c r="F9" s="1">
        <v>99</v>
      </c>
      <c r="G9" s="1" t="str">
        <f t="shared" si="22"/>
        <v>Der Professor wandert aus der Burg. Sie hat eine hölzernes Schwert gekauft.</v>
      </c>
      <c r="H9" s="1" t="str">
        <f t="shared" si="0"/>
        <v>Der Professor</v>
      </c>
      <c r="I9" s="1" t="str">
        <f t="shared" si="1"/>
        <v>Die Professorin</v>
      </c>
      <c r="J9" s="1" t="s">
        <v>75</v>
      </c>
      <c r="M9" s="1" t="s">
        <v>76</v>
      </c>
      <c r="N9" s="1" t="s">
        <v>77</v>
      </c>
      <c r="O9" s="1" t="str">
        <f t="shared" si="2"/>
        <v>aus der Burg.</v>
      </c>
      <c r="P9" s="1" t="str">
        <f t="shared" si="3"/>
        <v>aus der Burg</v>
      </c>
      <c r="Q9" s="1" t="str">
        <f t="shared" si="23"/>
        <v>Sie</v>
      </c>
      <c r="R9" s="1" t="s">
        <v>7</v>
      </c>
      <c r="S9" s="1" t="s">
        <v>78</v>
      </c>
      <c r="T9" s="1" t="s">
        <v>79</v>
      </c>
      <c r="U9" s="1" t="s">
        <v>80</v>
      </c>
      <c r="W9" s="1" t="str">
        <f t="shared" si="4"/>
        <v>Schwert</v>
      </c>
      <c r="X9" s="1" t="str">
        <f t="shared" si="5"/>
        <v>gekauft.</v>
      </c>
      <c r="Y9" s="1" t="s">
        <v>81</v>
      </c>
      <c r="Z9" s="1">
        <f>[1]main!Z100</f>
        <v>182</v>
      </c>
      <c r="AA9" s="1" t="str">
        <f>[1]main!AA100</f>
        <v>Professor</v>
      </c>
      <c r="AB9" s="1" t="str">
        <f>[1]main!AB100</f>
        <v>NA</v>
      </c>
      <c r="AC9" s="1">
        <f>[1]main!AC100</f>
        <v>4.8499999999999996</v>
      </c>
      <c r="AD9" s="1" t="str">
        <f>[1]main!AD100</f>
        <v>NA</v>
      </c>
      <c r="AE9" s="1" t="str">
        <f>[1]main!AE100</f>
        <v>NA</v>
      </c>
      <c r="AF9" s="1" t="str">
        <f>[1]main!AF100</f>
        <v>m</v>
      </c>
      <c r="AG9" s="1" t="str">
        <f>[1]main!AG100</f>
        <v>Filler</v>
      </c>
      <c r="AH9" s="1" t="str">
        <f>[1]main!AH100</f>
        <v>NA</v>
      </c>
      <c r="AI9" s="1" t="str">
        <f>[1]main!AI100</f>
        <v>NA</v>
      </c>
      <c r="AJ9" s="1" t="str">
        <f>[1]main!AJ100</f>
        <v>Der</v>
      </c>
      <c r="AK9" s="1" t="str">
        <f>[1]main!AK100</f>
        <v>der</v>
      </c>
      <c r="AL9" s="1">
        <f>[1]main!AL100</f>
        <v>39</v>
      </c>
      <c r="AM9" s="1" t="str">
        <f>[1]main!AM100</f>
        <v>Professorin</v>
      </c>
      <c r="AN9" s="1" t="str">
        <f>[1]main!AN100</f>
        <v>NA</v>
      </c>
      <c r="AO9" s="1" t="str">
        <f>[1]main!AO100</f>
        <v>NA</v>
      </c>
      <c r="AP9" s="1" t="str">
        <f>[1]main!AP100</f>
        <v>NA</v>
      </c>
      <c r="AQ9" s="1" t="str">
        <f>[1]main!AQ100</f>
        <v>NA</v>
      </c>
      <c r="AR9" s="1" t="str">
        <f>[1]main!AR100</f>
        <v>NA</v>
      </c>
      <c r="AS9" s="1" t="str">
        <f>[1]main!AS100</f>
        <v>Alternative</v>
      </c>
      <c r="AT9" s="1" t="str">
        <f>[1]main!AT100</f>
        <v>NA</v>
      </c>
      <c r="AU9" s="1" t="str">
        <f>[1]main!AU100</f>
        <v>NA</v>
      </c>
      <c r="AV9" s="1" t="str">
        <f>[1]main!AV100</f>
        <v>Die</v>
      </c>
      <c r="AW9" s="1" t="str">
        <f>[1]main!AW100</f>
        <v>die</v>
      </c>
      <c r="AX9" s="1" t="str">
        <f>[1]main!AX100</f>
        <v>Er</v>
      </c>
      <c r="AY9" s="1" t="str">
        <f>[1]main!AY100</f>
        <v>Sie</v>
      </c>
      <c r="AZ9" s="1" t="str">
        <f>[1]main!AZ100</f>
        <v>Sie</v>
      </c>
      <c r="BA9" s="1" t="str">
        <f t="shared" si="6"/>
        <v>Wer wandert aus der Burg?</v>
      </c>
      <c r="BB9" s="2" t="str">
        <f t="shared" si="7"/>
        <v>Was tat der Professor?</v>
      </c>
      <c r="BC9" s="1" t="str">
        <f t="shared" si="8"/>
        <v>Woher wandert der Professor?</v>
      </c>
      <c r="BD9" s="1" t="str">
        <f t="shared" si="9"/>
        <v>Was hat der Professor gekauft?</v>
      </c>
      <c r="BE9" s="1" t="s">
        <v>32</v>
      </c>
      <c r="BF9" s="1" t="str">
        <f>BC9</f>
        <v>Woher wandert der Professor?</v>
      </c>
      <c r="BG9" s="1">
        <v>4</v>
      </c>
      <c r="BH9" s="1">
        <f t="shared" si="10"/>
        <v>0</v>
      </c>
      <c r="BI9" s="1" t="str">
        <f t="shared" si="11"/>
        <v>NA</v>
      </c>
      <c r="BJ9" s="1" t="str">
        <f>IF(BI9="NA","NA",P9)</f>
        <v>NA</v>
      </c>
      <c r="BK9" s="1" t="str">
        <f>BJ9</f>
        <v>NA</v>
      </c>
      <c r="BL9" s="1" t="s">
        <v>13</v>
      </c>
      <c r="BM9" s="11">
        <v>1</v>
      </c>
      <c r="BN9" s="1" t="str">
        <f t="shared" si="12"/>
        <v>NA</v>
      </c>
      <c r="BO9" s="1" t="str">
        <f t="shared" si="21"/>
        <v>NA</v>
      </c>
      <c r="BP9" s="1" t="str">
        <f t="shared" si="13"/>
        <v/>
      </c>
      <c r="BQ9" s="1" t="str">
        <f t="shared" si="14"/>
        <v/>
      </c>
      <c r="BR9" s="1" t="str">
        <f t="shared" si="15"/>
        <v>Woher wandert der Professor?</v>
      </c>
      <c r="BS9" s="1" t="str">
        <f t="shared" si="16"/>
        <v>Woher wandert der Professor?</v>
      </c>
      <c r="BT9" s="1" t="str">
        <f t="shared" si="17"/>
        <v>Was hat der Professor gekauft?</v>
      </c>
      <c r="BU9" s="1" t="str">
        <f t="shared" si="18"/>
        <v/>
      </c>
      <c r="BV9" s="1" t="str">
        <f t="shared" si="19"/>
        <v>Was hat der Professor gekauft?</v>
      </c>
    </row>
    <row r="10" spans="1:74" ht="14.25" customHeight="1" x14ac:dyDescent="0.35">
      <c r="A10" s="1" t="str">
        <f t="shared" si="20"/>
        <v>L6_S63_I146_PEr</v>
      </c>
      <c r="B10" s="1">
        <v>6</v>
      </c>
      <c r="C10" s="1">
        <v>63</v>
      </c>
      <c r="D10" s="4">
        <v>9</v>
      </c>
      <c r="E10">
        <v>1</v>
      </c>
      <c r="F10" s="1">
        <v>63</v>
      </c>
      <c r="G10" s="1" t="str">
        <f t="shared" si="22"/>
        <v>Die Balletttänzerin reist ins Bistum. Er hat den edlen Bischof vermisst.</v>
      </c>
      <c r="H10" s="1" t="str">
        <f t="shared" si="0"/>
        <v>Die Balletttänzerin</v>
      </c>
      <c r="I10" s="1" t="str">
        <f t="shared" si="1"/>
        <v>Der Balletttänzer</v>
      </c>
      <c r="J10" s="1" t="s">
        <v>82</v>
      </c>
      <c r="L10" s="1" t="s">
        <v>83</v>
      </c>
      <c r="N10" s="1" t="s">
        <v>84</v>
      </c>
      <c r="O10" s="1" t="str">
        <f t="shared" si="2"/>
        <v>ins Bistum.</v>
      </c>
      <c r="P10" s="1" t="str">
        <f t="shared" si="3"/>
        <v>ins Bistum</v>
      </c>
      <c r="Q10" s="1" t="str">
        <f t="shared" si="23"/>
        <v>Er</v>
      </c>
      <c r="R10" s="1" t="s">
        <v>7</v>
      </c>
      <c r="S10" s="1" t="s">
        <v>85</v>
      </c>
      <c r="T10" s="1" t="s">
        <v>86</v>
      </c>
      <c r="V10" s="1" t="s">
        <v>87</v>
      </c>
      <c r="W10" s="1" t="str">
        <f t="shared" si="4"/>
        <v>Bischof</v>
      </c>
      <c r="X10" s="1" t="str">
        <f t="shared" si="5"/>
        <v>vermisst.</v>
      </c>
      <c r="Y10" s="1" t="s">
        <v>88</v>
      </c>
      <c r="Z10" s="1">
        <f>[1]main!Z64</f>
        <v>146</v>
      </c>
      <c r="AA10" s="1" t="str">
        <f>[1]main!AA64</f>
        <v>Balletttänzerin</v>
      </c>
      <c r="AB10" s="1" t="str">
        <f>[1]main!AB64</f>
        <v>NA</v>
      </c>
      <c r="AC10" s="1">
        <f>[1]main!AC64</f>
        <v>1.5249999999999999</v>
      </c>
      <c r="AD10" s="1" t="str">
        <f>[1]main!AD64</f>
        <v>NA</v>
      </c>
      <c r="AE10" s="1" t="str">
        <f>[1]main!AE64</f>
        <v>NA</v>
      </c>
      <c r="AF10" s="1" t="str">
        <f>[1]main!AF64</f>
        <v>f</v>
      </c>
      <c r="AG10" s="1" t="str">
        <f>[1]main!AG64</f>
        <v>Filler</v>
      </c>
      <c r="AH10" s="1" t="str">
        <f>[1]main!AH64</f>
        <v>NA</v>
      </c>
      <c r="AI10" s="1" t="str">
        <f>[1]main!AI64</f>
        <v>NA</v>
      </c>
      <c r="AJ10" s="1" t="str">
        <f>[1]main!AJ64</f>
        <v>Die</v>
      </c>
      <c r="AK10" s="1" t="str">
        <f>[1]main!AK64</f>
        <v>die</v>
      </c>
      <c r="AL10" s="1">
        <f>[1]main!AL64</f>
        <v>3</v>
      </c>
      <c r="AM10" s="1" t="str">
        <f>[1]main!AM64</f>
        <v>Balletttänzer</v>
      </c>
      <c r="AN10" s="1" t="str">
        <f>[1]main!AN64</f>
        <v>NA</v>
      </c>
      <c r="AO10" s="1" t="str">
        <f>[1]main!AO64</f>
        <v>NA</v>
      </c>
      <c r="AP10" s="1" t="str">
        <f>[1]main!AP64</f>
        <v>NA</v>
      </c>
      <c r="AQ10" s="1" t="str">
        <f>[1]main!AQ64</f>
        <v>NA</v>
      </c>
      <c r="AR10" s="1" t="str">
        <f>[1]main!AR64</f>
        <v>NA</v>
      </c>
      <c r="AS10" s="1" t="str">
        <f>[1]main!AS64</f>
        <v>Alternative</v>
      </c>
      <c r="AT10" s="1" t="str">
        <f>[1]main!AT64</f>
        <v>NA</v>
      </c>
      <c r="AU10" s="1" t="str">
        <f>[1]main!AU64</f>
        <v>NA</v>
      </c>
      <c r="AV10" s="1" t="str">
        <f>[1]main!AV64</f>
        <v>Der</v>
      </c>
      <c r="AW10" s="1" t="str">
        <f>[1]main!AW64</f>
        <v>der</v>
      </c>
      <c r="AX10" s="1" t="str">
        <f>[1]main!AX64</f>
        <v>Er</v>
      </c>
      <c r="AY10" s="1" t="str">
        <f>[1]main!AY64</f>
        <v>Sie</v>
      </c>
      <c r="AZ10" s="1" t="str">
        <f>[1]main!AZ64</f>
        <v>Er</v>
      </c>
      <c r="BA10" s="1" t="str">
        <f t="shared" si="6"/>
        <v>Wer reist ins Bistum?</v>
      </c>
      <c r="BB10" s="2" t="str">
        <f t="shared" si="7"/>
        <v>Was tat die Balletttänzerin?</v>
      </c>
      <c r="BC10" s="1" t="str">
        <f t="shared" si="8"/>
        <v>Wohin reist die Balletttänzerin?</v>
      </c>
      <c r="BD10" s="1" t="str">
        <f t="shared" si="9"/>
        <v>Wen hat die Balletttänzerin vermisst?</v>
      </c>
      <c r="BE10" s="1" t="s">
        <v>32</v>
      </c>
      <c r="BF10" s="1" t="str">
        <f>BC10</f>
        <v>Wohin reist die Balletttänzerin?</v>
      </c>
      <c r="BG10" s="1">
        <v>3</v>
      </c>
      <c r="BH10" s="1">
        <f t="shared" si="10"/>
        <v>0</v>
      </c>
      <c r="BI10" s="1" t="str">
        <f t="shared" si="11"/>
        <v>NA</v>
      </c>
      <c r="BJ10" s="1" t="str">
        <f>IF(BI10="NA","NA",P10)</f>
        <v>NA</v>
      </c>
      <c r="BK10" s="1" t="str">
        <f>BJ10</f>
        <v>NA</v>
      </c>
      <c r="BL10" s="1" t="s">
        <v>13</v>
      </c>
      <c r="BM10" s="11">
        <v>0</v>
      </c>
      <c r="BN10" s="1" t="str">
        <f t="shared" si="12"/>
        <v>NA</v>
      </c>
      <c r="BO10" s="1" t="str">
        <f t="shared" si="21"/>
        <v>NA</v>
      </c>
      <c r="BP10" s="1" t="str">
        <f t="shared" si="13"/>
        <v/>
      </c>
      <c r="BQ10" s="1" t="str">
        <f t="shared" si="14"/>
        <v>Wohin reist die Balletttänzerin?</v>
      </c>
      <c r="BR10" s="1" t="str">
        <f t="shared" si="15"/>
        <v/>
      </c>
      <c r="BS10" s="1" t="str">
        <f t="shared" si="16"/>
        <v>Wohin reist die Balletttänzerin?</v>
      </c>
      <c r="BT10" s="1" t="str">
        <f t="shared" si="17"/>
        <v/>
      </c>
      <c r="BU10" s="1" t="str">
        <f t="shared" si="18"/>
        <v>Wen hat die Balletttänzerin vermisst?</v>
      </c>
      <c r="BV10" s="11" t="str">
        <f t="shared" si="19"/>
        <v>Wen hat die Balletttänzerin vermisst?</v>
      </c>
    </row>
    <row r="11" spans="1:74" ht="14.25" customHeight="1" x14ac:dyDescent="0.35">
      <c r="A11" s="1" t="str">
        <f t="shared" si="20"/>
        <v>L6_S37_I79_PSie</v>
      </c>
      <c r="B11" s="1">
        <v>6</v>
      </c>
      <c r="C11" s="1">
        <v>37</v>
      </c>
      <c r="D11" s="4">
        <v>10</v>
      </c>
      <c r="E11">
        <v>1</v>
      </c>
      <c r="F11" s="1">
        <v>37</v>
      </c>
      <c r="G11" s="1" t="str">
        <f t="shared" si="22"/>
        <v>Romy joggt zum PKW. Sie hat einen wichtigen Termin vergessen.</v>
      </c>
      <c r="H11" s="1" t="str">
        <f t="shared" si="0"/>
        <v>Romy</v>
      </c>
      <c r="I11" s="1" t="str">
        <f t="shared" si="1"/>
        <v>Timo</v>
      </c>
      <c r="J11" s="1" t="s">
        <v>89</v>
      </c>
      <c r="L11" s="1" t="s">
        <v>34</v>
      </c>
      <c r="N11" s="1" t="s">
        <v>90</v>
      </c>
      <c r="O11" s="1" t="str">
        <f t="shared" si="2"/>
        <v>zum PKW.</v>
      </c>
      <c r="P11" s="1" t="str">
        <f t="shared" si="3"/>
        <v>zum PKW</v>
      </c>
      <c r="Q11" s="1" t="str">
        <f t="shared" si="23"/>
        <v>Sie</v>
      </c>
      <c r="R11" s="1" t="s">
        <v>7</v>
      </c>
      <c r="S11" s="1" t="s">
        <v>91</v>
      </c>
      <c r="T11" s="1" t="s">
        <v>92</v>
      </c>
      <c r="U11" s="1" t="s">
        <v>93</v>
      </c>
      <c r="W11" s="1" t="str">
        <f t="shared" si="4"/>
        <v>Termin</v>
      </c>
      <c r="X11" s="1" t="str">
        <f t="shared" si="5"/>
        <v>vergessen.</v>
      </c>
      <c r="Y11" s="1" t="s">
        <v>94</v>
      </c>
      <c r="Z11" s="1">
        <f>[1]main!Z38</f>
        <v>79</v>
      </c>
      <c r="AA11" s="1" t="str">
        <f>[1]main!AA38</f>
        <v>Romy</v>
      </c>
      <c r="AB11" s="1" t="str">
        <f>[1]main!AB38</f>
        <v>f</v>
      </c>
      <c r="AC11" s="1">
        <f>[1]main!AC38</f>
        <v>4.7142857139999998</v>
      </c>
      <c r="AD11" s="1">
        <f>[1]main!AD38</f>
        <v>1.600945099</v>
      </c>
      <c r="AE11" s="1">
        <f>[1]main!AE38</f>
        <v>4</v>
      </c>
      <c r="AF11" s="1" t="str">
        <f>[1]main!AF38</f>
        <v>n</v>
      </c>
      <c r="AG11" s="1" t="str">
        <f>[1]main!AG38</f>
        <v>Target</v>
      </c>
      <c r="AH11" s="1" t="str">
        <f>[1]main!AH38</f>
        <v>NA</v>
      </c>
      <c r="AI11" s="1">
        <f>[1]main!AI38</f>
        <v>60300000</v>
      </c>
      <c r="AJ11" s="1" t="str">
        <f>[1]main!AJ38</f>
        <v>NA</v>
      </c>
      <c r="AK11" s="1" t="str">
        <f>[1]main!AK38</f>
        <v>NA</v>
      </c>
      <c r="AL11" s="1">
        <f>[1]main!AL38</f>
        <v>29</v>
      </c>
      <c r="AM11" s="1" t="str">
        <f>[1]main!AM38</f>
        <v>Timo</v>
      </c>
      <c r="AN11" s="1" t="str">
        <f>[1]main!AN38</f>
        <v>m</v>
      </c>
      <c r="AO11" s="1">
        <f>[1]main!AO38</f>
        <v>1.342857143</v>
      </c>
      <c r="AP11" s="1">
        <f>[1]main!AP38</f>
        <v>0.76477052099999998</v>
      </c>
      <c r="AQ11" s="1">
        <f>[1]main!AQ38</f>
        <v>1</v>
      </c>
      <c r="AR11" s="1" t="str">
        <f>[1]main!AR38</f>
        <v>m</v>
      </c>
      <c r="AS11" s="1" t="str">
        <f>[1]main!AS38</f>
        <v>Alternative</v>
      </c>
      <c r="AT11" s="1" t="str">
        <f>[1]main!AT38</f>
        <v>NA</v>
      </c>
      <c r="AU11" s="1" t="str">
        <f>[1]main!AU38</f>
        <v>NA</v>
      </c>
      <c r="AV11" s="1" t="str">
        <f>[1]main!AV38</f>
        <v>NA</v>
      </c>
      <c r="AW11" s="1" t="str">
        <f>[1]main!AW38</f>
        <v>NA</v>
      </c>
      <c r="AX11" s="1" t="str">
        <f>[1]main!AX38</f>
        <v>Er</v>
      </c>
      <c r="AY11" s="1" t="str">
        <f>[1]main!AY38</f>
        <v>Sie</v>
      </c>
      <c r="AZ11" s="1" t="str">
        <f>[1]main!AZ38</f>
        <v>Sie</v>
      </c>
      <c r="BA11" s="1" t="str">
        <f t="shared" si="6"/>
        <v>Wer joggt zum PKW?</v>
      </c>
      <c r="BB11" s="2" t="str">
        <f t="shared" si="7"/>
        <v>Was tat Romy?</v>
      </c>
      <c r="BC11" s="1" t="str">
        <f t="shared" si="8"/>
        <v>Wohin joggt Romy?</v>
      </c>
      <c r="BD11" s="1" t="str">
        <f t="shared" si="9"/>
        <v>Was hat Romy vergessen?</v>
      </c>
      <c r="BE11" s="1" t="s">
        <v>95</v>
      </c>
      <c r="BF11" s="1" t="str">
        <f>BA11</f>
        <v>Wer joggt zum PKW?</v>
      </c>
      <c r="BG11" s="1">
        <v>2</v>
      </c>
      <c r="BH11" s="1">
        <f t="shared" si="10"/>
        <v>0</v>
      </c>
      <c r="BI11" s="1" t="str">
        <f t="shared" si="11"/>
        <v>NA</v>
      </c>
      <c r="BJ11" s="1" t="str">
        <f>IF(BI11="NA","NA",H11)</f>
        <v>NA</v>
      </c>
      <c r="BK11" s="1" t="str">
        <f>BJ11</f>
        <v>NA</v>
      </c>
      <c r="BL11" s="1" t="s">
        <v>13</v>
      </c>
      <c r="BM11" s="11">
        <v>0</v>
      </c>
      <c r="BN11" s="1" t="str">
        <f t="shared" si="12"/>
        <v>NA</v>
      </c>
      <c r="BO11" s="1" t="str">
        <f t="shared" si="21"/>
        <v>NA</v>
      </c>
      <c r="BP11" s="1" t="str">
        <f t="shared" si="13"/>
        <v/>
      </c>
      <c r="BQ11" s="1" t="str">
        <f t="shared" si="14"/>
        <v>Wohin joggt Romy?</v>
      </c>
      <c r="BR11" s="1" t="str">
        <f t="shared" si="15"/>
        <v/>
      </c>
      <c r="BS11" s="1" t="str">
        <f t="shared" si="16"/>
        <v>Wohin joggt Romy?</v>
      </c>
      <c r="BT11" s="1" t="str">
        <f t="shared" si="17"/>
        <v>Was hat Romy vergessen?</v>
      </c>
      <c r="BU11" s="1" t="str">
        <f t="shared" si="18"/>
        <v/>
      </c>
      <c r="BV11" s="1" t="str">
        <f t="shared" si="19"/>
        <v>Was hat Romy vergessen?</v>
      </c>
    </row>
    <row r="12" spans="1:74" ht="14.25" customHeight="1" x14ac:dyDescent="0.35">
      <c r="A12" s="1" t="str">
        <f t="shared" si="20"/>
        <v>L6_S118_I201_PSie</v>
      </c>
      <c r="B12" s="1">
        <v>6</v>
      </c>
      <c r="C12" s="1">
        <v>118</v>
      </c>
      <c r="D12" s="4">
        <v>11</v>
      </c>
      <c r="E12">
        <v>1</v>
      </c>
      <c r="F12" s="1">
        <v>118</v>
      </c>
      <c r="G12" s="1" t="str">
        <f t="shared" si="22"/>
        <v>Der Brunnenbohrer guckt aus dem Fenster. Sie hat einen guten Freund gesehen.</v>
      </c>
      <c r="H12" s="1" t="str">
        <f t="shared" si="0"/>
        <v>Der Brunnenbohrer</v>
      </c>
      <c r="I12" s="1" t="str">
        <f t="shared" si="1"/>
        <v>Die Brunnenbohrerin</v>
      </c>
      <c r="J12" s="1" t="s">
        <v>96</v>
      </c>
      <c r="M12" s="1" t="s">
        <v>97</v>
      </c>
      <c r="N12" s="11" t="s">
        <v>98</v>
      </c>
      <c r="O12" s="1" t="str">
        <f t="shared" si="2"/>
        <v>aus dem Fenster.</v>
      </c>
      <c r="P12" s="1" t="str">
        <f t="shared" si="3"/>
        <v>aus dem Fenster</v>
      </c>
      <c r="Q12" s="1" t="str">
        <f t="shared" si="23"/>
        <v>Sie</v>
      </c>
      <c r="R12" s="1" t="s">
        <v>7</v>
      </c>
      <c r="S12" s="1" t="s">
        <v>91</v>
      </c>
      <c r="T12" s="1" t="s">
        <v>99</v>
      </c>
      <c r="V12" s="1" t="s">
        <v>100</v>
      </c>
      <c r="W12" s="1" t="str">
        <f t="shared" si="4"/>
        <v>Freund</v>
      </c>
      <c r="X12" s="1" t="str">
        <f t="shared" si="5"/>
        <v>gesehen.</v>
      </c>
      <c r="Y12" s="1" t="s">
        <v>101</v>
      </c>
      <c r="Z12" s="1">
        <f>[1]main!Z119</f>
        <v>201</v>
      </c>
      <c r="AA12" s="1" t="str">
        <f>[1]main!AA119</f>
        <v>Brunnenbohrer</v>
      </c>
      <c r="AB12" s="1" t="str">
        <f>[1]main!AB119</f>
        <v>NA</v>
      </c>
      <c r="AC12" s="1">
        <f>[1]main!AC119</f>
        <v>6.4</v>
      </c>
      <c r="AD12" s="1" t="str">
        <f>[1]main!AD119</f>
        <v>NA</v>
      </c>
      <c r="AE12" s="1" t="str">
        <f>[1]main!AE119</f>
        <v>NA</v>
      </c>
      <c r="AF12" s="1" t="str">
        <f>[1]main!AF119</f>
        <v>m</v>
      </c>
      <c r="AG12" s="1" t="str">
        <f>[1]main!AG119</f>
        <v>Filler</v>
      </c>
      <c r="AH12" s="1" t="str">
        <f>[1]main!AH119</f>
        <v>NA</v>
      </c>
      <c r="AI12" s="1" t="str">
        <f>[1]main!AI119</f>
        <v>NA</v>
      </c>
      <c r="AJ12" s="1" t="str">
        <f>[1]main!AJ119</f>
        <v>Der</v>
      </c>
      <c r="AK12" s="1" t="str">
        <f>[1]main!AK119</f>
        <v>der</v>
      </c>
      <c r="AL12" s="1">
        <f>[1]main!AL119</f>
        <v>58</v>
      </c>
      <c r="AM12" s="1" t="str">
        <f>[1]main!AM119</f>
        <v>Brunnenbohrerin</v>
      </c>
      <c r="AN12" s="1" t="str">
        <f>[1]main!AN119</f>
        <v>NA</v>
      </c>
      <c r="AO12" s="1" t="str">
        <f>[1]main!AO119</f>
        <v>NA</v>
      </c>
      <c r="AP12" s="1" t="str">
        <f>[1]main!AP119</f>
        <v>NA</v>
      </c>
      <c r="AQ12" s="1" t="str">
        <f>[1]main!AQ119</f>
        <v>NA</v>
      </c>
      <c r="AR12" s="1" t="str">
        <f>[1]main!AR119</f>
        <v>NA</v>
      </c>
      <c r="AS12" s="1" t="str">
        <f>[1]main!AS119</f>
        <v>Alternative</v>
      </c>
      <c r="AT12" s="1" t="str">
        <f>[1]main!AT119</f>
        <v>NA</v>
      </c>
      <c r="AU12" s="1" t="str">
        <f>[1]main!AU119</f>
        <v>NA</v>
      </c>
      <c r="AV12" s="1" t="str">
        <f>[1]main!AV119</f>
        <v>Die</v>
      </c>
      <c r="AW12" s="1" t="str">
        <f>[1]main!AW119</f>
        <v>die</v>
      </c>
      <c r="AX12" s="1" t="str">
        <f>[1]main!AX119</f>
        <v>Er</v>
      </c>
      <c r="AY12" s="1" t="str">
        <f>[1]main!AY119</f>
        <v>Sie</v>
      </c>
      <c r="AZ12" s="1" t="str">
        <f>[1]main!AZ119</f>
        <v>Sie</v>
      </c>
      <c r="BA12" s="1" t="str">
        <f t="shared" si="6"/>
        <v>Wer guckt aus dem Fenster?</v>
      </c>
      <c r="BB12" s="2" t="str">
        <f t="shared" si="7"/>
        <v>Was tat der Brunnenbohrer?</v>
      </c>
      <c r="BC12" s="1" t="str">
        <f t="shared" si="8"/>
        <v>Woher guckt der Brunnenbohrer?</v>
      </c>
      <c r="BD12" s="1" t="str">
        <f t="shared" si="9"/>
        <v>Wen hat der Brunnenbohrer gesehen?</v>
      </c>
      <c r="BE12" s="1" t="s">
        <v>67</v>
      </c>
      <c r="BF12" s="1" t="str">
        <f>BB12</f>
        <v>Was tat der Brunnenbohrer?</v>
      </c>
      <c r="BG12" s="1">
        <v>1</v>
      </c>
      <c r="BH12" s="1">
        <f t="shared" si="10"/>
        <v>1</v>
      </c>
      <c r="BI12" s="1" t="str">
        <f t="shared" si="11"/>
        <v>Was tat der Brunnenbohrer?</v>
      </c>
      <c r="BJ12" s="1" t="str">
        <f>IF(BI12="NA","NA",J12)</f>
        <v>guckt</v>
      </c>
      <c r="BK12" s="1" t="s">
        <v>102</v>
      </c>
      <c r="BL12" s="1" t="s">
        <v>103</v>
      </c>
      <c r="BM12" s="11">
        <v>1</v>
      </c>
      <c r="BN12" s="1" t="str">
        <f t="shared" si="12"/>
        <v>aus dem Fenster gucken</v>
      </c>
      <c r="BO12" s="1" t="str">
        <f t="shared" si="21"/>
        <v>aus dem Fenster schauen</v>
      </c>
      <c r="BP12" s="1" t="str">
        <f t="shared" si="13"/>
        <v/>
      </c>
      <c r="BQ12" s="1" t="str">
        <f t="shared" si="14"/>
        <v/>
      </c>
      <c r="BR12" s="1" t="str">
        <f t="shared" si="15"/>
        <v>Woher guckt der Brunnenbohrer?</v>
      </c>
      <c r="BS12" s="1" t="str">
        <f t="shared" si="16"/>
        <v>Woher guckt der Brunnenbohrer?</v>
      </c>
      <c r="BT12" s="1" t="str">
        <f t="shared" si="17"/>
        <v/>
      </c>
      <c r="BU12" s="1" t="str">
        <f t="shared" si="18"/>
        <v>Wen hat der Brunnenbohrer gesehen?</v>
      </c>
      <c r="BV12" s="1" t="str">
        <f t="shared" si="19"/>
        <v>Wen hat der Brunnenbohrer gesehen?</v>
      </c>
    </row>
    <row r="13" spans="1:74" ht="14.25" customHeight="1" x14ac:dyDescent="0.35">
      <c r="A13" s="1" t="str">
        <f t="shared" si="20"/>
        <v>L6_S54_I137_PSie</v>
      </c>
      <c r="B13" s="1">
        <v>6</v>
      </c>
      <c r="C13" s="1">
        <v>54</v>
      </c>
      <c r="D13" s="4">
        <v>12</v>
      </c>
      <c r="E13">
        <v>1</v>
      </c>
      <c r="F13" s="1">
        <v>54</v>
      </c>
      <c r="G13" s="1" t="str">
        <f t="shared" si="22"/>
        <v>Rosa marschiert aus dem Rathaus. Sie hat das goldene Buch beschmutzt.</v>
      </c>
      <c r="H13" s="1" t="str">
        <f t="shared" si="0"/>
        <v>Rosa</v>
      </c>
      <c r="I13" s="1" t="str">
        <f t="shared" si="1"/>
        <v>Ida</v>
      </c>
      <c r="J13" s="1" t="s">
        <v>104</v>
      </c>
      <c r="M13" s="1" t="s">
        <v>97</v>
      </c>
      <c r="N13" s="1" t="s">
        <v>105</v>
      </c>
      <c r="O13" s="1" t="str">
        <f t="shared" si="2"/>
        <v>aus dem Rathaus.</v>
      </c>
      <c r="P13" s="1" t="str">
        <f t="shared" si="3"/>
        <v>aus dem Rathaus</v>
      </c>
      <c r="Q13" s="1" t="str">
        <f t="shared" si="23"/>
        <v>Sie</v>
      </c>
      <c r="R13" s="1" t="s">
        <v>7</v>
      </c>
      <c r="S13" s="1" t="s">
        <v>106</v>
      </c>
      <c r="T13" s="1" t="s">
        <v>107</v>
      </c>
      <c r="U13" s="1" t="s">
        <v>108</v>
      </c>
      <c r="W13" s="1" t="str">
        <f t="shared" si="4"/>
        <v>Buch</v>
      </c>
      <c r="X13" s="1" t="str">
        <f t="shared" si="5"/>
        <v>beschmutzt.</v>
      </c>
      <c r="Y13" s="1" t="s">
        <v>109</v>
      </c>
      <c r="Z13" s="1">
        <f>[1]main!Z55</f>
        <v>137</v>
      </c>
      <c r="AA13" s="1" t="str">
        <f>[1]main!AA55</f>
        <v>Rosa</v>
      </c>
      <c r="AB13" s="1" t="str">
        <f>[1]main!AB55</f>
        <v>f</v>
      </c>
      <c r="AC13" s="1">
        <f>[1]main!AC55</f>
        <v>6.8857142859999998</v>
      </c>
      <c r="AD13" s="1">
        <f>[1]main!AD55</f>
        <v>0.40376380499999998</v>
      </c>
      <c r="AE13" s="1">
        <f>[1]main!AE55</f>
        <v>7</v>
      </c>
      <c r="AF13" s="1" t="str">
        <f>[1]main!AF55</f>
        <v>f</v>
      </c>
      <c r="AG13" s="1" t="str">
        <f>[1]main!AG55</f>
        <v>Target</v>
      </c>
      <c r="AH13" s="1" t="str">
        <f>[1]main!AH55</f>
        <v>NA</v>
      </c>
      <c r="AI13" s="1">
        <f>[1]main!AI55</f>
        <v>4220000000</v>
      </c>
      <c r="AJ13" s="1" t="str">
        <f>[1]main!AJ55</f>
        <v>NA</v>
      </c>
      <c r="AK13" s="1" t="str">
        <f>[1]main!AK55</f>
        <v>NA</v>
      </c>
      <c r="AL13" s="1">
        <f>[1]main!AL55</f>
        <v>105</v>
      </c>
      <c r="AM13" s="1" t="str">
        <f>[1]main!AM55</f>
        <v>Ida</v>
      </c>
      <c r="AN13" s="1" t="str">
        <f>[1]main!AN55</f>
        <v>f</v>
      </c>
      <c r="AO13" s="1">
        <f>[1]main!AO55</f>
        <v>6.5714285710000002</v>
      </c>
      <c r="AP13" s="1">
        <f>[1]main!AP55</f>
        <v>0.73906595600000002</v>
      </c>
      <c r="AQ13" s="1">
        <f>[1]main!AQ55</f>
        <v>7</v>
      </c>
      <c r="AR13" s="1" t="str">
        <f>[1]main!AR55</f>
        <v>f</v>
      </c>
      <c r="AS13" s="1" t="str">
        <f>[1]main!AS55</f>
        <v>Alternative</v>
      </c>
      <c r="AT13" s="1" t="str">
        <f>[1]main!AT55</f>
        <v>NA</v>
      </c>
      <c r="AU13" s="1" t="str">
        <f>[1]main!AU55</f>
        <v>NA</v>
      </c>
      <c r="AV13" s="1" t="str">
        <f>[1]main!AV55</f>
        <v>NA</v>
      </c>
      <c r="AW13" s="1" t="str">
        <f>[1]main!AW55</f>
        <v>NA</v>
      </c>
      <c r="AX13" s="1" t="str">
        <f>[1]main!AX55</f>
        <v>Er</v>
      </c>
      <c r="AY13" s="1" t="str">
        <f>[1]main!AY55</f>
        <v>Sie</v>
      </c>
      <c r="AZ13" s="1" t="str">
        <f>[1]main!AZ55</f>
        <v>Sie</v>
      </c>
      <c r="BA13" s="1" t="str">
        <f t="shared" si="6"/>
        <v>Wer marschiert aus dem Rathaus?</v>
      </c>
      <c r="BB13" s="2" t="str">
        <f t="shared" si="7"/>
        <v>Was tat Rosa?</v>
      </c>
      <c r="BC13" s="1" t="str">
        <f t="shared" si="8"/>
        <v>Woher marschiert Rosa?</v>
      </c>
      <c r="BD13" s="1" t="str">
        <f t="shared" si="9"/>
        <v>Was hat Rosa beschmutzt?</v>
      </c>
      <c r="BE13" s="1" t="s">
        <v>67</v>
      </c>
      <c r="BF13" s="1" t="str">
        <f>BB13</f>
        <v>Was tat Rosa?</v>
      </c>
      <c r="BG13" s="1">
        <v>1</v>
      </c>
      <c r="BH13" s="1">
        <f t="shared" si="10"/>
        <v>1</v>
      </c>
      <c r="BI13" s="1" t="str">
        <f t="shared" si="11"/>
        <v>Was tat Rosa?</v>
      </c>
      <c r="BJ13" s="1" t="str">
        <f>IF(BI13="NA","NA",J13)</f>
        <v>marschiert</v>
      </c>
      <c r="BK13" s="12" t="s">
        <v>110</v>
      </c>
      <c r="BL13" s="12" t="s">
        <v>111</v>
      </c>
      <c r="BM13" s="11">
        <v>0</v>
      </c>
      <c r="BN13" s="1" t="str">
        <f t="shared" si="12"/>
        <v>aus dem Rathaus spazieren</v>
      </c>
      <c r="BO13" s="1" t="str">
        <f t="shared" si="21"/>
        <v>aus dem Rathaus marschieren</v>
      </c>
      <c r="BP13" s="1" t="str">
        <f t="shared" si="13"/>
        <v/>
      </c>
      <c r="BQ13" s="1" t="str">
        <f t="shared" si="14"/>
        <v/>
      </c>
      <c r="BR13" s="1" t="str">
        <f t="shared" si="15"/>
        <v>Woher marschiert Rosa?</v>
      </c>
      <c r="BS13" s="1" t="str">
        <f t="shared" si="16"/>
        <v>Woher marschiert Rosa?</v>
      </c>
      <c r="BT13" s="1" t="str">
        <f t="shared" si="17"/>
        <v>Was hat Rosa beschmutzt?</v>
      </c>
      <c r="BU13" s="1" t="str">
        <f t="shared" si="18"/>
        <v/>
      </c>
      <c r="BV13" s="1" t="str">
        <f t="shared" si="19"/>
        <v>Was hat Rosa beschmutzt?</v>
      </c>
    </row>
    <row r="14" spans="1:74" ht="14.25" customHeight="1" x14ac:dyDescent="0.35">
      <c r="A14" s="1" t="str">
        <f t="shared" si="20"/>
        <v>L6_S2_I2_PEr</v>
      </c>
      <c r="B14" s="1">
        <v>6</v>
      </c>
      <c r="C14" s="1">
        <v>2</v>
      </c>
      <c r="D14" s="4">
        <v>13</v>
      </c>
      <c r="E14">
        <v>1</v>
      </c>
      <c r="F14" s="1">
        <v>2</v>
      </c>
      <c r="G14" s="1" t="str">
        <f t="shared" si="22"/>
        <v>Georg schreit in der Sauna. Er hat  einen heißen Aufgussstein berührt.</v>
      </c>
      <c r="H14" s="1" t="str">
        <f t="shared" si="0"/>
        <v>Georg</v>
      </c>
      <c r="I14" s="1" t="str">
        <f t="shared" si="1"/>
        <v>Raphael</v>
      </c>
      <c r="J14" s="1" t="s">
        <v>112</v>
      </c>
      <c r="K14" s="1" t="s">
        <v>52</v>
      </c>
      <c r="N14" s="1" t="s">
        <v>113</v>
      </c>
      <c r="O14" s="1" t="str">
        <f t="shared" si="2"/>
        <v>in der Sauna.</v>
      </c>
      <c r="P14" s="1" t="str">
        <f t="shared" si="3"/>
        <v>in der Sauna</v>
      </c>
      <c r="Q14" s="1" t="str">
        <f t="shared" si="23"/>
        <v>Er</v>
      </c>
      <c r="R14" s="1" t="s">
        <v>114</v>
      </c>
      <c r="S14" s="1" t="s">
        <v>91</v>
      </c>
      <c r="T14" s="1" t="s">
        <v>115</v>
      </c>
      <c r="U14" s="1" t="s">
        <v>116</v>
      </c>
      <c r="W14" s="1" t="str">
        <f t="shared" si="4"/>
        <v>Aufgussstein</v>
      </c>
      <c r="X14" s="1" t="str">
        <f t="shared" si="5"/>
        <v>berührt.</v>
      </c>
      <c r="Y14" s="1" t="s">
        <v>117</v>
      </c>
      <c r="Z14" s="1">
        <f>[1]main!Z3</f>
        <v>2</v>
      </c>
      <c r="AA14" s="1" t="str">
        <f>[1]main!AA3</f>
        <v>Georg</v>
      </c>
      <c r="AB14" s="1" t="str">
        <f>[1]main!AB3</f>
        <v>m</v>
      </c>
      <c r="AC14" s="1">
        <f>[1]main!AC3</f>
        <v>1.085714286</v>
      </c>
      <c r="AD14" s="1">
        <f>[1]main!AD3</f>
        <v>0.37349136300000002</v>
      </c>
      <c r="AE14" s="1">
        <f>[1]main!AE3</f>
        <v>1</v>
      </c>
      <c r="AF14" s="1" t="str">
        <f>[1]main!AF3</f>
        <v>m</v>
      </c>
      <c r="AG14" s="1" t="str">
        <f>[1]main!AG3</f>
        <v>Target</v>
      </c>
      <c r="AH14" s="1" t="str">
        <f>[1]main!AH3</f>
        <v>NA</v>
      </c>
      <c r="AI14" s="1">
        <f>[1]main!AI3</f>
        <v>1970000000</v>
      </c>
      <c r="AJ14" s="1" t="str">
        <f>[1]main!AJ3</f>
        <v>NA</v>
      </c>
      <c r="AK14" s="1" t="str">
        <f>[1]main!AK3</f>
        <v>NA</v>
      </c>
      <c r="AL14" s="1">
        <f>[1]main!AL3</f>
        <v>34</v>
      </c>
      <c r="AM14" s="1" t="str">
        <f>[1]main!AM3</f>
        <v>Raphael</v>
      </c>
      <c r="AN14" s="1" t="str">
        <f>[1]main!AN3</f>
        <v>m</v>
      </c>
      <c r="AO14" s="1">
        <f>[1]main!AO3</f>
        <v>1.457142857</v>
      </c>
      <c r="AP14" s="1">
        <f>[1]main!AP3</f>
        <v>0.88593111999999996</v>
      </c>
      <c r="AQ14" s="1">
        <f>[1]main!AQ3</f>
        <v>1</v>
      </c>
      <c r="AR14" s="1" t="str">
        <f>[1]main!AR3</f>
        <v>m</v>
      </c>
      <c r="AS14" s="1" t="str">
        <f>[1]main!AS3</f>
        <v>Alternative</v>
      </c>
      <c r="AT14" s="1" t="str">
        <f>[1]main!AT3</f>
        <v>NA</v>
      </c>
      <c r="AU14" s="1" t="str">
        <f>[1]main!AU3</f>
        <v>NA</v>
      </c>
      <c r="AV14" s="1" t="str">
        <f>[1]main!AV3</f>
        <v>NA</v>
      </c>
      <c r="AW14" s="1" t="str">
        <f>[1]main!AW3</f>
        <v>NA</v>
      </c>
      <c r="AX14" s="1" t="str">
        <f>[1]main!AX3</f>
        <v>Er</v>
      </c>
      <c r="AY14" s="1" t="str">
        <f>[1]main!AY3</f>
        <v>Sie</v>
      </c>
      <c r="AZ14" s="1" t="str">
        <f>[1]main!AZ3</f>
        <v>Er</v>
      </c>
      <c r="BA14" s="1" t="str">
        <f t="shared" si="6"/>
        <v>Wer schreit in der Sauna?</v>
      </c>
      <c r="BB14" s="2" t="str">
        <f t="shared" si="7"/>
        <v>Was tat Georg?</v>
      </c>
      <c r="BC14" s="1" t="str">
        <f t="shared" si="8"/>
        <v>Wo schreit Georg?</v>
      </c>
      <c r="BD14" s="1" t="str">
        <f t="shared" si="9"/>
        <v>Was hat  Georg berührt?</v>
      </c>
      <c r="BE14" s="1" t="s">
        <v>67</v>
      </c>
      <c r="BF14" s="1" t="str">
        <f>BB14</f>
        <v>Was tat Georg?</v>
      </c>
      <c r="BG14" s="1">
        <v>3</v>
      </c>
      <c r="BH14" s="1">
        <f t="shared" si="10"/>
        <v>0</v>
      </c>
      <c r="BI14" s="1" t="str">
        <f t="shared" si="11"/>
        <v>NA</v>
      </c>
      <c r="BJ14" s="1" t="str">
        <f>IF(BI14="NA","NA",J14)</f>
        <v>NA</v>
      </c>
      <c r="BK14" s="1" t="str">
        <f t="shared" ref="BK14:BK27" si="24">BJ14</f>
        <v>NA</v>
      </c>
      <c r="BL14" s="1" t="s">
        <v>13</v>
      </c>
      <c r="BM14" s="11">
        <v>0</v>
      </c>
      <c r="BN14" s="1" t="str">
        <f t="shared" si="12"/>
        <v>NA</v>
      </c>
      <c r="BO14" s="1" t="str">
        <f t="shared" si="21"/>
        <v>NA</v>
      </c>
      <c r="BP14" s="1" t="str">
        <f t="shared" si="13"/>
        <v>Wo schreit Georg?</v>
      </c>
      <c r="BQ14" s="1" t="str">
        <f t="shared" si="14"/>
        <v/>
      </c>
      <c r="BR14" s="1" t="str">
        <f t="shared" si="15"/>
        <v/>
      </c>
      <c r="BS14" s="1" t="str">
        <f t="shared" si="16"/>
        <v>Wo schreit Georg?</v>
      </c>
      <c r="BT14" s="1" t="str">
        <f t="shared" si="17"/>
        <v>Was hat  Georg berührt?</v>
      </c>
      <c r="BU14" s="1" t="str">
        <f t="shared" si="18"/>
        <v/>
      </c>
      <c r="BV14" s="1" t="str">
        <f t="shared" si="19"/>
        <v>Was hat  Georg berührt?</v>
      </c>
    </row>
    <row r="15" spans="1:74" ht="14.25" customHeight="1" x14ac:dyDescent="0.35">
      <c r="A15" s="1" t="str">
        <f t="shared" si="20"/>
        <v>L6_S7_I7_PEr</v>
      </c>
      <c r="B15" s="1">
        <v>6</v>
      </c>
      <c r="C15" s="1">
        <v>7</v>
      </c>
      <c r="D15" s="4">
        <v>14</v>
      </c>
      <c r="E15">
        <v>1</v>
      </c>
      <c r="F15" s="1">
        <v>7</v>
      </c>
      <c r="G15" s="1" t="str">
        <f t="shared" si="22"/>
        <v>Maximilian geht zur Pommesbude. Er hat die grauenvolle Abnehmkur überstanden.</v>
      </c>
      <c r="H15" s="1" t="str">
        <f t="shared" si="0"/>
        <v>Maximilian</v>
      </c>
      <c r="I15" s="1" t="str">
        <f t="shared" si="1"/>
        <v>Simon</v>
      </c>
      <c r="J15" s="1" t="s">
        <v>3</v>
      </c>
      <c r="L15" s="1" t="s">
        <v>118</v>
      </c>
      <c r="N15" s="1" t="s">
        <v>119</v>
      </c>
      <c r="O15" s="1" t="str">
        <f t="shared" si="2"/>
        <v>zur Pommesbude.</v>
      </c>
      <c r="P15" s="1" t="str">
        <f t="shared" si="3"/>
        <v>zur Pommesbude</v>
      </c>
      <c r="Q15" s="1" t="str">
        <f t="shared" si="23"/>
        <v>Er</v>
      </c>
      <c r="R15" s="1" t="s">
        <v>7</v>
      </c>
      <c r="S15" s="1" t="s">
        <v>8</v>
      </c>
      <c r="T15" s="1" t="s">
        <v>120</v>
      </c>
      <c r="U15" s="1" t="s">
        <v>121</v>
      </c>
      <c r="W15" s="1" t="str">
        <f t="shared" si="4"/>
        <v>Abnehmkur</v>
      </c>
      <c r="X15" s="1" t="str">
        <f t="shared" si="5"/>
        <v>überstanden.</v>
      </c>
      <c r="Y15" s="1" t="s">
        <v>122</v>
      </c>
      <c r="Z15" s="1">
        <f>[1]main!Z8</f>
        <v>7</v>
      </c>
      <c r="AA15" s="1" t="str">
        <f>[1]main!AA8</f>
        <v>Maximilian</v>
      </c>
      <c r="AB15" s="1" t="str">
        <f>[1]main!AB8</f>
        <v>m</v>
      </c>
      <c r="AC15" s="1">
        <f>[1]main!AC8</f>
        <v>1.114285714</v>
      </c>
      <c r="AD15" s="1">
        <f>[1]main!AD8</f>
        <v>0.40376380499999998</v>
      </c>
      <c r="AE15" s="1">
        <f>[1]main!AE8</f>
        <v>1</v>
      </c>
      <c r="AF15" s="1" t="str">
        <f>[1]main!AF8</f>
        <v>m</v>
      </c>
      <c r="AG15" s="1" t="str">
        <f>[1]main!AG8</f>
        <v>Target</v>
      </c>
      <c r="AH15" s="1" t="str">
        <f>[1]main!AH8</f>
        <v>NA</v>
      </c>
      <c r="AI15" s="1">
        <f>[1]main!AI8</f>
        <v>176000000</v>
      </c>
      <c r="AJ15" s="1" t="str">
        <f>[1]main!AJ8</f>
        <v>NA</v>
      </c>
      <c r="AK15" s="1" t="str">
        <f>[1]main!AK8</f>
        <v>NA</v>
      </c>
      <c r="AL15" s="1">
        <f>[1]main!AL8</f>
        <v>39</v>
      </c>
      <c r="AM15" s="1" t="str">
        <f>[1]main!AM8</f>
        <v>Simon</v>
      </c>
      <c r="AN15" s="1" t="str">
        <f>[1]main!AN8</f>
        <v>m</v>
      </c>
      <c r="AO15" s="1">
        <f>[1]main!AO8</f>
        <v>1.5142857139999999</v>
      </c>
      <c r="AP15" s="1">
        <f>[1]main!AP8</f>
        <v>1.2216533780000001</v>
      </c>
      <c r="AQ15" s="1">
        <f>[1]main!AQ8</f>
        <v>1</v>
      </c>
      <c r="AR15" s="1" t="str">
        <f>[1]main!AR8</f>
        <v>m</v>
      </c>
      <c r="AS15" s="1" t="str">
        <f>[1]main!AS8</f>
        <v>Alternative</v>
      </c>
      <c r="AT15" s="1" t="str">
        <f>[1]main!AT8</f>
        <v>NA</v>
      </c>
      <c r="AU15" s="1" t="str">
        <f>[1]main!AU8</f>
        <v>NA</v>
      </c>
      <c r="AV15" s="1" t="str">
        <f>[1]main!AV8</f>
        <v>NA</v>
      </c>
      <c r="AW15" s="1" t="str">
        <f>[1]main!AW8</f>
        <v>NA</v>
      </c>
      <c r="AX15" s="1" t="str">
        <f>[1]main!AX8</f>
        <v>Er</v>
      </c>
      <c r="AY15" s="1" t="str">
        <f>[1]main!AY8</f>
        <v>Sie</v>
      </c>
      <c r="AZ15" s="1" t="str">
        <f>[1]main!AZ8</f>
        <v>Er</v>
      </c>
      <c r="BA15" s="1" t="str">
        <f t="shared" si="6"/>
        <v>Wer geht zur Pommesbude?</v>
      </c>
      <c r="BB15" s="2" t="str">
        <f t="shared" si="7"/>
        <v>Was tat Maximilian?</v>
      </c>
      <c r="BC15" s="1" t="str">
        <f t="shared" si="8"/>
        <v>Wohin geht Maximilian?</v>
      </c>
      <c r="BD15" s="1" t="str">
        <f t="shared" si="9"/>
        <v>Was hat Maximilian überstanden?</v>
      </c>
      <c r="BE15" s="1" t="s">
        <v>32</v>
      </c>
      <c r="BF15" s="1" t="str">
        <f>BC15</f>
        <v>Wohin geht Maximilian?</v>
      </c>
      <c r="BG15" s="1">
        <v>3</v>
      </c>
      <c r="BH15" s="1">
        <f t="shared" si="10"/>
        <v>0</v>
      </c>
      <c r="BI15" s="1" t="str">
        <f t="shared" si="11"/>
        <v>NA</v>
      </c>
      <c r="BJ15" s="1" t="str">
        <f>IF(BI15="NA","NA",P15)</f>
        <v>NA</v>
      </c>
      <c r="BK15" s="1" t="str">
        <f t="shared" si="24"/>
        <v>NA</v>
      </c>
      <c r="BL15" s="1" t="s">
        <v>13</v>
      </c>
      <c r="BM15" s="11">
        <v>1</v>
      </c>
      <c r="BN15" s="1" t="str">
        <f t="shared" si="12"/>
        <v>NA</v>
      </c>
      <c r="BO15" s="1" t="str">
        <f t="shared" si="21"/>
        <v>NA</v>
      </c>
      <c r="BP15" s="1" t="str">
        <f t="shared" si="13"/>
        <v/>
      </c>
      <c r="BQ15" s="1" t="str">
        <f t="shared" si="14"/>
        <v>Wohin geht Maximilian?</v>
      </c>
      <c r="BR15" s="1" t="str">
        <f t="shared" si="15"/>
        <v/>
      </c>
      <c r="BS15" s="1" t="str">
        <f t="shared" si="16"/>
        <v>Wohin geht Maximilian?</v>
      </c>
      <c r="BT15" s="1" t="str">
        <f t="shared" si="17"/>
        <v>Was hat Maximilian überstanden?</v>
      </c>
      <c r="BU15" s="1" t="str">
        <f t="shared" si="18"/>
        <v/>
      </c>
      <c r="BV15" s="1" t="str">
        <f t="shared" si="19"/>
        <v>Was hat Maximilian überstanden?</v>
      </c>
    </row>
    <row r="16" spans="1:74" ht="14.25" customHeight="1" x14ac:dyDescent="0.35">
      <c r="A16" s="1" t="str">
        <f t="shared" si="20"/>
        <v>L6_S27_I69_PEr</v>
      </c>
      <c r="B16" s="1">
        <v>6</v>
      </c>
      <c r="C16" s="1">
        <v>27</v>
      </c>
      <c r="D16" s="4">
        <v>15</v>
      </c>
      <c r="E16">
        <v>1</v>
      </c>
      <c r="F16" s="1">
        <v>27</v>
      </c>
      <c r="G16" s="1" t="str">
        <f t="shared" si="22"/>
        <v>Luca landet in der Notaufnahme. Er hat die schweren Handwerksarbeiten unterschätzt.</v>
      </c>
      <c r="H16" s="1" t="str">
        <f t="shared" si="0"/>
        <v>Luca</v>
      </c>
      <c r="I16" s="1" t="str">
        <f t="shared" si="1"/>
        <v>Lara</v>
      </c>
      <c r="J16" s="1" t="s">
        <v>123</v>
      </c>
      <c r="K16" s="1" t="s">
        <v>52</v>
      </c>
      <c r="N16" s="1" t="s">
        <v>124</v>
      </c>
      <c r="O16" s="1" t="str">
        <f t="shared" si="2"/>
        <v>in der Notaufnahme.</v>
      </c>
      <c r="P16" s="1" t="str">
        <f t="shared" si="3"/>
        <v>in der Notaufnahme</v>
      </c>
      <c r="Q16" s="1" t="str">
        <f t="shared" si="23"/>
        <v>Er</v>
      </c>
      <c r="R16" s="1" t="s">
        <v>7</v>
      </c>
      <c r="S16" s="1" t="s">
        <v>8</v>
      </c>
      <c r="T16" s="1" t="s">
        <v>125</v>
      </c>
      <c r="U16" s="1" t="s">
        <v>126</v>
      </c>
      <c r="W16" s="1" t="str">
        <f t="shared" si="4"/>
        <v>Handwerksarbeiten</v>
      </c>
      <c r="X16" s="1" t="str">
        <f t="shared" si="5"/>
        <v>unterschätzt.</v>
      </c>
      <c r="Y16" s="1" t="s">
        <v>127</v>
      </c>
      <c r="Z16" s="1">
        <f>[1]main!Z28</f>
        <v>69</v>
      </c>
      <c r="AA16" s="1" t="str">
        <f>[1]main!AA28</f>
        <v>Luca</v>
      </c>
      <c r="AB16" s="1" t="str">
        <f>[1]main!AB28</f>
        <v>n</v>
      </c>
      <c r="AC16" s="1">
        <f>[1]main!AC28</f>
        <v>3.457142857</v>
      </c>
      <c r="AD16" s="1">
        <f>[1]main!AD28</f>
        <v>1.5967403769999999</v>
      </c>
      <c r="AE16" s="1">
        <f>[1]main!AE28</f>
        <v>4</v>
      </c>
      <c r="AF16" s="1" t="str">
        <f>[1]main!AF28</f>
        <v>n</v>
      </c>
      <c r="AG16" s="1" t="str">
        <f>[1]main!AG28</f>
        <v>Target</v>
      </c>
      <c r="AH16" s="1" t="str">
        <f>[1]main!AH28</f>
        <v>NA</v>
      </c>
      <c r="AI16" s="1">
        <f>[1]main!AI28</f>
        <v>2680000000</v>
      </c>
      <c r="AJ16" s="1" t="str">
        <f>[1]main!AJ28</f>
        <v>NA</v>
      </c>
      <c r="AK16" s="1" t="str">
        <f>[1]main!AK28</f>
        <v>NA</v>
      </c>
      <c r="AL16" s="1">
        <f>[1]main!AL28</f>
        <v>118</v>
      </c>
      <c r="AM16" s="1" t="str">
        <f>[1]main!AM28</f>
        <v>Lara</v>
      </c>
      <c r="AN16" s="1" t="str">
        <f>[1]main!AN28</f>
        <v>f</v>
      </c>
      <c r="AO16" s="1">
        <f>[1]main!AO28</f>
        <v>6.7428571430000002</v>
      </c>
      <c r="AP16" s="1">
        <f>[1]main!AP28</f>
        <v>0.61082668900000003</v>
      </c>
      <c r="AQ16" s="1">
        <f>[1]main!AQ28</f>
        <v>7</v>
      </c>
      <c r="AR16" s="1" t="str">
        <f>[1]main!AR28</f>
        <v>f</v>
      </c>
      <c r="AS16" s="1" t="str">
        <f>[1]main!AS28</f>
        <v>Alternative</v>
      </c>
      <c r="AT16" s="1" t="str">
        <f>[1]main!AT28</f>
        <v>NA</v>
      </c>
      <c r="AU16" s="1" t="str">
        <f>[1]main!AU28</f>
        <v>NA</v>
      </c>
      <c r="AV16" s="1" t="str">
        <f>[1]main!AV28</f>
        <v>NA</v>
      </c>
      <c r="AW16" s="1" t="str">
        <f>[1]main!AW28</f>
        <v>NA</v>
      </c>
      <c r="AX16" s="1" t="str">
        <f>[1]main!AX28</f>
        <v>Er</v>
      </c>
      <c r="AY16" s="1" t="str">
        <f>[1]main!AY28</f>
        <v>Sie</v>
      </c>
      <c r="AZ16" s="1" t="str">
        <f>[1]main!AZ28</f>
        <v>Er</v>
      </c>
      <c r="BA16" s="1" t="str">
        <f t="shared" si="6"/>
        <v>Wer landet in der Notaufnahme?</v>
      </c>
      <c r="BB16" s="2" t="str">
        <f t="shared" si="7"/>
        <v>Was tat Luca?</v>
      </c>
      <c r="BC16" s="1" t="str">
        <f t="shared" si="8"/>
        <v>Wo landet Luca?</v>
      </c>
      <c r="BD16" s="1" t="str">
        <f t="shared" si="9"/>
        <v>Was hat Luca unterschätzt?</v>
      </c>
      <c r="BE16" s="1" t="s">
        <v>32</v>
      </c>
      <c r="BF16" s="1" t="str">
        <f>BC16</f>
        <v>Wo landet Luca?</v>
      </c>
      <c r="BG16" s="1">
        <v>2</v>
      </c>
      <c r="BH16" s="1">
        <f t="shared" si="10"/>
        <v>0</v>
      </c>
      <c r="BI16" s="1" t="str">
        <f t="shared" si="11"/>
        <v>NA</v>
      </c>
      <c r="BJ16" s="1" t="str">
        <f>IF(BI16="NA","NA",P16)</f>
        <v>NA</v>
      </c>
      <c r="BK16" s="1" t="str">
        <f t="shared" si="24"/>
        <v>NA</v>
      </c>
      <c r="BL16" s="1" t="s">
        <v>13</v>
      </c>
      <c r="BM16" s="11">
        <v>0</v>
      </c>
      <c r="BN16" s="1" t="str">
        <f t="shared" si="12"/>
        <v>NA</v>
      </c>
      <c r="BO16" s="1" t="str">
        <f t="shared" si="21"/>
        <v>NA</v>
      </c>
      <c r="BP16" s="1" t="str">
        <f t="shared" si="13"/>
        <v>Wo landet Luca?</v>
      </c>
      <c r="BQ16" s="1" t="str">
        <f t="shared" si="14"/>
        <v/>
      </c>
      <c r="BR16" s="1" t="str">
        <f t="shared" si="15"/>
        <v/>
      </c>
      <c r="BS16" s="1" t="str">
        <f t="shared" si="16"/>
        <v>Wo landet Luca?</v>
      </c>
      <c r="BT16" s="1" t="str">
        <f t="shared" si="17"/>
        <v>Was hat Luca unterschätzt?</v>
      </c>
      <c r="BU16" s="1" t="str">
        <f t="shared" si="18"/>
        <v/>
      </c>
      <c r="BV16" s="1" t="str">
        <f t="shared" si="19"/>
        <v>Was hat Luca unterschätzt?</v>
      </c>
    </row>
    <row r="17" spans="1:74" ht="14.25" customHeight="1" x14ac:dyDescent="0.35">
      <c r="A17" s="1" t="str">
        <f t="shared" si="20"/>
        <v>L6_S39_I81_PSie</v>
      </c>
      <c r="B17" s="1">
        <v>6</v>
      </c>
      <c r="C17" s="1">
        <v>39</v>
      </c>
      <c r="D17" s="4">
        <v>16</v>
      </c>
      <c r="E17">
        <v>1</v>
      </c>
      <c r="F17" s="1">
        <v>39</v>
      </c>
      <c r="G17" s="1" t="str">
        <f t="shared" si="22"/>
        <v>Sidney stolpert aus der Kneipe. Sie hat das neue Craftbier genossen.</v>
      </c>
      <c r="H17" s="1" t="str">
        <f t="shared" si="0"/>
        <v>Sidney</v>
      </c>
      <c r="I17" s="1" t="str">
        <f t="shared" si="1"/>
        <v>Adrian</v>
      </c>
      <c r="J17" s="1" t="s">
        <v>128</v>
      </c>
      <c r="M17" s="1" t="s">
        <v>76</v>
      </c>
      <c r="N17" s="11" t="s">
        <v>129</v>
      </c>
      <c r="O17" s="1" t="str">
        <f t="shared" si="2"/>
        <v>aus der Kneipe.</v>
      </c>
      <c r="P17" s="1" t="str">
        <f t="shared" si="3"/>
        <v>aus der Kneipe</v>
      </c>
      <c r="Q17" s="1" t="str">
        <f t="shared" si="23"/>
        <v>Sie</v>
      </c>
      <c r="R17" s="1" t="s">
        <v>7</v>
      </c>
      <c r="S17" s="1" t="s">
        <v>106</v>
      </c>
      <c r="T17" s="1" t="s">
        <v>130</v>
      </c>
      <c r="U17" s="1" t="s">
        <v>131</v>
      </c>
      <c r="W17" s="1" t="str">
        <f t="shared" si="4"/>
        <v>Craftbier</v>
      </c>
      <c r="X17" s="1" t="str">
        <f t="shared" si="5"/>
        <v>genossen.</v>
      </c>
      <c r="Y17" s="1" t="s">
        <v>132</v>
      </c>
      <c r="Z17" s="1">
        <f>[1]main!Z40</f>
        <v>81</v>
      </c>
      <c r="AA17" s="1" t="str">
        <f>[1]main!AA40</f>
        <v>Sidney</v>
      </c>
      <c r="AB17" s="1" t="str">
        <f>[1]main!AB40</f>
        <v>n</v>
      </c>
      <c r="AC17" s="1">
        <f>[1]main!AC40</f>
        <v>4.7428571430000002</v>
      </c>
      <c r="AD17" s="1">
        <f>[1]main!AD40</f>
        <v>1.421326165</v>
      </c>
      <c r="AE17" s="1">
        <f>[1]main!AE40</f>
        <v>4</v>
      </c>
      <c r="AF17" s="1" t="str">
        <f>[1]main!AF40</f>
        <v>n</v>
      </c>
      <c r="AG17" s="1" t="str">
        <f>[1]main!AG40</f>
        <v>Target</v>
      </c>
      <c r="AH17" s="1" t="str">
        <f>[1]main!AH40</f>
        <v>NA</v>
      </c>
      <c r="AI17" s="1">
        <f>[1]main!AI40</f>
        <v>1940000000</v>
      </c>
      <c r="AJ17" s="1" t="str">
        <f>[1]main!AJ40</f>
        <v>NA</v>
      </c>
      <c r="AK17" s="1" t="str">
        <f>[1]main!AK40</f>
        <v>NA</v>
      </c>
      <c r="AL17" s="1">
        <f>[1]main!AL40</f>
        <v>31</v>
      </c>
      <c r="AM17" s="1" t="str">
        <f>[1]main!AM40</f>
        <v>Adrian</v>
      </c>
      <c r="AN17" s="1" t="str">
        <f>[1]main!AN40</f>
        <v>m</v>
      </c>
      <c r="AO17" s="1">
        <f>[1]main!AO40</f>
        <v>1.371428571</v>
      </c>
      <c r="AP17" s="1">
        <f>[1]main!AP40</f>
        <v>0.73106345900000003</v>
      </c>
      <c r="AQ17" s="1">
        <f>[1]main!AQ40</f>
        <v>1</v>
      </c>
      <c r="AR17" s="1" t="str">
        <f>[1]main!AR40</f>
        <v>m</v>
      </c>
      <c r="AS17" s="1" t="str">
        <f>[1]main!AS40</f>
        <v>Alternative</v>
      </c>
      <c r="AT17" s="1" t="str">
        <f>[1]main!AT40</f>
        <v>NA</v>
      </c>
      <c r="AU17" s="1" t="str">
        <f>[1]main!AU40</f>
        <v>NA</v>
      </c>
      <c r="AV17" s="1" t="str">
        <f>[1]main!AV40</f>
        <v>NA</v>
      </c>
      <c r="AW17" s="1" t="str">
        <f>[1]main!AW40</f>
        <v>NA</v>
      </c>
      <c r="AX17" s="1" t="str">
        <f>[1]main!AX40</f>
        <v>Er</v>
      </c>
      <c r="AY17" s="1" t="str">
        <f>[1]main!AY40</f>
        <v>Sie</v>
      </c>
      <c r="AZ17" s="1" t="str">
        <f>[1]main!AZ40</f>
        <v>Sie</v>
      </c>
      <c r="BA17" s="1" t="str">
        <f t="shared" si="6"/>
        <v>Wer stolpert aus der Kneipe?</v>
      </c>
      <c r="BB17" s="2" t="str">
        <f t="shared" si="7"/>
        <v>Was tat Sidney?</v>
      </c>
      <c r="BC17" s="1" t="str">
        <f t="shared" si="8"/>
        <v>Woher stolpert Sidney?</v>
      </c>
      <c r="BD17" s="1" t="str">
        <f t="shared" si="9"/>
        <v>Was hat Sidney genossen?</v>
      </c>
      <c r="BE17" s="1" t="s">
        <v>32</v>
      </c>
      <c r="BF17" s="1" t="str">
        <f>BC17</f>
        <v>Woher stolpert Sidney?</v>
      </c>
      <c r="BG17" s="1">
        <v>1</v>
      </c>
      <c r="BH17" s="1">
        <f t="shared" si="10"/>
        <v>1</v>
      </c>
      <c r="BI17" s="1" t="str">
        <f t="shared" si="11"/>
        <v>Woher stolpert Sidney?</v>
      </c>
      <c r="BJ17" s="1" t="str">
        <f>IF(BI17="NA","NA",P17)</f>
        <v>aus der Kneipe</v>
      </c>
      <c r="BK17" s="1" t="str">
        <f t="shared" si="24"/>
        <v>aus der Kneipe</v>
      </c>
      <c r="BL17" s="1" t="s">
        <v>133</v>
      </c>
      <c r="BM17" s="11">
        <v>1</v>
      </c>
      <c r="BN17" s="1" t="str">
        <f t="shared" si="12"/>
        <v>aus der Kneipe</v>
      </c>
      <c r="BO17" s="1" t="str">
        <f t="shared" si="21"/>
        <v>aus der Bar</v>
      </c>
      <c r="BP17" s="1" t="str">
        <f t="shared" si="13"/>
        <v/>
      </c>
      <c r="BQ17" s="1" t="str">
        <f t="shared" si="14"/>
        <v/>
      </c>
      <c r="BR17" s="1" t="str">
        <f t="shared" si="15"/>
        <v>Woher stolpert Sidney?</v>
      </c>
      <c r="BS17" s="1" t="str">
        <f t="shared" si="16"/>
        <v>Woher stolpert Sidney?</v>
      </c>
      <c r="BT17" s="1" t="str">
        <f t="shared" si="17"/>
        <v>Was hat Sidney genossen?</v>
      </c>
      <c r="BU17" s="1" t="str">
        <f t="shared" si="18"/>
        <v/>
      </c>
      <c r="BV17" s="1" t="str">
        <f t="shared" si="19"/>
        <v>Was hat Sidney genossen?</v>
      </c>
    </row>
    <row r="18" spans="1:74" ht="14.25" customHeight="1" x14ac:dyDescent="0.35">
      <c r="A18" s="1" t="str">
        <f t="shared" si="20"/>
        <v>L6_S76_I159_PSie</v>
      </c>
      <c r="B18" s="1">
        <v>6</v>
      </c>
      <c r="C18" s="1">
        <v>76</v>
      </c>
      <c r="D18" s="4">
        <v>17</v>
      </c>
      <c r="E18">
        <v>1</v>
      </c>
      <c r="F18" s="1">
        <v>76</v>
      </c>
      <c r="G18" s="1" t="str">
        <f t="shared" si="22"/>
        <v>Die Turnerin betet auf der Fähre. Sie hat das andauernde Schaukeln satt.</v>
      </c>
      <c r="H18" s="1" t="str">
        <f t="shared" si="0"/>
        <v>Die Turnerin</v>
      </c>
      <c r="I18" s="1" t="str">
        <f t="shared" si="1"/>
        <v>Der Turner</v>
      </c>
      <c r="J18" s="1" t="s">
        <v>134</v>
      </c>
      <c r="K18" s="1" t="s">
        <v>135</v>
      </c>
      <c r="N18" s="1" t="s">
        <v>136</v>
      </c>
      <c r="O18" s="1" t="str">
        <f t="shared" si="2"/>
        <v>auf der Fähre.</v>
      </c>
      <c r="P18" s="1" t="str">
        <f t="shared" si="3"/>
        <v>auf der Fähre</v>
      </c>
      <c r="Q18" s="1" t="str">
        <f t="shared" si="23"/>
        <v>Sie</v>
      </c>
      <c r="R18" s="1" t="s">
        <v>7</v>
      </c>
      <c r="S18" s="1" t="s">
        <v>106</v>
      </c>
      <c r="T18" s="1" t="s">
        <v>72</v>
      </c>
      <c r="U18" s="1" t="s">
        <v>137</v>
      </c>
      <c r="W18" s="1" t="str">
        <f t="shared" si="4"/>
        <v>Schaukeln</v>
      </c>
      <c r="X18" s="1" t="str">
        <f t="shared" si="5"/>
        <v>satt.</v>
      </c>
      <c r="Y18" s="1" t="s">
        <v>138</v>
      </c>
      <c r="Z18" s="1">
        <f>[1]main!Z77</f>
        <v>159</v>
      </c>
      <c r="AA18" s="1" t="str">
        <f>[1]main!AA77</f>
        <v>Turnerin</v>
      </c>
      <c r="AB18" s="1" t="str">
        <f>[1]main!AB77</f>
        <v>NA</v>
      </c>
      <c r="AC18" s="1">
        <f>[1]main!AC77</f>
        <v>2.5</v>
      </c>
      <c r="AD18" s="1" t="str">
        <f>[1]main!AD77</f>
        <v>NA</v>
      </c>
      <c r="AE18" s="1" t="str">
        <f>[1]main!AE77</f>
        <v>NA</v>
      </c>
      <c r="AF18" s="1" t="str">
        <f>[1]main!AF77</f>
        <v>f</v>
      </c>
      <c r="AG18" s="1" t="str">
        <f>[1]main!AG77</f>
        <v>Filler</v>
      </c>
      <c r="AH18" s="1" t="str">
        <f>[1]main!AH77</f>
        <v>NA</v>
      </c>
      <c r="AI18" s="1" t="str">
        <f>[1]main!AI77</f>
        <v>NA</v>
      </c>
      <c r="AJ18" s="1" t="str">
        <f>[1]main!AJ77</f>
        <v>Die</v>
      </c>
      <c r="AK18" s="1" t="str">
        <f>[1]main!AK77</f>
        <v>die</v>
      </c>
      <c r="AL18" s="1">
        <f>[1]main!AL77</f>
        <v>16</v>
      </c>
      <c r="AM18" s="1" t="str">
        <f>[1]main!AM77</f>
        <v>Turner</v>
      </c>
      <c r="AN18" s="1" t="str">
        <f>[1]main!AN77</f>
        <v>NA</v>
      </c>
      <c r="AO18" s="1" t="str">
        <f>[1]main!AO77</f>
        <v>NA</v>
      </c>
      <c r="AP18" s="1" t="str">
        <f>[1]main!AP77</f>
        <v>NA</v>
      </c>
      <c r="AQ18" s="1" t="str">
        <f>[1]main!AQ77</f>
        <v>NA</v>
      </c>
      <c r="AR18" s="1" t="str">
        <f>[1]main!AR77</f>
        <v>NA</v>
      </c>
      <c r="AS18" s="1" t="str">
        <f>[1]main!AS77</f>
        <v>Alternative</v>
      </c>
      <c r="AT18" s="1" t="str">
        <f>[1]main!AT77</f>
        <v>NA</v>
      </c>
      <c r="AU18" s="1" t="str">
        <f>[1]main!AU77</f>
        <v>NA</v>
      </c>
      <c r="AV18" s="1" t="str">
        <f>[1]main!AV77</f>
        <v>Der</v>
      </c>
      <c r="AW18" s="1" t="str">
        <f>[1]main!AW77</f>
        <v>der</v>
      </c>
      <c r="AX18" s="1" t="str">
        <f>[1]main!AX77</f>
        <v>Er</v>
      </c>
      <c r="AY18" s="1" t="str">
        <f>[1]main!AY77</f>
        <v>Sie</v>
      </c>
      <c r="AZ18" s="1" t="str">
        <f>[1]main!AZ77</f>
        <v>Sie</v>
      </c>
      <c r="BA18" s="1" t="str">
        <f t="shared" si="6"/>
        <v>Wer betet auf der Fähre?</v>
      </c>
      <c r="BB18" s="2" t="str">
        <f t="shared" si="7"/>
        <v>Was tat die Turnerin?</v>
      </c>
      <c r="BC18" s="1" t="str">
        <f t="shared" si="8"/>
        <v>Wo betet die Turnerin?</v>
      </c>
      <c r="BD18" s="1" t="str">
        <f t="shared" si="9"/>
        <v>Was hat die Turnerin satt?</v>
      </c>
      <c r="BE18" s="11" t="s">
        <v>21</v>
      </c>
      <c r="BF18" s="1" t="str">
        <f>BD18</f>
        <v>Was hat die Turnerin satt?</v>
      </c>
      <c r="BG18" s="1">
        <v>1</v>
      </c>
      <c r="BH18" s="1">
        <f t="shared" si="10"/>
        <v>1</v>
      </c>
      <c r="BI18" s="1" t="str">
        <f t="shared" si="11"/>
        <v>Was hat die Turnerin satt?</v>
      </c>
      <c r="BJ18" s="1" t="str">
        <f>IF(BI18="NA","NA",CONCATENATE(S18," ",T18," ",W18))</f>
        <v>das andauernde Schaukeln</v>
      </c>
      <c r="BK18" s="1" t="str">
        <f t="shared" si="24"/>
        <v>das andauernde Schaukeln</v>
      </c>
      <c r="BL18" s="1" t="s">
        <v>139</v>
      </c>
      <c r="BM18" s="11">
        <v>0</v>
      </c>
      <c r="BN18" s="1" t="str">
        <f t="shared" si="12"/>
        <v>das kontinuierliche Schaukeln</v>
      </c>
      <c r="BO18" s="1" t="str">
        <f t="shared" si="21"/>
        <v>das andauernde Schaukeln</v>
      </c>
      <c r="BP18" s="1" t="str">
        <f t="shared" si="13"/>
        <v>Wo betet die Turnerin?</v>
      </c>
      <c r="BQ18" s="1" t="str">
        <f t="shared" si="14"/>
        <v/>
      </c>
      <c r="BR18" s="1" t="str">
        <f t="shared" si="15"/>
        <v/>
      </c>
      <c r="BS18" s="1" t="str">
        <f t="shared" si="16"/>
        <v>Wo betet die Turnerin?</v>
      </c>
      <c r="BT18" s="1" t="str">
        <f t="shared" si="17"/>
        <v>Was hat die Turnerin satt?</v>
      </c>
      <c r="BU18" s="1" t="str">
        <f t="shared" si="18"/>
        <v/>
      </c>
      <c r="BV18" s="1" t="str">
        <f t="shared" si="19"/>
        <v>Was hat die Turnerin satt?</v>
      </c>
    </row>
    <row r="19" spans="1:74" ht="14.25" customHeight="1" x14ac:dyDescent="0.35">
      <c r="A19" s="1" t="str">
        <f t="shared" si="20"/>
        <v>L6_S43_I126_PEr</v>
      </c>
      <c r="B19" s="1">
        <v>6</v>
      </c>
      <c r="C19" s="1">
        <v>43</v>
      </c>
      <c r="D19" s="4">
        <v>18</v>
      </c>
      <c r="E19">
        <v>1</v>
      </c>
      <c r="F19" s="1">
        <v>43</v>
      </c>
      <c r="G19" s="1" t="str">
        <f t="shared" si="22"/>
        <v>Fiona kommt aus der Kita. Er hat die beiden Zwillinge dabei.</v>
      </c>
      <c r="H19" s="1" t="str">
        <f t="shared" si="0"/>
        <v>Fiona</v>
      </c>
      <c r="I19" s="1" t="str">
        <f t="shared" si="1"/>
        <v>Kilian</v>
      </c>
      <c r="J19" s="1" t="s">
        <v>22</v>
      </c>
      <c r="M19" s="1" t="s">
        <v>76</v>
      </c>
      <c r="N19" s="1" t="s">
        <v>140</v>
      </c>
      <c r="O19" s="1" t="str">
        <f t="shared" si="2"/>
        <v>aus der Kita.</v>
      </c>
      <c r="P19" s="1" t="str">
        <f t="shared" si="3"/>
        <v>aus der Kita</v>
      </c>
      <c r="Q19" s="1" t="str">
        <f t="shared" si="23"/>
        <v>Er</v>
      </c>
      <c r="R19" s="1" t="s">
        <v>7</v>
      </c>
      <c r="S19" s="1" t="s">
        <v>8</v>
      </c>
      <c r="T19" s="1" t="s">
        <v>141</v>
      </c>
      <c r="V19" s="1" t="s">
        <v>142</v>
      </c>
      <c r="W19" s="1" t="str">
        <f t="shared" si="4"/>
        <v>Zwillinge</v>
      </c>
      <c r="X19" s="1" t="str">
        <f t="shared" si="5"/>
        <v>dabei.</v>
      </c>
      <c r="Y19" s="1" t="s">
        <v>143</v>
      </c>
      <c r="Z19" s="1">
        <f>[1]main!Z44</f>
        <v>126</v>
      </c>
      <c r="AA19" s="1" t="str">
        <f>[1]main!AA44</f>
        <v>Fiona</v>
      </c>
      <c r="AB19" s="1" t="str">
        <f>[1]main!AB44</f>
        <v>f</v>
      </c>
      <c r="AC19" s="1">
        <f>[1]main!AC44</f>
        <v>6.8285714290000001</v>
      </c>
      <c r="AD19" s="1">
        <f>[1]main!AD44</f>
        <v>0.45281565400000001</v>
      </c>
      <c r="AE19" s="1">
        <f>[1]main!AE44</f>
        <v>7</v>
      </c>
      <c r="AF19" s="1" t="str">
        <f>[1]main!AF44</f>
        <v>f</v>
      </c>
      <c r="AG19" s="1" t="str">
        <f>[1]main!AG44</f>
        <v>Target</v>
      </c>
      <c r="AH19" s="1" t="str">
        <f>[1]main!AH44</f>
        <v>NA</v>
      </c>
      <c r="AI19" s="1">
        <f>[1]main!AI44</f>
        <v>1800000000</v>
      </c>
      <c r="AJ19" s="1" t="str">
        <f>[1]main!AJ44</f>
        <v>NA</v>
      </c>
      <c r="AK19" s="1" t="str">
        <f>[1]main!AK44</f>
        <v>NA</v>
      </c>
      <c r="AL19" s="1">
        <f>[1]main!AL44</f>
        <v>45</v>
      </c>
      <c r="AM19" s="1" t="str">
        <f>[1]main!AM44</f>
        <v>Kilian</v>
      </c>
      <c r="AN19" s="1" t="str">
        <f>[1]main!AN44</f>
        <v>m</v>
      </c>
      <c r="AO19" s="1">
        <f>[1]main!AO44</f>
        <v>1.657142857</v>
      </c>
      <c r="AP19" s="1">
        <f>[1]main!AP44</f>
        <v>0.96840855299999995</v>
      </c>
      <c r="AQ19" s="1">
        <f>[1]main!AQ44</f>
        <v>1</v>
      </c>
      <c r="AR19" s="1" t="str">
        <f>[1]main!AR44</f>
        <v>m</v>
      </c>
      <c r="AS19" s="1" t="str">
        <f>[1]main!AS44</f>
        <v>Alternative</v>
      </c>
      <c r="AT19" s="1" t="str">
        <f>[1]main!AT44</f>
        <v>NA</v>
      </c>
      <c r="AU19" s="1" t="str">
        <f>[1]main!AU44</f>
        <v>NA</v>
      </c>
      <c r="AV19" s="1" t="str">
        <f>[1]main!AV44</f>
        <v>NA</v>
      </c>
      <c r="AW19" s="1" t="str">
        <f>[1]main!AW44</f>
        <v>NA</v>
      </c>
      <c r="AX19" s="1" t="str">
        <f>[1]main!AX44</f>
        <v>Er</v>
      </c>
      <c r="AY19" s="1" t="str">
        <f>[1]main!AY44</f>
        <v>Sie</v>
      </c>
      <c r="AZ19" s="1" t="str">
        <f>[1]main!AZ44</f>
        <v>Er</v>
      </c>
      <c r="BA19" s="1" t="str">
        <f t="shared" si="6"/>
        <v>Wer kommt aus der Kita?</v>
      </c>
      <c r="BB19" s="2" t="str">
        <f t="shared" si="7"/>
        <v>Was tat Fiona?</v>
      </c>
      <c r="BC19" s="1" t="str">
        <f t="shared" si="8"/>
        <v>Woher kommt Fiona?</v>
      </c>
      <c r="BD19" s="1" t="str">
        <f t="shared" si="9"/>
        <v>Wen hat Fiona dabei?</v>
      </c>
      <c r="BE19" s="1" t="s">
        <v>32</v>
      </c>
      <c r="BF19" s="1" t="str">
        <f>BC19</f>
        <v>Woher kommt Fiona?</v>
      </c>
      <c r="BG19" s="1">
        <v>1</v>
      </c>
      <c r="BH19" s="1">
        <f t="shared" si="10"/>
        <v>1</v>
      </c>
      <c r="BI19" s="1" t="str">
        <f t="shared" si="11"/>
        <v>Woher kommt Fiona?</v>
      </c>
      <c r="BJ19" s="1" t="str">
        <f>IF(BI19="NA","NA",P19)</f>
        <v>aus der Kita</v>
      </c>
      <c r="BK19" s="1" t="str">
        <f t="shared" si="24"/>
        <v>aus der Kita</v>
      </c>
      <c r="BL19" s="1" t="s">
        <v>144</v>
      </c>
      <c r="BM19" s="11">
        <v>1</v>
      </c>
      <c r="BN19" s="1" t="str">
        <f t="shared" si="12"/>
        <v>aus der Kita</v>
      </c>
      <c r="BO19" s="1" t="str">
        <f t="shared" si="21"/>
        <v>aus der Schule</v>
      </c>
      <c r="BP19" s="1" t="str">
        <f t="shared" si="13"/>
        <v/>
      </c>
      <c r="BQ19" s="1" t="str">
        <f t="shared" si="14"/>
        <v/>
      </c>
      <c r="BR19" s="1" t="str">
        <f t="shared" si="15"/>
        <v>Woher kommt Fiona?</v>
      </c>
      <c r="BS19" s="1" t="str">
        <f t="shared" si="16"/>
        <v>Woher kommt Fiona?</v>
      </c>
      <c r="BT19" s="1" t="str">
        <f t="shared" si="17"/>
        <v/>
      </c>
      <c r="BU19" s="1" t="str">
        <f t="shared" si="18"/>
        <v>Wen hat Fiona dabei?</v>
      </c>
      <c r="BV19" s="1" t="str">
        <f t="shared" si="19"/>
        <v>Wen hat Fiona dabei?</v>
      </c>
    </row>
    <row r="20" spans="1:74" ht="14.25" customHeight="1" x14ac:dyDescent="0.35">
      <c r="A20" s="1" t="str">
        <f t="shared" si="20"/>
        <v>L6_S5_I5_PEr</v>
      </c>
      <c r="B20" s="1">
        <v>6</v>
      </c>
      <c r="C20" s="1">
        <v>5</v>
      </c>
      <c r="D20" s="4">
        <v>19</v>
      </c>
      <c r="E20">
        <v>1</v>
      </c>
      <c r="F20" s="1">
        <v>5</v>
      </c>
      <c r="G20" s="1" t="str">
        <f t="shared" si="22"/>
        <v>Paul reist in die Metropole. Er möchte die weltbekannte Clubkultur erleben.</v>
      </c>
      <c r="H20" s="1" t="str">
        <f t="shared" si="0"/>
        <v>Paul</v>
      </c>
      <c r="I20" s="1" t="str">
        <f t="shared" si="1"/>
        <v>Hannes</v>
      </c>
      <c r="J20" s="13" t="s">
        <v>82</v>
      </c>
      <c r="L20" s="1" t="s">
        <v>4</v>
      </c>
      <c r="N20" s="1" t="s">
        <v>145</v>
      </c>
      <c r="O20" s="1" t="str">
        <f t="shared" si="2"/>
        <v>in die Metropole.</v>
      </c>
      <c r="P20" s="1" t="str">
        <f t="shared" si="3"/>
        <v>in die Metropole</v>
      </c>
      <c r="Q20" s="1" t="str">
        <f t="shared" si="23"/>
        <v>Er</v>
      </c>
      <c r="R20" s="1" t="s">
        <v>146</v>
      </c>
      <c r="S20" s="1" t="s">
        <v>8</v>
      </c>
      <c r="T20" s="1" t="s">
        <v>147</v>
      </c>
      <c r="U20" s="1" t="s">
        <v>148</v>
      </c>
      <c r="W20" s="1" t="str">
        <f t="shared" si="4"/>
        <v>Clubkultur</v>
      </c>
      <c r="X20" s="1" t="str">
        <f t="shared" si="5"/>
        <v>erleben.</v>
      </c>
      <c r="Y20" s="1" t="s">
        <v>149</v>
      </c>
      <c r="Z20" s="1">
        <f>[1]main!Z6</f>
        <v>5</v>
      </c>
      <c r="AA20" s="1" t="str">
        <f>[1]main!AA6</f>
        <v>Paul</v>
      </c>
      <c r="AB20" s="1" t="str">
        <f>[1]main!AB6</f>
        <v>m</v>
      </c>
      <c r="AC20" s="1">
        <f>[1]main!AC6</f>
        <v>1.114285714</v>
      </c>
      <c r="AD20" s="1">
        <f>[1]main!AD6</f>
        <v>0.322802851</v>
      </c>
      <c r="AE20" s="1">
        <f>[1]main!AE6</f>
        <v>1</v>
      </c>
      <c r="AF20" s="1" t="str">
        <f>[1]main!AF6</f>
        <v>m</v>
      </c>
      <c r="AG20" s="1" t="str">
        <f>[1]main!AG6</f>
        <v>Target</v>
      </c>
      <c r="AH20" s="1" t="str">
        <f>[1]main!AH6</f>
        <v>NA</v>
      </c>
      <c r="AI20" s="1">
        <f>[1]main!AI6</f>
        <v>4230000000</v>
      </c>
      <c r="AJ20" s="1" t="str">
        <f>[1]main!AJ6</f>
        <v>NA</v>
      </c>
      <c r="AK20" s="1" t="str">
        <f>[1]main!AK6</f>
        <v>NA</v>
      </c>
      <c r="AL20" s="1">
        <f>[1]main!AL6</f>
        <v>37</v>
      </c>
      <c r="AM20" s="1" t="str">
        <f>[1]main!AM6</f>
        <v>Hannes</v>
      </c>
      <c r="AN20" s="1" t="str">
        <f>[1]main!AN6</f>
        <v>m</v>
      </c>
      <c r="AO20" s="1">
        <f>[1]main!AO6</f>
        <v>1.5142857139999999</v>
      </c>
      <c r="AP20" s="1">
        <f>[1]main!AP6</f>
        <v>0.95089520000000005</v>
      </c>
      <c r="AQ20" s="1">
        <f>[1]main!AQ6</f>
        <v>1</v>
      </c>
      <c r="AR20" s="1" t="str">
        <f>[1]main!AR6</f>
        <v>m</v>
      </c>
      <c r="AS20" s="1" t="str">
        <f>[1]main!AS6</f>
        <v>Alternative</v>
      </c>
      <c r="AT20" s="1" t="str">
        <f>[1]main!AT6</f>
        <v>NA</v>
      </c>
      <c r="AU20" s="1" t="str">
        <f>[1]main!AU6</f>
        <v>NA</v>
      </c>
      <c r="AV20" s="1" t="str">
        <f>[1]main!AV6</f>
        <v>NA</v>
      </c>
      <c r="AW20" s="1" t="str">
        <f>[1]main!AW6</f>
        <v>NA</v>
      </c>
      <c r="AX20" s="1" t="str">
        <f>[1]main!AX6</f>
        <v>Er</v>
      </c>
      <c r="AY20" s="1" t="str">
        <f>[1]main!AY6</f>
        <v>Sie</v>
      </c>
      <c r="AZ20" s="1" t="str">
        <f>[1]main!AZ6</f>
        <v>Er</v>
      </c>
      <c r="BA20" s="1" t="str">
        <f t="shared" si="6"/>
        <v>Wer reist in die Metropole?</v>
      </c>
      <c r="BB20" s="2" t="str">
        <f t="shared" si="7"/>
        <v>Was tat Paul?</v>
      </c>
      <c r="BC20" s="1" t="str">
        <f t="shared" si="8"/>
        <v>Wohin reist Paul?</v>
      </c>
      <c r="BD20" s="1" t="str">
        <f t="shared" si="9"/>
        <v>Was möchte Paul erleben?</v>
      </c>
      <c r="BE20" s="1" t="s">
        <v>95</v>
      </c>
      <c r="BF20" s="1" t="str">
        <f>BA20</f>
        <v>Wer reist in die Metropole?</v>
      </c>
      <c r="BG20" s="1">
        <v>2</v>
      </c>
      <c r="BH20" s="1">
        <f t="shared" si="10"/>
        <v>0</v>
      </c>
      <c r="BI20" s="1" t="str">
        <f t="shared" si="11"/>
        <v>NA</v>
      </c>
      <c r="BJ20" s="1" t="str">
        <f>IF(BI20="NA","NA",H20)</f>
        <v>NA</v>
      </c>
      <c r="BK20" s="1" t="str">
        <f t="shared" si="24"/>
        <v>NA</v>
      </c>
      <c r="BL20" s="1" t="s">
        <v>13</v>
      </c>
      <c r="BM20" s="11">
        <v>1</v>
      </c>
      <c r="BN20" s="1" t="str">
        <f t="shared" si="12"/>
        <v>NA</v>
      </c>
      <c r="BO20" s="1" t="str">
        <f t="shared" si="21"/>
        <v>NA</v>
      </c>
      <c r="BP20" s="1" t="str">
        <f t="shared" si="13"/>
        <v/>
      </c>
      <c r="BQ20" s="1" t="str">
        <f t="shared" si="14"/>
        <v>Wohin reist Paul?</v>
      </c>
      <c r="BR20" s="1" t="str">
        <f t="shared" si="15"/>
        <v/>
      </c>
      <c r="BS20" s="1" t="str">
        <f t="shared" si="16"/>
        <v>Wohin reist Paul?</v>
      </c>
      <c r="BT20" s="1" t="str">
        <f t="shared" si="17"/>
        <v>Was möchte Paul erleben?</v>
      </c>
      <c r="BU20" s="1" t="str">
        <f t="shared" si="18"/>
        <v/>
      </c>
      <c r="BV20" s="14" t="str">
        <f t="shared" si="19"/>
        <v>Was möchte Paul erleben?</v>
      </c>
    </row>
    <row r="21" spans="1:74" ht="14.25" customHeight="1" x14ac:dyDescent="0.35">
      <c r="A21" s="1" t="str">
        <f t="shared" si="20"/>
        <v>L6_S69_I152_PEr</v>
      </c>
      <c r="B21" s="1">
        <v>6</v>
      </c>
      <c r="C21" s="1">
        <v>69</v>
      </c>
      <c r="D21" s="4">
        <v>20</v>
      </c>
      <c r="E21">
        <v>1</v>
      </c>
      <c r="F21" s="1">
        <v>69</v>
      </c>
      <c r="G21" s="1" t="str">
        <f t="shared" si="22"/>
        <v>Die Haushälterin schleicht zum Deutschkurs. Er hat nur wenig Spaß am Lernen.</v>
      </c>
      <c r="H21" s="1" t="str">
        <f t="shared" si="0"/>
        <v>Die Haushälterin</v>
      </c>
      <c r="I21" s="1" t="str">
        <f t="shared" si="1"/>
        <v>Der Haushälter</v>
      </c>
      <c r="J21" s="1" t="s">
        <v>150</v>
      </c>
      <c r="L21" s="1" t="s">
        <v>34</v>
      </c>
      <c r="N21" s="1" t="s">
        <v>151</v>
      </c>
      <c r="O21" s="1" t="str">
        <f t="shared" si="2"/>
        <v>zum Deutschkurs.</v>
      </c>
      <c r="P21" s="1" t="str">
        <f t="shared" si="3"/>
        <v>zum Deutschkurs</v>
      </c>
      <c r="Q21" s="1" t="str">
        <f t="shared" si="23"/>
        <v>Er</v>
      </c>
      <c r="R21" s="1" t="s">
        <v>7</v>
      </c>
      <c r="S21" s="1" t="s">
        <v>152</v>
      </c>
      <c r="T21" s="1" t="s">
        <v>153</v>
      </c>
      <c r="U21" s="1" t="s">
        <v>154</v>
      </c>
      <c r="W21" s="1" t="str">
        <f t="shared" si="4"/>
        <v>Spaß</v>
      </c>
      <c r="X21" s="1" t="str">
        <f t="shared" si="5"/>
        <v>am Lernen.</v>
      </c>
      <c r="Y21" s="1" t="s">
        <v>155</v>
      </c>
      <c r="Z21" s="1">
        <f>[1]main!Z70</f>
        <v>152</v>
      </c>
      <c r="AA21" s="1" t="str">
        <f>[1]main!AA70</f>
        <v>Haushälterin</v>
      </c>
      <c r="AB21" s="1" t="str">
        <f>[1]main!AB70</f>
        <v>NA</v>
      </c>
      <c r="AC21" s="1">
        <f>[1]main!AC70</f>
        <v>2.0750000000000002</v>
      </c>
      <c r="AD21" s="1" t="str">
        <f>[1]main!AD70</f>
        <v>NA</v>
      </c>
      <c r="AE21" s="1" t="str">
        <f>[1]main!AE70</f>
        <v>NA</v>
      </c>
      <c r="AF21" s="1" t="str">
        <f>[1]main!AF70</f>
        <v>f</v>
      </c>
      <c r="AG21" s="1" t="str">
        <f>[1]main!AG70</f>
        <v>Filler</v>
      </c>
      <c r="AH21" s="1" t="str">
        <f>[1]main!AH70</f>
        <v>NA</v>
      </c>
      <c r="AI21" s="1" t="str">
        <f>[1]main!AI70</f>
        <v>NA</v>
      </c>
      <c r="AJ21" s="1" t="str">
        <f>[1]main!AJ70</f>
        <v>Die</v>
      </c>
      <c r="AK21" s="1" t="str">
        <f>[1]main!AK70</f>
        <v>die</v>
      </c>
      <c r="AL21" s="1">
        <f>[1]main!AL70</f>
        <v>9</v>
      </c>
      <c r="AM21" s="1" t="str">
        <f>[1]main!AM70</f>
        <v>Haushälter</v>
      </c>
      <c r="AN21" s="1" t="str">
        <f>[1]main!AN70</f>
        <v>NA</v>
      </c>
      <c r="AO21" s="1" t="str">
        <f>[1]main!AO70</f>
        <v>NA</v>
      </c>
      <c r="AP21" s="1" t="str">
        <f>[1]main!AP70</f>
        <v>NA</v>
      </c>
      <c r="AQ21" s="1" t="str">
        <f>[1]main!AQ70</f>
        <v>NA</v>
      </c>
      <c r="AR21" s="1" t="str">
        <f>[1]main!AR70</f>
        <v>NA</v>
      </c>
      <c r="AS21" s="1" t="str">
        <f>[1]main!AS70</f>
        <v>Alternative</v>
      </c>
      <c r="AT21" s="1" t="str">
        <f>[1]main!AT70</f>
        <v>NA</v>
      </c>
      <c r="AU21" s="1" t="str">
        <f>[1]main!AU70</f>
        <v>NA</v>
      </c>
      <c r="AV21" s="1" t="str">
        <f>[1]main!AV70</f>
        <v>Der</v>
      </c>
      <c r="AW21" s="1" t="str">
        <f>[1]main!AW70</f>
        <v>der</v>
      </c>
      <c r="AX21" s="1" t="str">
        <f>[1]main!AX70</f>
        <v>Er</v>
      </c>
      <c r="AY21" s="1" t="str">
        <f>[1]main!AY70</f>
        <v>Sie</v>
      </c>
      <c r="AZ21" s="1" t="str">
        <f>[1]main!AZ70</f>
        <v>Er</v>
      </c>
      <c r="BA21" s="1" t="str">
        <f t="shared" si="6"/>
        <v>Wer schleicht zum Deutschkurs?</v>
      </c>
      <c r="BB21" s="2" t="str">
        <f t="shared" si="7"/>
        <v>Was tat die Haushälterin?</v>
      </c>
      <c r="BC21" s="1" t="str">
        <f t="shared" si="8"/>
        <v>Wohin schleicht die Haushälterin?</v>
      </c>
      <c r="BD21" s="1" t="str">
        <f t="shared" si="9"/>
        <v>Was hat die Haushälterin am Lernen?</v>
      </c>
      <c r="BE21" s="1" t="s">
        <v>95</v>
      </c>
      <c r="BF21" s="1" t="str">
        <f>BA21</f>
        <v>Wer schleicht zum Deutschkurs?</v>
      </c>
      <c r="BG21" s="1">
        <v>2</v>
      </c>
      <c r="BH21" s="1">
        <f t="shared" si="10"/>
        <v>0</v>
      </c>
      <c r="BI21" s="1" t="str">
        <f t="shared" si="11"/>
        <v>NA</v>
      </c>
      <c r="BJ21" s="1" t="str">
        <f>IF(BI21="NA","NA",H21)</f>
        <v>NA</v>
      </c>
      <c r="BK21" s="1" t="str">
        <f t="shared" si="24"/>
        <v>NA</v>
      </c>
      <c r="BL21" s="1" t="s">
        <v>13</v>
      </c>
      <c r="BM21" s="11">
        <v>0</v>
      </c>
      <c r="BN21" s="1" t="str">
        <f t="shared" si="12"/>
        <v>NA</v>
      </c>
      <c r="BO21" s="1" t="str">
        <f t="shared" si="21"/>
        <v>NA</v>
      </c>
      <c r="BP21" s="1" t="str">
        <f t="shared" si="13"/>
        <v/>
      </c>
      <c r="BQ21" s="1" t="str">
        <f t="shared" si="14"/>
        <v>Wohin schleicht die Haushälterin?</v>
      </c>
      <c r="BR21" s="1" t="str">
        <f t="shared" si="15"/>
        <v/>
      </c>
      <c r="BS21" s="1" t="str">
        <f t="shared" si="16"/>
        <v>Wohin schleicht die Haushälterin?</v>
      </c>
      <c r="BT21" s="1" t="str">
        <f t="shared" si="17"/>
        <v>Was hat die Haushälterin am Lernen?</v>
      </c>
      <c r="BU21" s="1" t="str">
        <f t="shared" si="18"/>
        <v/>
      </c>
      <c r="BV21" s="11" t="str">
        <f t="shared" si="19"/>
        <v>Was hat die Haushälterin am Lernen?</v>
      </c>
    </row>
    <row r="22" spans="1:74" ht="14.25" customHeight="1" x14ac:dyDescent="0.35">
      <c r="A22" s="1" t="str">
        <f t="shared" si="20"/>
        <v>L6_S9_I9_PEr</v>
      </c>
      <c r="B22" s="1">
        <v>6</v>
      </c>
      <c r="C22" s="1">
        <v>9</v>
      </c>
      <c r="D22" s="4">
        <v>21</v>
      </c>
      <c r="E22">
        <v>1</v>
      </c>
      <c r="F22" s="1">
        <v>9</v>
      </c>
      <c r="G22" s="1" t="str">
        <f t="shared" si="22"/>
        <v>Johannes flitzt aus der Behörde. Er muss den letzten Bus bekommen.</v>
      </c>
      <c r="H22" s="1" t="str">
        <f t="shared" si="0"/>
        <v>Johannes</v>
      </c>
      <c r="I22" s="1" t="str">
        <f t="shared" si="1"/>
        <v>Jan</v>
      </c>
      <c r="J22" s="1" t="s">
        <v>156</v>
      </c>
      <c r="M22" s="1" t="s">
        <v>76</v>
      </c>
      <c r="N22" s="1" t="s">
        <v>157</v>
      </c>
      <c r="O22" s="1" t="str">
        <f t="shared" si="2"/>
        <v>aus der Behörde.</v>
      </c>
      <c r="P22" s="1" t="str">
        <f t="shared" si="3"/>
        <v>aus der Behörde</v>
      </c>
      <c r="Q22" s="1" t="str">
        <f t="shared" si="23"/>
        <v>Er</v>
      </c>
      <c r="R22" s="1" t="s">
        <v>158</v>
      </c>
      <c r="S22" s="1" t="s">
        <v>85</v>
      </c>
      <c r="T22" s="1" t="s">
        <v>159</v>
      </c>
      <c r="U22" s="1" t="s">
        <v>160</v>
      </c>
      <c r="W22" s="1" t="str">
        <f t="shared" si="4"/>
        <v>Bus</v>
      </c>
      <c r="X22" s="1" t="str">
        <f t="shared" si="5"/>
        <v>bekommen.</v>
      </c>
      <c r="Y22" s="1" t="s">
        <v>63</v>
      </c>
      <c r="Z22" s="1">
        <f>[1]main!Z10</f>
        <v>9</v>
      </c>
      <c r="AA22" s="1" t="str">
        <f>[1]main!AA10</f>
        <v>Johannes</v>
      </c>
      <c r="AB22" s="1" t="str">
        <f>[1]main!AB10</f>
        <v>m</v>
      </c>
      <c r="AC22" s="1">
        <f>[1]main!AC10</f>
        <v>1.1428571430000001</v>
      </c>
      <c r="AD22" s="1">
        <f>[1]main!AD10</f>
        <v>0.35503580099999998</v>
      </c>
      <c r="AE22" s="1">
        <f>[1]main!AE10</f>
        <v>1</v>
      </c>
      <c r="AF22" s="1" t="str">
        <f>[1]main!AF10</f>
        <v>m</v>
      </c>
      <c r="AG22" s="1" t="str">
        <f>[1]main!AG10</f>
        <v>Target</v>
      </c>
      <c r="AH22" s="1" t="str">
        <f>[1]main!AH10</f>
        <v>NA</v>
      </c>
      <c r="AI22" s="1">
        <f>[1]main!AI10</f>
        <v>2370000000</v>
      </c>
      <c r="AJ22" s="1" t="str">
        <f>[1]main!AJ10</f>
        <v>NA</v>
      </c>
      <c r="AK22" s="1" t="str">
        <f>[1]main!AK10</f>
        <v>NA</v>
      </c>
      <c r="AL22" s="1">
        <f>[1]main!AL10</f>
        <v>41</v>
      </c>
      <c r="AM22" s="1" t="str">
        <f>[1]main!AM10</f>
        <v>Jan</v>
      </c>
      <c r="AN22" s="1" t="str">
        <f>[1]main!AN10</f>
        <v>m</v>
      </c>
      <c r="AO22" s="1">
        <f>[1]main!AO10</f>
        <v>1.542857143</v>
      </c>
      <c r="AP22" s="1">
        <f>[1]main!AP10</f>
        <v>0.98048178900000005</v>
      </c>
      <c r="AQ22" s="1">
        <f>[1]main!AQ10</f>
        <v>1</v>
      </c>
      <c r="AR22" s="1" t="str">
        <f>[1]main!AR10</f>
        <v>m</v>
      </c>
      <c r="AS22" s="1" t="str">
        <f>[1]main!AS10</f>
        <v>Alternative</v>
      </c>
      <c r="AT22" s="1" t="str">
        <f>[1]main!AT10</f>
        <v>NA</v>
      </c>
      <c r="AU22" s="1" t="str">
        <f>[1]main!AU10</f>
        <v>NA</v>
      </c>
      <c r="AV22" s="1" t="str">
        <f>[1]main!AV10</f>
        <v>NA</v>
      </c>
      <c r="AW22" s="1" t="str">
        <f>[1]main!AW10</f>
        <v>NA</v>
      </c>
      <c r="AX22" s="1" t="str">
        <f>[1]main!AX10</f>
        <v>Er</v>
      </c>
      <c r="AY22" s="1" t="str">
        <f>[1]main!AY10</f>
        <v>Sie</v>
      </c>
      <c r="AZ22" s="1" t="str">
        <f>[1]main!AZ10</f>
        <v>Er</v>
      </c>
      <c r="BA22" s="1" t="str">
        <f t="shared" si="6"/>
        <v>Wer flitzt aus der Behörde?</v>
      </c>
      <c r="BB22" s="2" t="str">
        <f t="shared" si="7"/>
        <v>Was tat Johannes?</v>
      </c>
      <c r="BC22" s="1" t="str">
        <f t="shared" si="8"/>
        <v>Woher flitzt Johannes?</v>
      </c>
      <c r="BD22" s="1" t="str">
        <f t="shared" si="9"/>
        <v>Was muss Johannes bekommen?</v>
      </c>
      <c r="BE22" s="1" t="s">
        <v>95</v>
      </c>
      <c r="BF22" s="1" t="str">
        <f>BA22</f>
        <v>Wer flitzt aus der Behörde?</v>
      </c>
      <c r="BG22" s="1">
        <v>1</v>
      </c>
      <c r="BH22" s="1">
        <f t="shared" si="10"/>
        <v>1</v>
      </c>
      <c r="BI22" s="1" t="str">
        <f t="shared" si="11"/>
        <v>Wer flitzt aus der Behörde?</v>
      </c>
      <c r="BJ22" s="1" t="str">
        <f>IF(BI22="NA","NA",H22)</f>
        <v>Johannes</v>
      </c>
      <c r="BK22" s="1" t="str">
        <f t="shared" si="24"/>
        <v>Johannes</v>
      </c>
      <c r="BL22" s="1" t="str">
        <f>I22</f>
        <v>Jan</v>
      </c>
      <c r="BM22" s="11">
        <v>0</v>
      </c>
      <c r="BN22" s="1" t="str">
        <f t="shared" si="12"/>
        <v>Jan</v>
      </c>
      <c r="BO22" s="1" t="str">
        <f t="shared" si="21"/>
        <v>Johannes</v>
      </c>
      <c r="BP22" s="1" t="str">
        <f t="shared" si="13"/>
        <v/>
      </c>
      <c r="BQ22" s="1" t="str">
        <f t="shared" si="14"/>
        <v/>
      </c>
      <c r="BR22" s="1" t="str">
        <f t="shared" si="15"/>
        <v>Woher flitzt Johannes?</v>
      </c>
      <c r="BS22" s="1" t="str">
        <f t="shared" si="16"/>
        <v>Woher flitzt Johannes?</v>
      </c>
      <c r="BT22" s="1" t="str">
        <f t="shared" si="17"/>
        <v>Was muss Johannes bekommen?</v>
      </c>
      <c r="BU22" s="1" t="str">
        <f t="shared" si="18"/>
        <v/>
      </c>
      <c r="BV22" s="1" t="str">
        <f t="shared" si="19"/>
        <v>Was muss Johannes bekommen?</v>
      </c>
    </row>
    <row r="23" spans="1:74" ht="14.25" customHeight="1" x14ac:dyDescent="0.35">
      <c r="A23" s="1" t="str">
        <f t="shared" si="20"/>
        <v>L6_S50_I133_PEr</v>
      </c>
      <c r="B23" s="1">
        <v>6</v>
      </c>
      <c r="C23" s="1">
        <v>50</v>
      </c>
      <c r="D23" s="4">
        <v>22</v>
      </c>
      <c r="E23">
        <v>1</v>
      </c>
      <c r="F23" s="1">
        <v>50</v>
      </c>
      <c r="G23" s="1" t="str">
        <f t="shared" si="22"/>
        <v>Martha schleicht ins Haus. Er möchte die schlafenden Nachbarn nicht wecken.</v>
      </c>
      <c r="H23" s="1" t="str">
        <f t="shared" si="0"/>
        <v>Martha</v>
      </c>
      <c r="I23" s="1" t="str">
        <f t="shared" si="1"/>
        <v>Kai</v>
      </c>
      <c r="J23" s="1" t="s">
        <v>150</v>
      </c>
      <c r="L23" s="1" t="s">
        <v>83</v>
      </c>
      <c r="N23" s="1" t="s">
        <v>161</v>
      </c>
      <c r="O23" s="1" t="str">
        <f t="shared" si="2"/>
        <v>ins Haus.</v>
      </c>
      <c r="P23" s="1" t="str">
        <f t="shared" si="3"/>
        <v>ins Haus</v>
      </c>
      <c r="Q23" s="1" t="str">
        <f t="shared" si="23"/>
        <v>Er</v>
      </c>
      <c r="R23" s="1" t="s">
        <v>146</v>
      </c>
      <c r="S23" s="1" t="s">
        <v>8</v>
      </c>
      <c r="T23" s="1" t="s">
        <v>162</v>
      </c>
      <c r="V23" s="1" t="s">
        <v>163</v>
      </c>
      <c r="W23" s="1" t="str">
        <f t="shared" si="4"/>
        <v>Nachbarn</v>
      </c>
      <c r="X23" s="1" t="str">
        <f t="shared" si="5"/>
        <v>nicht wecken.</v>
      </c>
      <c r="Y23" s="1" t="s">
        <v>164</v>
      </c>
      <c r="Z23" s="1">
        <f>[1]main!Z51</f>
        <v>133</v>
      </c>
      <c r="AA23" s="1" t="str">
        <f>[1]main!AA51</f>
        <v>Martha</v>
      </c>
      <c r="AB23" s="1" t="str">
        <f>[1]main!AB51</f>
        <v>f</v>
      </c>
      <c r="AC23" s="1">
        <f>[1]main!AC51</f>
        <v>6.8571428570000004</v>
      </c>
      <c r="AD23" s="1">
        <f>[1]main!AD51</f>
        <v>0.42996970800000001</v>
      </c>
      <c r="AE23" s="1">
        <f>[1]main!AE51</f>
        <v>7</v>
      </c>
      <c r="AF23" s="1" t="str">
        <f>[1]main!AF51</f>
        <v>f</v>
      </c>
      <c r="AG23" s="1" t="str">
        <f>[1]main!AG51</f>
        <v>Target</v>
      </c>
      <c r="AH23" s="1" t="str">
        <f>[1]main!AH51</f>
        <v>NA</v>
      </c>
      <c r="AI23" s="1">
        <f>[1]main!AI51</f>
        <v>2400000000</v>
      </c>
      <c r="AJ23" s="1" t="str">
        <f>[1]main!AJ51</f>
        <v>NA</v>
      </c>
      <c r="AK23" s="1" t="str">
        <f>[1]main!AK51</f>
        <v>NA</v>
      </c>
      <c r="AL23" s="1">
        <f>[1]main!AL51</f>
        <v>52</v>
      </c>
      <c r="AM23" s="1" t="str">
        <f>[1]main!AM51</f>
        <v>Kai</v>
      </c>
      <c r="AN23" s="1" t="str">
        <f>[1]main!AN51</f>
        <v>n</v>
      </c>
      <c r="AO23" s="1">
        <f>[1]main!AO51</f>
        <v>2.1428571430000001</v>
      </c>
      <c r="AP23" s="1">
        <f>[1]main!AP51</f>
        <v>1.4580982199999999</v>
      </c>
      <c r="AQ23" s="1">
        <f>[1]main!AQ51</f>
        <v>1</v>
      </c>
      <c r="AR23" s="1" t="str">
        <f>[1]main!AR51</f>
        <v>n</v>
      </c>
      <c r="AS23" s="1" t="str">
        <f>[1]main!AS51</f>
        <v>Alternative</v>
      </c>
      <c r="AT23" s="1" t="str">
        <f>[1]main!AT51</f>
        <v>NA</v>
      </c>
      <c r="AU23" s="1" t="str">
        <f>[1]main!AU51</f>
        <v>NA</v>
      </c>
      <c r="AV23" s="1" t="str">
        <f>[1]main!AV51</f>
        <v>NA</v>
      </c>
      <c r="AW23" s="1" t="str">
        <f>[1]main!AW51</f>
        <v>NA</v>
      </c>
      <c r="AX23" s="1" t="str">
        <f>[1]main!AX51</f>
        <v>Er</v>
      </c>
      <c r="AY23" s="1" t="str">
        <f>[1]main!AY51</f>
        <v>Sie</v>
      </c>
      <c r="AZ23" s="1" t="str">
        <f>[1]main!AZ51</f>
        <v>Er</v>
      </c>
      <c r="BA23" s="1" t="str">
        <f t="shared" si="6"/>
        <v>Wer schleicht ins Haus?</v>
      </c>
      <c r="BB23" s="2" t="str">
        <f t="shared" si="7"/>
        <v>Was tat Martha?</v>
      </c>
      <c r="BC23" s="1" t="str">
        <f t="shared" si="8"/>
        <v>Wohin schleicht Martha?</v>
      </c>
      <c r="BD23" s="1" t="str">
        <f t="shared" si="9"/>
        <v>Wen möchte Martha nicht wecken?</v>
      </c>
      <c r="BE23" s="1" t="s">
        <v>67</v>
      </c>
      <c r="BF23" s="1" t="str">
        <f>BB23</f>
        <v>Was tat Martha?</v>
      </c>
      <c r="BG23" s="1">
        <v>3</v>
      </c>
      <c r="BH23" s="1">
        <f t="shared" si="10"/>
        <v>0</v>
      </c>
      <c r="BI23" s="1" t="str">
        <f t="shared" si="11"/>
        <v>NA</v>
      </c>
      <c r="BJ23" s="1" t="str">
        <f>IF(BI23="NA","NA",J23)</f>
        <v>NA</v>
      </c>
      <c r="BK23" s="1" t="str">
        <f t="shared" si="24"/>
        <v>NA</v>
      </c>
      <c r="BL23" s="1" t="s">
        <v>13</v>
      </c>
      <c r="BM23" s="11">
        <v>0</v>
      </c>
      <c r="BN23" s="1" t="str">
        <f t="shared" si="12"/>
        <v>NA</v>
      </c>
      <c r="BO23" s="1" t="str">
        <f t="shared" si="21"/>
        <v>NA</v>
      </c>
      <c r="BP23" s="1" t="str">
        <f t="shared" si="13"/>
        <v/>
      </c>
      <c r="BQ23" s="1" t="str">
        <f t="shared" si="14"/>
        <v>Wohin schleicht Martha?</v>
      </c>
      <c r="BR23" s="1" t="str">
        <f t="shared" si="15"/>
        <v/>
      </c>
      <c r="BS23" s="1" t="str">
        <f t="shared" si="16"/>
        <v>Wohin schleicht Martha?</v>
      </c>
      <c r="BT23" s="1" t="str">
        <f t="shared" si="17"/>
        <v/>
      </c>
      <c r="BU23" s="1" t="str">
        <f t="shared" si="18"/>
        <v>Wen möchte Martha nicht wecken?</v>
      </c>
      <c r="BV23" s="1" t="str">
        <f t="shared" si="19"/>
        <v>Wen möchte Martha nicht wecken?</v>
      </c>
    </row>
    <row r="24" spans="1:74" ht="14.25" customHeight="1" x14ac:dyDescent="0.35">
      <c r="A24" s="1" t="str">
        <f t="shared" si="20"/>
        <v>L6_S8_I8_PEr</v>
      </c>
      <c r="B24" s="1">
        <v>6</v>
      </c>
      <c r="C24" s="1">
        <v>8</v>
      </c>
      <c r="D24" s="4">
        <v>23</v>
      </c>
      <c r="E24">
        <v>1</v>
      </c>
      <c r="F24" s="1">
        <v>8</v>
      </c>
      <c r="G24" s="1" t="str">
        <f t="shared" si="22"/>
        <v>Thomas parkt auf dem Radweg. Er möchte ein starkes Zeichen setzen.</v>
      </c>
      <c r="H24" s="1" t="str">
        <f t="shared" si="0"/>
        <v>Thomas</v>
      </c>
      <c r="I24" s="1" t="str">
        <f t="shared" si="1"/>
        <v>Tim</v>
      </c>
      <c r="J24" s="1" t="s">
        <v>165</v>
      </c>
      <c r="K24" s="1" t="s">
        <v>166</v>
      </c>
      <c r="N24" s="1" t="s">
        <v>167</v>
      </c>
      <c r="O24" s="1" t="str">
        <f t="shared" si="2"/>
        <v>auf dem Radweg.</v>
      </c>
      <c r="P24" s="1" t="str">
        <f t="shared" si="3"/>
        <v>auf dem Radweg</v>
      </c>
      <c r="Q24" s="1" t="str">
        <f t="shared" si="23"/>
        <v>Er</v>
      </c>
      <c r="R24" s="1" t="s">
        <v>146</v>
      </c>
      <c r="S24" s="1" t="s">
        <v>25</v>
      </c>
      <c r="T24" s="1" t="s">
        <v>168</v>
      </c>
      <c r="U24" s="1" t="s">
        <v>169</v>
      </c>
      <c r="W24" s="1" t="str">
        <f t="shared" si="4"/>
        <v>Zeichen</v>
      </c>
      <c r="X24" s="1" t="str">
        <f t="shared" si="5"/>
        <v>setzen.</v>
      </c>
      <c r="Y24" s="1" t="s">
        <v>170</v>
      </c>
      <c r="Z24" s="1">
        <f>[1]main!Z9</f>
        <v>8</v>
      </c>
      <c r="AA24" s="1" t="str">
        <f>[1]main!AA9</f>
        <v>Thomas</v>
      </c>
      <c r="AB24" s="1" t="str">
        <f>[1]main!AB9</f>
        <v>m</v>
      </c>
      <c r="AC24" s="1">
        <f>[1]main!AC9</f>
        <v>1.114285714</v>
      </c>
      <c r="AD24" s="1">
        <f>[1]main!AD9</f>
        <v>0.40376380499999998</v>
      </c>
      <c r="AE24" s="1">
        <f>[1]main!AE9</f>
        <v>1</v>
      </c>
      <c r="AF24" s="1" t="str">
        <f>[1]main!AF9</f>
        <v>m</v>
      </c>
      <c r="AG24" s="1" t="str">
        <f>[1]main!AG9</f>
        <v>Target</v>
      </c>
      <c r="AH24" s="1" t="str">
        <f>[1]main!AH9</f>
        <v>NA</v>
      </c>
      <c r="AI24" s="1">
        <f>[1]main!AI9</f>
        <v>1700000000</v>
      </c>
      <c r="AJ24" s="1" t="str">
        <f>[1]main!AJ9</f>
        <v>NA</v>
      </c>
      <c r="AK24" s="1" t="str">
        <f>[1]main!AK9</f>
        <v>NA</v>
      </c>
      <c r="AL24" s="1">
        <f>[1]main!AL9</f>
        <v>40</v>
      </c>
      <c r="AM24" s="1" t="str">
        <f>[1]main!AM9</f>
        <v>Tim</v>
      </c>
      <c r="AN24" s="1" t="str">
        <f>[1]main!AN9</f>
        <v>m</v>
      </c>
      <c r="AO24" s="1">
        <f>[1]main!AO9</f>
        <v>1.5142857139999999</v>
      </c>
      <c r="AP24" s="1">
        <f>[1]main!AP9</f>
        <v>1.4627015409999999</v>
      </c>
      <c r="AQ24" s="1">
        <f>[1]main!AQ9</f>
        <v>1</v>
      </c>
      <c r="AR24" s="1" t="str">
        <f>[1]main!AR9</f>
        <v>m</v>
      </c>
      <c r="AS24" s="1" t="str">
        <f>[1]main!AS9</f>
        <v>Alternative</v>
      </c>
      <c r="AT24" s="1" t="str">
        <f>[1]main!AT9</f>
        <v>NA</v>
      </c>
      <c r="AU24" s="1" t="str">
        <f>[1]main!AU9</f>
        <v>NA</v>
      </c>
      <c r="AV24" s="1" t="str">
        <f>[1]main!AV9</f>
        <v>NA</v>
      </c>
      <c r="AW24" s="1" t="str">
        <f>[1]main!AW9</f>
        <v>NA</v>
      </c>
      <c r="AX24" s="1" t="str">
        <f>[1]main!AX9</f>
        <v>Er</v>
      </c>
      <c r="AY24" s="1" t="str">
        <f>[1]main!AY9</f>
        <v>Sie</v>
      </c>
      <c r="AZ24" s="1" t="str">
        <f>[1]main!AZ9</f>
        <v>Er</v>
      </c>
      <c r="BA24" s="1" t="str">
        <f t="shared" si="6"/>
        <v>Wer parkt auf dem Radweg?</v>
      </c>
      <c r="BB24" s="2" t="str">
        <f t="shared" si="7"/>
        <v>Was tat Thomas?</v>
      </c>
      <c r="BC24" s="1" t="str">
        <f t="shared" si="8"/>
        <v>Wo parkt Thomas?</v>
      </c>
      <c r="BD24" s="1" t="str">
        <f t="shared" si="9"/>
        <v>Was möchte Thomas setzen?</v>
      </c>
      <c r="BE24" s="11" t="s">
        <v>21</v>
      </c>
      <c r="BF24" s="1" t="str">
        <f>BD24</f>
        <v>Was möchte Thomas setzen?</v>
      </c>
      <c r="BG24" s="1">
        <v>4</v>
      </c>
      <c r="BH24" s="1">
        <f t="shared" si="10"/>
        <v>0</v>
      </c>
      <c r="BI24" s="1" t="str">
        <f t="shared" si="11"/>
        <v>NA</v>
      </c>
      <c r="BJ24" s="1" t="str">
        <f>IF(BI24="NA","NA",CONCATENATE(S24," ",T24," ",W24))</f>
        <v>NA</v>
      </c>
      <c r="BK24" s="1" t="str">
        <f t="shared" si="24"/>
        <v>NA</v>
      </c>
      <c r="BL24" s="1" t="s">
        <v>13</v>
      </c>
      <c r="BM24" s="11">
        <v>1</v>
      </c>
      <c r="BN24" s="1" t="str">
        <f t="shared" si="12"/>
        <v>NA</v>
      </c>
      <c r="BO24" s="1" t="str">
        <f t="shared" si="21"/>
        <v>NA</v>
      </c>
      <c r="BP24" s="1" t="str">
        <f t="shared" si="13"/>
        <v>Wo parkt Thomas?</v>
      </c>
      <c r="BQ24" s="1" t="str">
        <f t="shared" si="14"/>
        <v/>
      </c>
      <c r="BR24" s="1" t="str">
        <f t="shared" si="15"/>
        <v/>
      </c>
      <c r="BS24" s="1" t="str">
        <f t="shared" si="16"/>
        <v>Wo parkt Thomas?</v>
      </c>
      <c r="BT24" s="1" t="str">
        <f t="shared" si="17"/>
        <v>Was möchte Thomas setzen?</v>
      </c>
      <c r="BU24" s="1" t="str">
        <f t="shared" si="18"/>
        <v/>
      </c>
      <c r="BV24" s="1" t="str">
        <f t="shared" si="19"/>
        <v>Was möchte Thomas setzen?</v>
      </c>
    </row>
    <row r="25" spans="1:74" ht="14.25" customHeight="1" x14ac:dyDescent="0.35">
      <c r="A25" s="1" t="str">
        <f t="shared" si="20"/>
        <v>L6_S20_I20_PSie</v>
      </c>
      <c r="B25" s="1">
        <v>6</v>
      </c>
      <c r="C25" s="1">
        <v>20</v>
      </c>
      <c r="D25" s="4">
        <v>24</v>
      </c>
      <c r="E25">
        <v>1</v>
      </c>
      <c r="F25" s="1">
        <v>20</v>
      </c>
      <c r="G25" s="1" t="str">
        <f t="shared" si="22"/>
        <v>Erik reitet aus dem Stall. Sie hat die langweiligen Probestunden absolviert.</v>
      </c>
      <c r="H25" s="1" t="str">
        <f t="shared" si="0"/>
        <v>Erik</v>
      </c>
      <c r="I25" s="1" t="str">
        <f t="shared" si="1"/>
        <v>Maria</v>
      </c>
      <c r="J25" s="1" t="s">
        <v>171</v>
      </c>
      <c r="M25" s="1" t="s">
        <v>97</v>
      </c>
      <c r="N25" s="1" t="s">
        <v>172</v>
      </c>
      <c r="O25" s="1" t="str">
        <f t="shared" si="2"/>
        <v>aus dem Stall.</v>
      </c>
      <c r="P25" s="1" t="str">
        <f t="shared" si="3"/>
        <v>aus dem Stall</v>
      </c>
      <c r="Q25" s="1" t="str">
        <f t="shared" si="23"/>
        <v>Sie</v>
      </c>
      <c r="R25" s="1" t="s">
        <v>7</v>
      </c>
      <c r="S25" s="1" t="s">
        <v>8</v>
      </c>
      <c r="T25" s="1" t="s">
        <v>45</v>
      </c>
      <c r="U25" s="1" t="s">
        <v>173</v>
      </c>
      <c r="W25" s="1" t="str">
        <f t="shared" si="4"/>
        <v>Probestunden</v>
      </c>
      <c r="X25" s="1" t="str">
        <f t="shared" si="5"/>
        <v>absolviert.</v>
      </c>
      <c r="Y25" s="1" t="s">
        <v>174</v>
      </c>
      <c r="Z25" s="1">
        <f>[1]main!Z21</f>
        <v>20</v>
      </c>
      <c r="AA25" s="1" t="str">
        <f>[1]main!AA21</f>
        <v>Erik</v>
      </c>
      <c r="AB25" s="1" t="str">
        <f>[1]main!AB21</f>
        <v>m</v>
      </c>
      <c r="AC25" s="1">
        <f>[1]main!AC21</f>
        <v>1.2571428570000001</v>
      </c>
      <c r="AD25" s="1">
        <f>[1]main!AD21</f>
        <v>0.56061191099999996</v>
      </c>
      <c r="AE25" s="1">
        <f>[1]main!AE21</f>
        <v>1</v>
      </c>
      <c r="AF25" s="1" t="str">
        <f>[1]main!AF21</f>
        <v>m</v>
      </c>
      <c r="AG25" s="1" t="str">
        <f>[1]main!AG21</f>
        <v>Target</v>
      </c>
      <c r="AH25" s="1" t="str">
        <f>[1]main!AH21</f>
        <v>NA</v>
      </c>
      <c r="AI25" s="1">
        <f>[1]main!AI21</f>
        <v>2550000000</v>
      </c>
      <c r="AJ25" s="1" t="str">
        <f>[1]main!AJ21</f>
        <v>NA</v>
      </c>
      <c r="AK25" s="1" t="str">
        <f>[1]main!AK21</f>
        <v>NA</v>
      </c>
      <c r="AL25" s="1">
        <f>[1]main!AL21</f>
        <v>101</v>
      </c>
      <c r="AM25" s="1" t="str">
        <f>[1]main!AM21</f>
        <v>Maria</v>
      </c>
      <c r="AN25" s="1" t="str">
        <f>[1]main!AN21</f>
        <v>n</v>
      </c>
      <c r="AO25" s="1">
        <f>[1]main!AO21</f>
        <v>6.542857143</v>
      </c>
      <c r="AP25" s="1">
        <f>[1]main!AP21</f>
        <v>0.78000215500000003</v>
      </c>
      <c r="AQ25" s="1">
        <f>[1]main!AQ21</f>
        <v>7</v>
      </c>
      <c r="AR25" s="1" t="str">
        <f>[1]main!AR21</f>
        <v>f</v>
      </c>
      <c r="AS25" s="1" t="str">
        <f>[1]main!AS21</f>
        <v>Alternative</v>
      </c>
      <c r="AT25" s="1" t="str">
        <f>[1]main!AT21</f>
        <v>NA</v>
      </c>
      <c r="AU25" s="1" t="str">
        <f>[1]main!AU21</f>
        <v>NA</v>
      </c>
      <c r="AV25" s="1" t="str">
        <f>[1]main!AV21</f>
        <v>NA</v>
      </c>
      <c r="AW25" s="1" t="str">
        <f>[1]main!AW21</f>
        <v>NA</v>
      </c>
      <c r="AX25" s="1" t="str">
        <f>[1]main!AX21</f>
        <v>Er</v>
      </c>
      <c r="AY25" s="1" t="str">
        <f>[1]main!AY21</f>
        <v>Sie</v>
      </c>
      <c r="AZ25" s="1" t="str">
        <f>[1]main!AZ21</f>
        <v>Sie</v>
      </c>
      <c r="BA25" s="1" t="str">
        <f t="shared" si="6"/>
        <v>Wer reitet aus dem Stall?</v>
      </c>
      <c r="BB25" s="2" t="str">
        <f t="shared" si="7"/>
        <v>Was tat Erik?</v>
      </c>
      <c r="BC25" s="1" t="str">
        <f t="shared" si="8"/>
        <v>Woher reitet Erik?</v>
      </c>
      <c r="BD25" s="1" t="str">
        <f t="shared" si="9"/>
        <v>Was hat Erik absolviert?</v>
      </c>
      <c r="BE25" s="11" t="s">
        <v>21</v>
      </c>
      <c r="BF25" s="1" t="str">
        <f>BD25</f>
        <v>Was hat Erik absolviert?</v>
      </c>
      <c r="BG25" s="1">
        <v>3</v>
      </c>
      <c r="BH25" s="1">
        <f t="shared" si="10"/>
        <v>0</v>
      </c>
      <c r="BI25" s="1" t="str">
        <f t="shared" si="11"/>
        <v>NA</v>
      </c>
      <c r="BJ25" s="1" t="str">
        <f>IF(BI25="NA","NA",CONCATENATE(S25," ",T25," ",W25))</f>
        <v>NA</v>
      </c>
      <c r="BK25" s="1" t="str">
        <f t="shared" si="24"/>
        <v>NA</v>
      </c>
      <c r="BL25" s="1" t="s">
        <v>13</v>
      </c>
      <c r="BM25" s="11">
        <v>1</v>
      </c>
      <c r="BN25" s="1" t="str">
        <f t="shared" si="12"/>
        <v>NA</v>
      </c>
      <c r="BO25" s="1" t="str">
        <f t="shared" si="21"/>
        <v>NA</v>
      </c>
      <c r="BP25" s="1" t="str">
        <f t="shared" si="13"/>
        <v/>
      </c>
      <c r="BQ25" s="1" t="str">
        <f t="shared" si="14"/>
        <v/>
      </c>
      <c r="BR25" s="1" t="str">
        <f t="shared" si="15"/>
        <v>Woher reitet Erik?</v>
      </c>
      <c r="BS25" s="1" t="str">
        <f t="shared" si="16"/>
        <v>Woher reitet Erik?</v>
      </c>
      <c r="BT25" s="1" t="str">
        <f t="shared" si="17"/>
        <v>Was hat Erik absolviert?</v>
      </c>
      <c r="BU25" s="1" t="str">
        <f t="shared" si="18"/>
        <v/>
      </c>
      <c r="BV25" s="1" t="str">
        <f t="shared" si="19"/>
        <v>Was hat Erik absolviert?</v>
      </c>
    </row>
    <row r="26" spans="1:74" ht="14.25" customHeight="1" x14ac:dyDescent="0.35">
      <c r="A26" s="1" t="str">
        <f t="shared" si="20"/>
        <v>L6_S120_I203_PSie</v>
      </c>
      <c r="B26" s="1">
        <v>6</v>
      </c>
      <c r="C26" s="1">
        <v>120</v>
      </c>
      <c r="D26" s="4">
        <v>25</v>
      </c>
      <c r="E26">
        <v>1</v>
      </c>
      <c r="F26" s="1">
        <v>120</v>
      </c>
      <c r="G26" s="1" t="str">
        <f t="shared" si="22"/>
        <v>Der Kollege schleicht in den Palast. Sie möchte das teure Porzellan stehlen.</v>
      </c>
      <c r="H26" s="1" t="str">
        <f t="shared" si="0"/>
        <v>Der Kollege</v>
      </c>
      <c r="I26" s="1" t="str">
        <f t="shared" si="1"/>
        <v>Die Kollegin</v>
      </c>
      <c r="J26" s="1" t="s">
        <v>150</v>
      </c>
      <c r="L26" s="1" t="s">
        <v>175</v>
      </c>
      <c r="N26" s="1" t="s">
        <v>176</v>
      </c>
      <c r="O26" s="1" t="str">
        <f t="shared" si="2"/>
        <v>in den Palast.</v>
      </c>
      <c r="P26" s="1" t="str">
        <f t="shared" si="3"/>
        <v>in den Palast</v>
      </c>
      <c r="Q26" s="1" t="str">
        <f t="shared" si="23"/>
        <v>Sie</v>
      </c>
      <c r="R26" s="1" t="s">
        <v>146</v>
      </c>
      <c r="S26" s="1" t="s">
        <v>106</v>
      </c>
      <c r="T26" s="1" t="s">
        <v>177</v>
      </c>
      <c r="U26" s="1" t="s">
        <v>178</v>
      </c>
      <c r="W26" s="1" t="str">
        <f t="shared" si="4"/>
        <v>Porzellan</v>
      </c>
      <c r="X26" s="1" t="str">
        <f t="shared" si="5"/>
        <v>stehlen.</v>
      </c>
      <c r="Y26" s="1" t="s">
        <v>179</v>
      </c>
      <c r="Z26" s="1">
        <f>[1]main!Z121</f>
        <v>203</v>
      </c>
      <c r="AA26" s="1" t="str">
        <f>[1]main!AA121</f>
        <v>Kollege</v>
      </c>
      <c r="AB26" s="1" t="str">
        <f>[1]main!AB121</f>
        <v>NA</v>
      </c>
      <c r="AC26" s="1">
        <f>[1]main!AC121</f>
        <v>6.7</v>
      </c>
      <c r="AD26" s="1" t="str">
        <f>[1]main!AD121</f>
        <v>NA</v>
      </c>
      <c r="AE26" s="1" t="str">
        <f>[1]main!AE121</f>
        <v>NA</v>
      </c>
      <c r="AF26" s="1" t="str">
        <f>[1]main!AF121</f>
        <v>m</v>
      </c>
      <c r="AG26" s="1" t="str">
        <f>[1]main!AG121</f>
        <v>Filler</v>
      </c>
      <c r="AH26" s="1" t="str">
        <f>[1]main!AH121</f>
        <v>NA</v>
      </c>
      <c r="AI26" s="1" t="str">
        <f>[1]main!AI121</f>
        <v>NA</v>
      </c>
      <c r="AJ26" s="1" t="str">
        <f>[1]main!AJ121</f>
        <v>Der</v>
      </c>
      <c r="AK26" s="1" t="str">
        <f>[1]main!AK121</f>
        <v>der</v>
      </c>
      <c r="AL26" s="1">
        <f>[1]main!AL121</f>
        <v>60</v>
      </c>
      <c r="AM26" s="1" t="str">
        <f>[1]main!AM121</f>
        <v>Kollegin</v>
      </c>
      <c r="AN26" s="1" t="str">
        <f>[1]main!AN121</f>
        <v>NA</v>
      </c>
      <c r="AO26" s="1" t="str">
        <f>[1]main!AO121</f>
        <v>NA</v>
      </c>
      <c r="AP26" s="1" t="str">
        <f>[1]main!AP121</f>
        <v>NA</v>
      </c>
      <c r="AQ26" s="1" t="str">
        <f>[1]main!AQ121</f>
        <v>NA</v>
      </c>
      <c r="AR26" s="1" t="str">
        <f>[1]main!AR121</f>
        <v>NA</v>
      </c>
      <c r="AS26" s="1" t="str">
        <f>[1]main!AS121</f>
        <v>Alternative</v>
      </c>
      <c r="AT26" s="1" t="str">
        <f>[1]main!AT121</f>
        <v>NA</v>
      </c>
      <c r="AU26" s="1" t="str">
        <f>[1]main!AU121</f>
        <v>NA</v>
      </c>
      <c r="AV26" s="1" t="str">
        <f>[1]main!AV121</f>
        <v>Die</v>
      </c>
      <c r="AW26" s="1" t="str">
        <f>[1]main!AW121</f>
        <v>die</v>
      </c>
      <c r="AX26" s="1" t="str">
        <f>[1]main!AX121</f>
        <v>Er</v>
      </c>
      <c r="AY26" s="1" t="str">
        <f>[1]main!AY121</f>
        <v>Sie</v>
      </c>
      <c r="AZ26" s="1" t="str">
        <f>[1]main!AZ121</f>
        <v>Sie</v>
      </c>
      <c r="BA26" s="1" t="str">
        <f t="shared" si="6"/>
        <v>Wer schleicht in den Palast?</v>
      </c>
      <c r="BB26" s="2" t="str">
        <f t="shared" si="7"/>
        <v>Was tat der Kollege?</v>
      </c>
      <c r="BC26" s="1" t="str">
        <f t="shared" si="8"/>
        <v>Wohin schleicht der Kollege?</v>
      </c>
      <c r="BD26" s="1" t="str">
        <f t="shared" si="9"/>
        <v>Was möchte der Kollege stehlen?</v>
      </c>
      <c r="BE26" s="11" t="s">
        <v>21</v>
      </c>
      <c r="BF26" s="1" t="str">
        <f>BD26</f>
        <v>Was möchte der Kollege stehlen?</v>
      </c>
      <c r="BG26" s="1">
        <v>2</v>
      </c>
      <c r="BH26" s="1">
        <f t="shared" si="10"/>
        <v>0</v>
      </c>
      <c r="BI26" s="1" t="str">
        <f t="shared" si="11"/>
        <v>NA</v>
      </c>
      <c r="BJ26" s="1" t="str">
        <f>IF(BI26="NA","NA",CONCATENATE(S26," ",T26," ",W26))</f>
        <v>NA</v>
      </c>
      <c r="BK26" s="1" t="str">
        <f t="shared" si="24"/>
        <v>NA</v>
      </c>
      <c r="BL26" s="1" t="s">
        <v>13</v>
      </c>
      <c r="BM26" s="11">
        <v>0</v>
      </c>
      <c r="BN26" s="1" t="str">
        <f t="shared" si="12"/>
        <v>NA</v>
      </c>
      <c r="BO26" s="1" t="str">
        <f t="shared" si="21"/>
        <v>NA</v>
      </c>
      <c r="BP26" s="1" t="str">
        <f t="shared" si="13"/>
        <v/>
      </c>
      <c r="BQ26" s="1" t="str">
        <f t="shared" si="14"/>
        <v>Wohin schleicht der Kollege?</v>
      </c>
      <c r="BR26" s="1" t="str">
        <f t="shared" si="15"/>
        <v/>
      </c>
      <c r="BS26" s="1" t="str">
        <f t="shared" si="16"/>
        <v>Wohin schleicht der Kollege?</v>
      </c>
      <c r="BT26" s="1" t="str">
        <f t="shared" si="17"/>
        <v>Was möchte der Kollege stehlen?</v>
      </c>
      <c r="BU26" s="1" t="str">
        <f t="shared" si="18"/>
        <v/>
      </c>
      <c r="BV26" s="1" t="str">
        <f t="shared" si="19"/>
        <v>Was möchte der Kollege stehlen?</v>
      </c>
    </row>
    <row r="27" spans="1:74" ht="14.25" customHeight="1" x14ac:dyDescent="0.35">
      <c r="A27" s="1" t="str">
        <f t="shared" si="20"/>
        <v>L6_S77_I160_PSie</v>
      </c>
      <c r="B27" s="1">
        <v>6</v>
      </c>
      <c r="C27" s="1">
        <v>77</v>
      </c>
      <c r="D27" s="4">
        <v>26</v>
      </c>
      <c r="E27">
        <v>1</v>
      </c>
      <c r="F27" s="1">
        <v>77</v>
      </c>
      <c r="G27" s="1" t="str">
        <f t="shared" si="22"/>
        <v>Die Ernährungsberaterin stürzt auf dem Radrennen. Sie hat einen ekstatischen Fan übersehen.</v>
      </c>
      <c r="H27" s="1" t="str">
        <f t="shared" si="0"/>
        <v>Die Ernährungsberaterin</v>
      </c>
      <c r="I27" s="1" t="str">
        <f t="shared" si="1"/>
        <v>Der Ernährungsberater</v>
      </c>
      <c r="J27" s="1" t="s">
        <v>180</v>
      </c>
      <c r="K27" s="1" t="s">
        <v>166</v>
      </c>
      <c r="N27" s="1" t="s">
        <v>181</v>
      </c>
      <c r="O27" s="1" t="str">
        <f t="shared" si="2"/>
        <v>auf dem Radrennen.</v>
      </c>
      <c r="P27" s="1" t="str">
        <f t="shared" si="3"/>
        <v>auf dem Radrennen</v>
      </c>
      <c r="Q27" s="1" t="str">
        <f t="shared" si="23"/>
        <v>Sie</v>
      </c>
      <c r="R27" s="1" t="s">
        <v>7</v>
      </c>
      <c r="S27" s="1" t="s">
        <v>91</v>
      </c>
      <c r="T27" s="1" t="s">
        <v>182</v>
      </c>
      <c r="V27" s="1" t="s">
        <v>183</v>
      </c>
      <c r="W27" s="1" t="str">
        <f t="shared" si="4"/>
        <v>Fan</v>
      </c>
      <c r="X27" s="1" t="str">
        <f t="shared" si="5"/>
        <v>übersehen.</v>
      </c>
      <c r="Y27" s="1" t="s">
        <v>184</v>
      </c>
      <c r="Z27" s="1">
        <f>[1]main!Z78</f>
        <v>160</v>
      </c>
      <c r="AA27" s="1" t="str">
        <f>[1]main!AA78</f>
        <v>Ernährungsberaterin</v>
      </c>
      <c r="AB27" s="1" t="str">
        <f>[1]main!AB78</f>
        <v>NA</v>
      </c>
      <c r="AC27" s="1">
        <f>[1]main!AC78</f>
        <v>2.6749999999999998</v>
      </c>
      <c r="AD27" s="1" t="str">
        <f>[1]main!AD78</f>
        <v>NA</v>
      </c>
      <c r="AE27" s="1" t="str">
        <f>[1]main!AE78</f>
        <v>NA</v>
      </c>
      <c r="AF27" s="1" t="str">
        <f>[1]main!AF78</f>
        <v>f</v>
      </c>
      <c r="AG27" s="1" t="str">
        <f>[1]main!AG78</f>
        <v>Filler</v>
      </c>
      <c r="AH27" s="1" t="str">
        <f>[1]main!AH78</f>
        <v>NA</v>
      </c>
      <c r="AI27" s="1" t="str">
        <f>[1]main!AI78</f>
        <v>NA</v>
      </c>
      <c r="AJ27" s="1" t="str">
        <f>[1]main!AJ78</f>
        <v>Die</v>
      </c>
      <c r="AK27" s="1" t="str">
        <f>[1]main!AK78</f>
        <v>die</v>
      </c>
      <c r="AL27" s="1">
        <f>[1]main!AL78</f>
        <v>17</v>
      </c>
      <c r="AM27" s="1" t="str">
        <f>[1]main!AM78</f>
        <v>Ernährungsberater</v>
      </c>
      <c r="AN27" s="1" t="str">
        <f>[1]main!AN78</f>
        <v>NA</v>
      </c>
      <c r="AO27" s="1" t="str">
        <f>[1]main!AO78</f>
        <v>NA</v>
      </c>
      <c r="AP27" s="1" t="str">
        <f>[1]main!AP78</f>
        <v>NA</v>
      </c>
      <c r="AQ27" s="1" t="str">
        <f>[1]main!AQ78</f>
        <v>NA</v>
      </c>
      <c r="AR27" s="1" t="str">
        <f>[1]main!AR78</f>
        <v>NA</v>
      </c>
      <c r="AS27" s="1" t="str">
        <f>[1]main!AS78</f>
        <v>Alternative</v>
      </c>
      <c r="AT27" s="1" t="str">
        <f>[1]main!AT78</f>
        <v>NA</v>
      </c>
      <c r="AU27" s="1" t="str">
        <f>[1]main!AU78</f>
        <v>NA</v>
      </c>
      <c r="AV27" s="1" t="str">
        <f>[1]main!AV78</f>
        <v>Der</v>
      </c>
      <c r="AW27" s="1" t="str">
        <f>[1]main!AW78</f>
        <v>der</v>
      </c>
      <c r="AX27" s="1" t="str">
        <f>[1]main!AX78</f>
        <v>Er</v>
      </c>
      <c r="AY27" s="1" t="str">
        <f>[1]main!AY78</f>
        <v>Sie</v>
      </c>
      <c r="AZ27" s="1" t="str">
        <f>[1]main!AZ78</f>
        <v>Sie</v>
      </c>
      <c r="BA27" s="1" t="str">
        <f t="shared" si="6"/>
        <v>Wer stürzt auf dem Radrennen?</v>
      </c>
      <c r="BB27" s="2" t="str">
        <f t="shared" si="7"/>
        <v>Was tat die Ernährungsberaterin?</v>
      </c>
      <c r="BC27" s="1" t="str">
        <f t="shared" si="8"/>
        <v>Wo stürzt die Ernährungsberaterin?</v>
      </c>
      <c r="BD27" s="1" t="str">
        <f t="shared" si="9"/>
        <v>Wen hat die Ernährungsberaterin übersehen?</v>
      </c>
      <c r="BE27" s="1" t="s">
        <v>95</v>
      </c>
      <c r="BF27" s="1" t="str">
        <f>BA27</f>
        <v>Wer stürzt auf dem Radrennen?</v>
      </c>
      <c r="BG27" s="1">
        <v>3</v>
      </c>
      <c r="BH27" s="1">
        <f t="shared" si="10"/>
        <v>0</v>
      </c>
      <c r="BI27" s="1" t="str">
        <f t="shared" si="11"/>
        <v>NA</v>
      </c>
      <c r="BJ27" s="1" t="str">
        <f>IF(BI27="NA","NA",H27)</f>
        <v>NA</v>
      </c>
      <c r="BK27" s="1" t="str">
        <f t="shared" si="24"/>
        <v>NA</v>
      </c>
      <c r="BL27" s="1" t="s">
        <v>13</v>
      </c>
      <c r="BM27" s="11">
        <v>0</v>
      </c>
      <c r="BN27" s="1" t="str">
        <f t="shared" si="12"/>
        <v>NA</v>
      </c>
      <c r="BO27" s="1" t="str">
        <f t="shared" si="21"/>
        <v>NA</v>
      </c>
      <c r="BP27" s="1" t="str">
        <f t="shared" si="13"/>
        <v>Wo stürzt die Ernährungsberaterin?</v>
      </c>
      <c r="BQ27" s="1" t="str">
        <f t="shared" si="14"/>
        <v/>
      </c>
      <c r="BR27" s="1" t="str">
        <f t="shared" si="15"/>
        <v/>
      </c>
      <c r="BS27" s="1" t="str">
        <f t="shared" si="16"/>
        <v>Wo stürzt die Ernährungsberaterin?</v>
      </c>
      <c r="BT27" s="1" t="str">
        <f t="shared" si="17"/>
        <v/>
      </c>
      <c r="BU27" s="1" t="str">
        <f t="shared" si="18"/>
        <v>Wen hat die Ernährungsberaterin übersehen?</v>
      </c>
      <c r="BV27" s="1" t="str">
        <f t="shared" si="19"/>
        <v>Wen hat die Ernährungsberaterin übersehen?</v>
      </c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>
      <c r="C224" s="1"/>
      <c r="D224" s="1"/>
      <c r="E224" s="1"/>
    </row>
    <row r="225" spans="3:5" ht="14.25" customHeight="1" x14ac:dyDescent="0.35">
      <c r="C225" s="1"/>
      <c r="D225" s="1"/>
      <c r="E225" s="1"/>
    </row>
    <row r="226" spans="3:5" ht="14.25" customHeight="1" x14ac:dyDescent="0.35">
      <c r="C226" s="1"/>
      <c r="D226" s="1"/>
      <c r="E226" s="1"/>
    </row>
    <row r="227" spans="3:5" ht="14.25" customHeight="1" x14ac:dyDescent="0.35">
      <c r="C227" s="1"/>
      <c r="D227" s="1"/>
      <c r="E227" s="1"/>
    </row>
    <row r="228" spans="3:5" ht="14.25" customHeight="1" x14ac:dyDescent="0.35">
      <c r="C228" s="1"/>
      <c r="D228" s="1"/>
      <c r="E228" s="1"/>
    </row>
    <row r="229" spans="3:5" ht="14.25" customHeight="1" x14ac:dyDescent="0.35"/>
    <row r="230" spans="3:5" ht="14.25" customHeight="1" x14ac:dyDescent="0.35"/>
    <row r="231" spans="3:5" ht="14.25" customHeight="1" x14ac:dyDescent="0.35"/>
    <row r="232" spans="3:5" ht="14.25" customHeight="1" x14ac:dyDescent="0.35"/>
    <row r="233" spans="3:5" ht="14.25" customHeight="1" x14ac:dyDescent="0.35"/>
    <row r="234" spans="3:5" ht="14.25" customHeight="1" x14ac:dyDescent="0.35"/>
    <row r="235" spans="3:5" ht="14.25" customHeight="1" x14ac:dyDescent="0.35"/>
    <row r="236" spans="3:5" ht="14.25" customHeight="1" x14ac:dyDescent="0.35"/>
    <row r="237" spans="3:5" ht="14.25" customHeight="1" x14ac:dyDescent="0.35"/>
    <row r="238" spans="3:5" ht="14.25" customHeight="1" x14ac:dyDescent="0.35"/>
    <row r="239" spans="3:5" ht="14.25" customHeight="1" x14ac:dyDescent="0.35"/>
    <row r="240" spans="3:5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</sheetData>
  <autoFilter ref="A1:BV27" xr:uid="{00000000-0001-0000-0C00-000000000000}">
    <sortState xmlns:xlrd2="http://schemas.microsoft.com/office/spreadsheetml/2017/richdata2" ref="A2:BV27">
      <sortCondition ref="D1:D27"/>
    </sortState>
  </autoFilter>
  <conditionalFormatting sqref="R8:U8 R10:V27 S9 V9 X8:Y27">
    <cfRule type="containsText" dxfId="7" priority="6" operator="containsText" text="xx">
      <formula>NOT(ISERROR(SEARCH(("xx"),(R8))))</formula>
    </cfRule>
  </conditionalFormatting>
  <conditionalFormatting sqref="J23 J26">
    <cfRule type="containsText" dxfId="6" priority="7" operator="containsText" text="xx">
      <formula>NOT(ISERROR(SEARCH(("xx"),(J23))))</formula>
    </cfRule>
  </conditionalFormatting>
  <conditionalFormatting sqref="T9:U9">
    <cfRule type="containsText" dxfId="5" priority="8" operator="containsText" text="xx">
      <formula>NOT(ISERROR(SEARCH(("xx"),(T9))))</formula>
    </cfRule>
  </conditionalFormatting>
  <conditionalFormatting sqref="BE11 BE15">
    <cfRule type="containsText" dxfId="4" priority="3" operator="containsText" text="xx">
      <formula>NOT(ISERROR(SEARCH(("xx"),(BE11))))</formula>
    </cfRule>
  </conditionalFormatting>
  <conditionalFormatting sqref="BE19 BE23">
    <cfRule type="containsText" dxfId="3" priority="4" operator="containsText" text="xx">
      <formula>NOT(ISERROR(SEARCH(("xx"),(BE19))))</formula>
    </cfRule>
  </conditionalFormatting>
  <conditionalFormatting sqref="BE27">
    <cfRule type="containsText" dxfId="2" priority="5" operator="containsText" text="xx">
      <formula>NOT(ISERROR(SEARCH(("xx"),(BE27))))</formula>
    </cfRule>
  </conditionalFormatting>
  <conditionalFormatting sqref="R2:V7 X2:Y7">
    <cfRule type="containsText" dxfId="1" priority="1" operator="containsText" text="xx">
      <formula>NOT(ISERROR(SEARCH(("xx"),(R2))))</formula>
    </cfRule>
  </conditionalFormatting>
  <conditionalFormatting sqref="BE7">
    <cfRule type="containsText" dxfId="0" priority="2" operator="containsText" text="xx">
      <formula>NOT(ISERROR(SEARCH(("xx"),(BE7))))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list6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2022-05-10T10:47:25Z</dcterms:created>
  <dcterms:modified xsi:type="dcterms:W3CDTF">2022-05-10T10:47:31Z</dcterms:modified>
</cp:coreProperties>
</file>