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6\"/>
    </mc:Choice>
  </mc:AlternateContent>
  <xr:revisionPtr revIDLastSave="0" documentId="8_{072D3214-0FC2-41AA-89C9-2B8C24C5041F}" xr6:coauthVersionLast="47" xr6:coauthVersionMax="47" xr10:uidLastSave="{00000000-0000-0000-0000-000000000000}"/>
  <bookViews>
    <workbookView xWindow="-110" yWindow="-110" windowWidth="19420" windowHeight="10300" xr2:uid="{2A3EB55B-66AB-440A-B996-0ABB6C752532}"/>
  </bookViews>
  <sheets>
    <sheet name="list6 (2)" sheetId="1" r:id="rId1"/>
  </sheets>
  <externalReferences>
    <externalReference r:id="rId2"/>
  </externalReferences>
  <definedNames>
    <definedName name="_xlnm._FilterDatabase" localSheetId="0" hidden="1">'list6 (2)'!$A$1:$BV$22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2" i="1" l="1"/>
  <c r="BP22" i="1"/>
  <c r="BN22" i="1"/>
  <c r="BI22" i="1"/>
  <c r="BJ22" i="1" s="1"/>
  <c r="BK22" i="1" s="1"/>
  <c r="BO22" i="1" s="1"/>
  <c r="BH22" i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Q21" i="1"/>
  <c r="BP21" i="1"/>
  <c r="BN21" i="1"/>
  <c r="BI21" i="1"/>
  <c r="BJ21" i="1" s="1"/>
  <c r="BK21" i="1" s="1"/>
  <c r="BO21" i="1" s="1"/>
  <c r="BH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U21" i="1" s="1"/>
  <c r="AJ21" i="1"/>
  <c r="AI21" i="1"/>
  <c r="AH21" i="1"/>
  <c r="AG21" i="1"/>
  <c r="AF21" i="1"/>
  <c r="AE21" i="1"/>
  <c r="AD21" i="1"/>
  <c r="AC21" i="1"/>
  <c r="AB21" i="1"/>
  <c r="AA21" i="1"/>
  <c r="Z21" i="1"/>
  <c r="X21" i="1"/>
  <c r="W21" i="1"/>
  <c r="Q21" i="1"/>
  <c r="P21" i="1"/>
  <c r="BA21" i="1" s="1"/>
  <c r="O21" i="1"/>
  <c r="H21" i="1"/>
  <c r="G21" i="1"/>
  <c r="A21" i="1"/>
  <c r="BN20" i="1"/>
  <c r="BJ20" i="1"/>
  <c r="BK20" i="1" s="1"/>
  <c r="BO20" i="1" s="1"/>
  <c r="BI20" i="1"/>
  <c r="BH20" i="1" s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H20" i="1" s="1"/>
  <c r="G20" i="1" s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BA20" i="1" s="1"/>
  <c r="O20" i="1"/>
  <c r="I20" i="1"/>
  <c r="BR19" i="1"/>
  <c r="BQ19" i="1"/>
  <c r="BO19" i="1"/>
  <c r="AZ19" i="1"/>
  <c r="Q19" i="1" s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BU19" i="1" s="1"/>
  <c r="AJ19" i="1"/>
  <c r="AI19" i="1"/>
  <c r="AH19" i="1"/>
  <c r="AG19" i="1"/>
  <c r="AF19" i="1"/>
  <c r="AE19" i="1"/>
  <c r="AD19" i="1"/>
  <c r="AC19" i="1"/>
  <c r="AB19" i="1"/>
  <c r="AA19" i="1"/>
  <c r="H19" i="1" s="1"/>
  <c r="G19" i="1" s="1"/>
  <c r="Z19" i="1"/>
  <c r="A19" i="1" s="1"/>
  <c r="X19" i="1"/>
  <c r="W19" i="1"/>
  <c r="P19" i="1"/>
  <c r="BA19" i="1" s="1"/>
  <c r="O19" i="1"/>
  <c r="I19" i="1"/>
  <c r="BR18" i="1"/>
  <c r="BQ18" i="1"/>
  <c r="BO18" i="1"/>
  <c r="BJ18" i="1"/>
  <c r="BK18" i="1" s="1"/>
  <c r="BN18" i="1" s="1"/>
  <c r="BI18" i="1"/>
  <c r="BH18" i="1" s="1"/>
  <c r="BA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AJ18" i="1"/>
  <c r="H18" i="1" s="1"/>
  <c r="G18" i="1" s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O18" i="1"/>
  <c r="BN17" i="1"/>
  <c r="BI17" i="1"/>
  <c r="BJ17" i="1" s="1"/>
  <c r="BK17" i="1" s="1"/>
  <c r="BO17" i="1" s="1"/>
  <c r="BH17" i="1"/>
  <c r="AZ17" i="1"/>
  <c r="AY17" i="1"/>
  <c r="AX17" i="1"/>
  <c r="AW17" i="1"/>
  <c r="AV17" i="1"/>
  <c r="I17" i="1" s="1"/>
  <c r="AU17" i="1"/>
  <c r="AT17" i="1"/>
  <c r="AS17" i="1"/>
  <c r="AR17" i="1"/>
  <c r="AQ17" i="1"/>
  <c r="AP17" i="1"/>
  <c r="AO17" i="1"/>
  <c r="AN17" i="1"/>
  <c r="AM17" i="1"/>
  <c r="AL17" i="1"/>
  <c r="AK17" i="1"/>
  <c r="BT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BA17" i="1" s="1"/>
  <c r="BF17" i="1" s="1"/>
  <c r="O17" i="1"/>
  <c r="BA16" i="1"/>
  <c r="BF16" i="1" s="1"/>
  <c r="BI16" i="1" s="1"/>
  <c r="AZ16" i="1"/>
  <c r="AY16" i="1"/>
  <c r="AX16" i="1"/>
  <c r="AW16" i="1"/>
  <c r="AV16" i="1"/>
  <c r="I16" i="1" s="1"/>
  <c r="BL16" i="1" s="1"/>
  <c r="BO16" i="1" s="1"/>
  <c r="AU16" i="1"/>
  <c r="AT16" i="1"/>
  <c r="AS16" i="1"/>
  <c r="AR16" i="1"/>
  <c r="AQ16" i="1"/>
  <c r="AP16" i="1"/>
  <c r="AO16" i="1"/>
  <c r="AN16" i="1"/>
  <c r="AM16" i="1"/>
  <c r="AL16" i="1"/>
  <c r="AK16" i="1"/>
  <c r="BU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A16" i="1"/>
  <c r="BR15" i="1"/>
  <c r="BO15" i="1"/>
  <c r="BI15" i="1"/>
  <c r="BJ15" i="1" s="1"/>
  <c r="BK15" i="1" s="1"/>
  <c r="BN15" i="1" s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I15" i="1" s="1"/>
  <c r="AL15" i="1"/>
  <c r="AK15" i="1"/>
  <c r="BQ15" i="1" s="1"/>
  <c r="AJ15" i="1"/>
  <c r="AI15" i="1"/>
  <c r="AH15" i="1"/>
  <c r="AG15" i="1"/>
  <c r="AF15" i="1"/>
  <c r="AE15" i="1"/>
  <c r="AD15" i="1"/>
  <c r="AC15" i="1"/>
  <c r="AB15" i="1"/>
  <c r="AA15" i="1"/>
  <c r="H15" i="1" s="1"/>
  <c r="G15" i="1" s="1"/>
  <c r="Z15" i="1"/>
  <c r="A15" i="1" s="1"/>
  <c r="X15" i="1"/>
  <c r="W15" i="1"/>
  <c r="Q15" i="1"/>
  <c r="P15" i="1"/>
  <c r="BA15" i="1" s="1"/>
  <c r="O15" i="1"/>
  <c r="BQ14" i="1"/>
  <c r="BO14" i="1"/>
  <c r="BK14" i="1"/>
  <c r="BN14" i="1" s="1"/>
  <c r="BJ14" i="1"/>
  <c r="BI14" i="1"/>
  <c r="BH14" i="1" s="1"/>
  <c r="BA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X14" i="1"/>
  <c r="W14" i="1"/>
  <c r="P14" i="1"/>
  <c r="O14" i="1"/>
  <c r="I14" i="1"/>
  <c r="A14" i="1"/>
  <c r="BR13" i="1"/>
  <c r="BQ13" i="1"/>
  <c r="BN13" i="1"/>
  <c r="BI13" i="1"/>
  <c r="BJ13" i="1" s="1"/>
  <c r="BK13" i="1" s="1"/>
  <c r="BO13" i="1" s="1"/>
  <c r="BA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BF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O13" i="1"/>
  <c r="H13" i="1"/>
  <c r="G13" i="1" s="1"/>
  <c r="A13" i="1"/>
  <c r="AZ12" i="1"/>
  <c r="AY12" i="1"/>
  <c r="AX12" i="1"/>
  <c r="AW12" i="1"/>
  <c r="AV12" i="1"/>
  <c r="I12" i="1" s="1"/>
  <c r="BL12" i="1" s="1"/>
  <c r="BO12" i="1" s="1"/>
  <c r="AU12" i="1"/>
  <c r="AT12" i="1"/>
  <c r="AS12" i="1"/>
  <c r="AR12" i="1"/>
  <c r="AQ12" i="1"/>
  <c r="AP12" i="1"/>
  <c r="AO12" i="1"/>
  <c r="AN12" i="1"/>
  <c r="AM12" i="1"/>
  <c r="AL12" i="1"/>
  <c r="AK12" i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Q12" i="1"/>
  <c r="P12" i="1"/>
  <c r="BA12" i="1" s="1"/>
  <c r="BF12" i="1" s="1"/>
  <c r="BI12" i="1" s="1"/>
  <c r="O12" i="1"/>
  <c r="BU11" i="1"/>
  <c r="BQ11" i="1"/>
  <c r="BP11" i="1"/>
  <c r="BO11" i="1"/>
  <c r="BN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BA11" i="1" s="1"/>
  <c r="O11" i="1"/>
  <c r="H11" i="1"/>
  <c r="G11" i="1" s="1"/>
  <c r="BN10" i="1"/>
  <c r="BK10" i="1"/>
  <c r="BO10" i="1" s="1"/>
  <c r="BJ10" i="1"/>
  <c r="BI10" i="1"/>
  <c r="BH10" i="1"/>
  <c r="BA10" i="1"/>
  <c r="AZ10" i="1"/>
  <c r="Q10" i="1" s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BF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I10" i="1"/>
  <c r="H10" i="1"/>
  <c r="G10" i="1" s="1"/>
  <c r="A10" i="1"/>
  <c r="BR9" i="1"/>
  <c r="BQ9" i="1"/>
  <c r="BN9" i="1"/>
  <c r="BI9" i="1"/>
  <c r="BJ9" i="1" s="1"/>
  <c r="BK9" i="1" s="1"/>
  <c r="BO9" i="1" s="1"/>
  <c r="AZ9" i="1"/>
  <c r="AY9" i="1"/>
  <c r="AX9" i="1"/>
  <c r="AW9" i="1"/>
  <c r="AV9" i="1"/>
  <c r="I9" i="1" s="1"/>
  <c r="AU9" i="1"/>
  <c r="AT9" i="1"/>
  <c r="AS9" i="1"/>
  <c r="AR9" i="1"/>
  <c r="AQ9" i="1"/>
  <c r="AP9" i="1"/>
  <c r="AO9" i="1"/>
  <c r="AN9" i="1"/>
  <c r="AM9" i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A9" i="1" s="1"/>
  <c r="X9" i="1"/>
  <c r="W9" i="1"/>
  <c r="Q9" i="1"/>
  <c r="P9" i="1"/>
  <c r="BA9" i="1" s="1"/>
  <c r="O9" i="1"/>
  <c r="BO8" i="1"/>
  <c r="BK8" i="1"/>
  <c r="BN8" i="1" s="1"/>
  <c r="BJ8" i="1"/>
  <c r="BI8" i="1"/>
  <c r="BH8" i="1" s="1"/>
  <c r="BA8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Z8" i="1"/>
  <c r="X8" i="1"/>
  <c r="W8" i="1"/>
  <c r="Q8" i="1"/>
  <c r="P8" i="1"/>
  <c r="O8" i="1"/>
  <c r="G8" i="1" s="1"/>
  <c r="H8" i="1"/>
  <c r="A8" i="1"/>
  <c r="BO7" i="1"/>
  <c r="BI7" i="1"/>
  <c r="BJ7" i="1" s="1"/>
  <c r="BK7" i="1" s="1"/>
  <c r="BN7" i="1" s="1"/>
  <c r="AZ7" i="1"/>
  <c r="A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I7" i="1" s="1"/>
  <c r="AL7" i="1"/>
  <c r="AK7" i="1"/>
  <c r="BQ7" i="1" s="1"/>
  <c r="AJ7" i="1"/>
  <c r="AI7" i="1"/>
  <c r="AH7" i="1"/>
  <c r="AG7" i="1"/>
  <c r="AF7" i="1"/>
  <c r="AE7" i="1"/>
  <c r="AD7" i="1"/>
  <c r="AC7" i="1"/>
  <c r="AB7" i="1"/>
  <c r="AA7" i="1"/>
  <c r="H7" i="1" s="1"/>
  <c r="G7" i="1" s="1"/>
  <c r="Z7" i="1"/>
  <c r="X7" i="1"/>
  <c r="W7" i="1"/>
  <c r="Q7" i="1"/>
  <c r="P7" i="1"/>
  <c r="BA7" i="1" s="1"/>
  <c r="O7" i="1"/>
  <c r="BN6" i="1"/>
  <c r="BI6" i="1"/>
  <c r="BJ6" i="1" s="1"/>
  <c r="BK6" i="1" s="1"/>
  <c r="BO6" i="1" s="1"/>
  <c r="BA6" i="1"/>
  <c r="AZ6" i="1"/>
  <c r="Q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X6" i="1"/>
  <c r="W6" i="1"/>
  <c r="P6" i="1"/>
  <c r="O6" i="1"/>
  <c r="I6" i="1"/>
  <c r="A6" i="1"/>
  <c r="BU5" i="1"/>
  <c r="BR5" i="1"/>
  <c r="BP5" i="1"/>
  <c r="BO5" i="1"/>
  <c r="BN5" i="1"/>
  <c r="BB5" i="1"/>
  <c r="BF5" i="1" s="1"/>
  <c r="BI5" i="1" s="1"/>
  <c r="AZ5" i="1"/>
  <c r="Q5" i="1" s="1"/>
  <c r="G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H5" i="1"/>
  <c r="A5" i="1"/>
  <c r="BT4" i="1"/>
  <c r="BP4" i="1"/>
  <c r="BO4" i="1"/>
  <c r="BJ4" i="1"/>
  <c r="BK4" i="1" s="1"/>
  <c r="BN4" i="1" s="1"/>
  <c r="BI4" i="1"/>
  <c r="BH4" i="1"/>
  <c r="BB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R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BA4" i="1" s="1"/>
  <c r="O4" i="1"/>
  <c r="I4" i="1"/>
  <c r="BR3" i="1"/>
  <c r="BO3" i="1"/>
  <c r="BN3" i="1"/>
  <c r="BA3" i="1"/>
  <c r="AZ3" i="1"/>
  <c r="Q3" i="1" s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B3" i="1" s="1"/>
  <c r="BF3" i="1" s="1"/>
  <c r="BI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X3" i="1"/>
  <c r="W3" i="1"/>
  <c r="P3" i="1"/>
  <c r="O3" i="1"/>
  <c r="I3" i="1"/>
  <c r="A3" i="1"/>
  <c r="BU2" i="1"/>
  <c r="BR2" i="1"/>
  <c r="BQ2" i="1"/>
  <c r="BS2" i="1" s="1"/>
  <c r="BC2" i="1" s="1"/>
  <c r="BP2" i="1"/>
  <c r="BO2" i="1"/>
  <c r="BN2" i="1"/>
  <c r="BB2" i="1"/>
  <c r="BF2" i="1" s="1"/>
  <c r="BI2" i="1" s="1"/>
  <c r="AZ2" i="1"/>
  <c r="A2" i="1" s="1"/>
  <c r="X2" i="1"/>
  <c r="W2" i="1"/>
  <c r="P2" i="1"/>
  <c r="BA2" i="1" s="1"/>
  <c r="O2" i="1"/>
  <c r="I2" i="1"/>
  <c r="H2" i="1"/>
  <c r="G2" i="1" s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9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12" i="1" s="1"/>
  <c r="U1" i="1"/>
  <c r="BT22" i="1" s="1"/>
  <c r="T1" i="1"/>
  <c r="S1" i="1"/>
  <c r="R1" i="1"/>
  <c r="Q1" i="1"/>
  <c r="P1" i="1"/>
  <c r="O1" i="1"/>
  <c r="N1" i="1"/>
  <c r="M1" i="1"/>
  <c r="BR11" i="1" s="1"/>
  <c r="L1" i="1"/>
  <c r="BQ6" i="1" s="1"/>
  <c r="K1" i="1"/>
  <c r="BP9" i="1" s="1"/>
  <c r="BS9" i="1" s="1"/>
  <c r="BC9" i="1" s="1"/>
  <c r="J1" i="1"/>
  <c r="I1" i="1"/>
  <c r="H1" i="1"/>
  <c r="G1" i="1"/>
  <c r="F1" i="1"/>
  <c r="B1" i="1"/>
  <c r="A1" i="1"/>
  <c r="BJ3" i="1" l="1"/>
  <c r="BH3" i="1"/>
  <c r="BR12" i="1"/>
  <c r="BJ12" i="1"/>
  <c r="BK12" i="1" s="1"/>
  <c r="BN12" i="1" s="1"/>
  <c r="BH12" i="1"/>
  <c r="BH16" i="1"/>
  <c r="BJ16" i="1"/>
  <c r="BK16" i="1" s="1"/>
  <c r="BN16" i="1" s="1"/>
  <c r="BV17" i="1"/>
  <c r="BD17" i="1" s="1"/>
  <c r="BJ2" i="1"/>
  <c r="BH2" i="1"/>
  <c r="BJ5" i="1"/>
  <c r="BH5" i="1"/>
  <c r="BS22" i="1"/>
  <c r="BC22" i="1" s="1"/>
  <c r="BS11" i="1"/>
  <c r="BC11" i="1" s="1"/>
  <c r="BR7" i="1"/>
  <c r="BB9" i="1"/>
  <c r="BF9" i="1" s="1"/>
  <c r="BP10" i="1"/>
  <c r="BT12" i="1"/>
  <c r="BV12" i="1" s="1"/>
  <c r="BD12" i="1" s="1"/>
  <c r="BU17" i="1"/>
  <c r="BQ10" i="1"/>
  <c r="BB12" i="1"/>
  <c r="BB17" i="1"/>
  <c r="BP18" i="1"/>
  <c r="BS18" i="1" s="1"/>
  <c r="BC18" i="1" s="1"/>
  <c r="BF18" i="1" s="1"/>
  <c r="BT20" i="1"/>
  <c r="BV20" i="1" s="1"/>
  <c r="BD20" i="1" s="1"/>
  <c r="BU4" i="1"/>
  <c r="BV4" i="1" s="1"/>
  <c r="BD4" i="1" s="1"/>
  <c r="BH6" i="1"/>
  <c r="BT7" i="1"/>
  <c r="BV7" i="1" s="1"/>
  <c r="BD7" i="1" s="1"/>
  <c r="BR10" i="1"/>
  <c r="BP13" i="1"/>
  <c r="BS13" i="1" s="1"/>
  <c r="BC13" i="1" s="1"/>
  <c r="BT15" i="1"/>
  <c r="A18" i="1"/>
  <c r="BU20" i="1"/>
  <c r="BQ5" i="1"/>
  <c r="BS5" i="1" s="1"/>
  <c r="BC5" i="1" s="1"/>
  <c r="BU7" i="1"/>
  <c r="BU15" i="1"/>
  <c r="BB20" i="1"/>
  <c r="BF20" i="1" s="1"/>
  <c r="BB7" i="1"/>
  <c r="BF7" i="1" s="1"/>
  <c r="BP8" i="1"/>
  <c r="BH9" i="1"/>
  <c r="BT10" i="1"/>
  <c r="BB15" i="1"/>
  <c r="BF15" i="1" s="1"/>
  <c r="BQ8" i="1"/>
  <c r="BU10" i="1"/>
  <c r="BP16" i="1"/>
  <c r="BS16" i="1" s="1"/>
  <c r="BC16" i="1" s="1"/>
  <c r="BT18" i="1"/>
  <c r="BV18" i="1" s="1"/>
  <c r="BD18" i="1" s="1"/>
  <c r="BR21" i="1"/>
  <c r="BS21" i="1" s="1"/>
  <c r="BC21" i="1" s="1"/>
  <c r="BT2" i="1"/>
  <c r="BV2" i="1" s="1"/>
  <c r="BD2" i="1" s="1"/>
  <c r="BT5" i="1"/>
  <c r="BV5" i="1" s="1"/>
  <c r="BD5" i="1" s="1"/>
  <c r="BR8" i="1"/>
  <c r="BT13" i="1"/>
  <c r="BV13" i="1" s="1"/>
  <c r="BD13" i="1" s="1"/>
  <c r="BQ16" i="1"/>
  <c r="BU18" i="1"/>
  <c r="BP3" i="1"/>
  <c r="BS3" i="1" s="1"/>
  <c r="BC3" i="1" s="1"/>
  <c r="BU13" i="1"/>
  <c r="BR16" i="1"/>
  <c r="BP19" i="1"/>
  <c r="BS19" i="1" s="1"/>
  <c r="BC19" i="1" s="1"/>
  <c r="BT21" i="1"/>
  <c r="BV21" i="1" s="1"/>
  <c r="BD21" i="1" s="1"/>
  <c r="BF21" i="1" s="1"/>
  <c r="BQ3" i="1"/>
  <c r="BP6" i="1"/>
  <c r="BS6" i="1" s="1"/>
  <c r="BC6" i="1" s="1"/>
  <c r="BF6" i="1" s="1"/>
  <c r="BH7" i="1"/>
  <c r="BT8" i="1"/>
  <c r="BV8" i="1" s="1"/>
  <c r="BD8" i="1" s="1"/>
  <c r="BF8" i="1" s="1"/>
  <c r="BP14" i="1"/>
  <c r="BH15" i="1"/>
  <c r="BU8" i="1"/>
  <c r="BT11" i="1"/>
  <c r="BV11" i="1" s="1"/>
  <c r="BD11" i="1" s="1"/>
  <c r="BT16" i="1"/>
  <c r="BV16" i="1" s="1"/>
  <c r="BD16" i="1" s="1"/>
  <c r="BB21" i="1"/>
  <c r="BR6" i="1"/>
  <c r="BR14" i="1"/>
  <c r="BB16" i="1"/>
  <c r="BT3" i="1"/>
  <c r="BP17" i="1"/>
  <c r="BT19" i="1"/>
  <c r="BV19" i="1" s="1"/>
  <c r="BD19" i="1" s="1"/>
  <c r="BF19" i="1" s="1"/>
  <c r="BI19" i="1" s="1"/>
  <c r="BR22" i="1"/>
  <c r="BU3" i="1"/>
  <c r="BT6" i="1"/>
  <c r="BV6" i="1" s="1"/>
  <c r="BD6" i="1" s="1"/>
  <c r="BB11" i="1"/>
  <c r="BF11" i="1" s="1"/>
  <c r="BI11" i="1" s="1"/>
  <c r="BP12" i="1"/>
  <c r="BS12" i="1" s="1"/>
  <c r="BC12" i="1" s="1"/>
  <c r="BH13" i="1"/>
  <c r="BT14" i="1"/>
  <c r="BV14" i="1" s="1"/>
  <c r="BD14" i="1" s="1"/>
  <c r="BF14" i="1" s="1"/>
  <c r="BQ17" i="1"/>
  <c r="BU6" i="1"/>
  <c r="BQ12" i="1"/>
  <c r="BU14" i="1"/>
  <c r="BR17" i="1"/>
  <c r="BP20" i="1"/>
  <c r="BQ4" i="1"/>
  <c r="BS4" i="1" s="1"/>
  <c r="BC4" i="1" s="1"/>
  <c r="BF4" i="1" s="1"/>
  <c r="BP7" i="1"/>
  <c r="BS7" i="1" s="1"/>
  <c r="BC7" i="1" s="1"/>
  <c r="BT9" i="1"/>
  <c r="BV9" i="1" s="1"/>
  <c r="BD9" i="1" s="1"/>
  <c r="BP15" i="1"/>
  <c r="BS15" i="1" s="1"/>
  <c r="BC15" i="1" s="1"/>
  <c r="BQ20" i="1"/>
  <c r="BU22" i="1"/>
  <c r="BV22" i="1" s="1"/>
  <c r="BD22" i="1" s="1"/>
  <c r="BF22" i="1" s="1"/>
  <c r="BJ11" i="1" l="1"/>
  <c r="BH11" i="1"/>
  <c r="BJ19" i="1"/>
  <c r="BK19" i="1" s="1"/>
  <c r="BN19" i="1" s="1"/>
  <c r="BH19" i="1"/>
  <c r="BS17" i="1"/>
  <c r="BC17" i="1" s="1"/>
  <c r="BV10" i="1"/>
  <c r="BD10" i="1" s="1"/>
  <c r="BV3" i="1"/>
  <c r="BD3" i="1" s="1"/>
  <c r="BS20" i="1"/>
  <c r="BC20" i="1" s="1"/>
  <c r="BS8" i="1"/>
  <c r="BC8" i="1" s="1"/>
  <c r="BS10" i="1"/>
  <c r="BC10" i="1" s="1"/>
  <c r="BS14" i="1"/>
  <c r="BC14" i="1" s="1"/>
  <c r="BV15" i="1"/>
  <c r="BD15" i="1" s="1"/>
</calcChain>
</file>

<file path=xl/sharedStrings.xml><?xml version="1.0" encoding="utf-8"?>
<sst xmlns="http://schemas.openxmlformats.org/spreadsheetml/2006/main" count="240" uniqueCount="143">
  <si>
    <t>List_Ordered</t>
  </si>
  <si>
    <t>List_Randomized</t>
  </si>
  <si>
    <t>Block</t>
  </si>
  <si>
    <t>kniet</t>
  </si>
  <si>
    <t>im</t>
  </si>
  <si>
    <t>Garten</t>
  </si>
  <si>
    <t>Sie</t>
  </si>
  <si>
    <t>hat</t>
  </si>
  <si>
    <t>ein</t>
  </si>
  <si>
    <t>tolles</t>
  </si>
  <si>
    <t>Hochbeet</t>
  </si>
  <si>
    <t>angelegt</t>
  </si>
  <si>
    <t>Gymnasiallehrerin</t>
  </si>
  <si>
    <t>NA</t>
  </si>
  <si>
    <t>Dummy</t>
  </si>
  <si>
    <t>Die</t>
  </si>
  <si>
    <t>die</t>
  </si>
  <si>
    <t>Gymnasiallehrer</t>
  </si>
  <si>
    <t>Alternative</t>
  </si>
  <si>
    <t>Der</t>
  </si>
  <si>
    <t>der</t>
  </si>
  <si>
    <t>Er</t>
  </si>
  <si>
    <t>Was</t>
  </si>
  <si>
    <t>im Garten knien</t>
  </si>
  <si>
    <t>im Garten stehen</t>
  </si>
  <si>
    <t>verzweifelt</t>
  </si>
  <si>
    <t>Parkhaus</t>
  </si>
  <si>
    <t>den</t>
  </si>
  <si>
    <t>letzten</t>
  </si>
  <si>
    <t>Parkplatz</t>
  </si>
  <si>
    <t>übersehen</t>
  </si>
  <si>
    <t>im Parkhaus verzweifeln</t>
  </si>
  <si>
    <t>im Parkhaus aufgeben</t>
  </si>
  <si>
    <t>steigt</t>
  </si>
  <si>
    <t>auf das</t>
  </si>
  <si>
    <t>Skateboard</t>
  </si>
  <si>
    <t>möchte</t>
  </si>
  <si>
    <t>junge</t>
  </si>
  <si>
    <t>Nachbarin</t>
  </si>
  <si>
    <t>beeindrucken</t>
  </si>
  <si>
    <t>Wo_Wohin_Woher</t>
  </si>
  <si>
    <t>eilt</t>
  </si>
  <si>
    <t>auf den</t>
  </si>
  <si>
    <t>Landsitz</t>
  </si>
  <si>
    <t>harten</t>
  </si>
  <si>
    <t>Corona-Maßnahmen</t>
  </si>
  <si>
    <t>vernommen</t>
  </si>
  <si>
    <t>auf den Landsitz eilen</t>
  </si>
  <si>
    <t>auf den Landsitz reisen</t>
  </si>
  <si>
    <t>starrt</t>
  </si>
  <si>
    <t>auf die</t>
  </si>
  <si>
    <t>Speisekarte</t>
  </si>
  <si>
    <t>lokalen</t>
  </si>
  <si>
    <t>Köstlichkeiten</t>
  </si>
  <si>
    <t>ausprobieren</t>
  </si>
  <si>
    <t>hüpft</t>
  </si>
  <si>
    <t>auf dem</t>
  </si>
  <si>
    <t>Trampolin</t>
  </si>
  <si>
    <t>neuen</t>
  </si>
  <si>
    <t>Nachbarskinder</t>
  </si>
  <si>
    <t>bespaßen</t>
  </si>
  <si>
    <t>kommt</t>
  </si>
  <si>
    <t>vom</t>
  </si>
  <si>
    <t>Kongress</t>
  </si>
  <si>
    <t>alljährliche</t>
  </si>
  <si>
    <t>Zusammenkunft</t>
  </si>
  <si>
    <t>genossen</t>
  </si>
  <si>
    <t>Wen_Was</t>
  </si>
  <si>
    <t>raucht</t>
  </si>
  <si>
    <t>U-Bahnhof</t>
  </si>
  <si>
    <t>Gesetze</t>
  </si>
  <si>
    <t>missachten</t>
  </si>
  <si>
    <t>schwimmt</t>
  </si>
  <si>
    <t>Zoo</t>
  </si>
  <si>
    <t>jungen</t>
  </si>
  <si>
    <t>Orca</t>
  </si>
  <si>
    <t>retten</t>
  </si>
  <si>
    <t>von der</t>
  </si>
  <si>
    <t>Toilette</t>
  </si>
  <si>
    <t>aktuelle</t>
  </si>
  <si>
    <t>Zeitung</t>
  </si>
  <si>
    <t>ausgelesen</t>
  </si>
  <si>
    <t>von der Toilette kommen</t>
  </si>
  <si>
    <t>auf die Toilette gehen</t>
  </si>
  <si>
    <t>springt</t>
  </si>
  <si>
    <t>Beckenrand</t>
  </si>
  <si>
    <t>schönen</t>
  </si>
  <si>
    <t>Bademeister</t>
  </si>
  <si>
    <t>Wer</t>
  </si>
  <si>
    <t>stürzt</t>
  </si>
  <si>
    <t>beim</t>
  </si>
  <si>
    <t>Marathon</t>
  </si>
  <si>
    <t>sportlichen</t>
  </si>
  <si>
    <t>Grenzen</t>
  </si>
  <si>
    <t>erreicht</t>
  </si>
  <si>
    <t>fliegt</t>
  </si>
  <si>
    <t>aus der</t>
  </si>
  <si>
    <t>Mannschaft</t>
  </si>
  <si>
    <t>strengen</t>
  </si>
  <si>
    <t>Schiedsrichter</t>
  </si>
  <si>
    <t>angespuckt</t>
  </si>
  <si>
    <t>in den</t>
  </si>
  <si>
    <t>Pool</t>
  </si>
  <si>
    <t>ertrinkendes</t>
  </si>
  <si>
    <t>Kind</t>
  </si>
  <si>
    <t>gesichtet</t>
  </si>
  <si>
    <t>liegt</t>
  </si>
  <si>
    <t>Liegestuhl</t>
  </si>
  <si>
    <t>eine</t>
  </si>
  <si>
    <t>missglückte</t>
  </si>
  <si>
    <t>Knie-OP</t>
  </si>
  <si>
    <t>erlitten</t>
  </si>
  <si>
    <t>Tisch</t>
  </si>
  <si>
    <t>großes</t>
  </si>
  <si>
    <t>Maß</t>
  </si>
  <si>
    <t>geleert</t>
  </si>
  <si>
    <t>tüftelt</t>
  </si>
  <si>
    <t>am</t>
  </si>
  <si>
    <t>Fahrrad</t>
  </si>
  <si>
    <t>einen</t>
  </si>
  <si>
    <t>großen</t>
  </si>
  <si>
    <t>Bolzenschneider</t>
  </si>
  <si>
    <t>gekauft</t>
  </si>
  <si>
    <t>posiert</t>
  </si>
  <si>
    <t>Plakat</t>
  </si>
  <si>
    <t>tollen</t>
  </si>
  <si>
    <t>Werbedeal</t>
  </si>
  <si>
    <t>bekommen</t>
  </si>
  <si>
    <t>einen guten Werbedeal</t>
  </si>
  <si>
    <t>erwacht</t>
  </si>
  <si>
    <t>in der</t>
  </si>
  <si>
    <t>Villa</t>
  </si>
  <si>
    <t>ausgelassenen</t>
  </si>
  <si>
    <t>Abend</t>
  </si>
  <si>
    <t>gehabt</t>
  </si>
  <si>
    <t>Tribüne</t>
  </si>
  <si>
    <t>ehrenvollen</t>
  </si>
  <si>
    <t>Orden</t>
  </si>
  <si>
    <t>erhalten</t>
  </si>
  <si>
    <t>flüchtet</t>
  </si>
  <si>
    <t>Baustelle</t>
  </si>
  <si>
    <t>wichtiges</t>
  </si>
  <si>
    <t>Warnschild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</si>
</sst>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1" fillId="2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2" fillId="3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4">
          <cell r="Z4">
            <v>3</v>
          </cell>
          <cell r="AA4" t="str">
            <v>Julius</v>
          </cell>
          <cell r="AB4" t="str">
            <v>m</v>
          </cell>
          <cell r="AC4">
            <v>1.085714286</v>
          </cell>
          <cell r="AD4">
            <v>0.37349136300000002</v>
          </cell>
          <cell r="AE4">
            <v>1</v>
          </cell>
          <cell r="AF4" t="str">
            <v>m</v>
          </cell>
          <cell r="AG4" t="str">
            <v>Target</v>
          </cell>
          <cell r="AH4" t="str">
            <v>NA</v>
          </cell>
          <cell r="AI4">
            <v>1810000000</v>
          </cell>
          <cell r="AJ4" t="str">
            <v>NA</v>
          </cell>
          <cell r="AK4" t="str">
            <v>NA</v>
          </cell>
          <cell r="AL4">
            <v>35</v>
          </cell>
          <cell r="AM4" t="str">
            <v>Florian</v>
          </cell>
          <cell r="AN4" t="str">
            <v>m</v>
          </cell>
          <cell r="AO4">
            <v>1.457142857</v>
          </cell>
          <cell r="AP4">
            <v>1.441870867</v>
          </cell>
          <cell r="AQ4">
            <v>1</v>
          </cell>
          <cell r="AR4" t="str">
            <v>m</v>
          </cell>
          <cell r="AS4" t="str">
            <v>Alternative</v>
          </cell>
          <cell r="AT4" t="str">
            <v>NA</v>
          </cell>
          <cell r="AU4" t="str">
            <v>NA</v>
          </cell>
          <cell r="AV4" t="str">
            <v>NA</v>
          </cell>
          <cell r="AW4" t="str">
            <v>NA</v>
          </cell>
          <cell r="AX4" t="str">
            <v>Er</v>
          </cell>
          <cell r="AY4" t="str">
            <v>Sie</v>
          </cell>
          <cell r="AZ4" t="str">
            <v>Er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9">
          <cell r="Z29">
            <v>70</v>
          </cell>
          <cell r="AA29" t="str">
            <v>Sascha</v>
          </cell>
          <cell r="AB29" t="str">
            <v>n</v>
          </cell>
          <cell r="AC29">
            <v>3.457142857</v>
          </cell>
          <cell r="AD29">
            <v>1.7036786690000001</v>
          </cell>
          <cell r="AE29">
            <v>4</v>
          </cell>
          <cell r="AF29" t="str">
            <v>n</v>
          </cell>
          <cell r="AG29" t="str">
            <v>Target</v>
          </cell>
          <cell r="AH29" t="str">
            <v>NA</v>
          </cell>
          <cell r="AI29">
            <v>59600000</v>
          </cell>
          <cell r="AJ29" t="str">
            <v>NA</v>
          </cell>
          <cell r="AK29" t="str">
            <v>NA</v>
          </cell>
          <cell r="AL29">
            <v>119</v>
          </cell>
          <cell r="AM29" t="str">
            <v>Emma</v>
          </cell>
          <cell r="AN29" t="str">
            <v>f</v>
          </cell>
          <cell r="AO29">
            <v>6.7428571430000002</v>
          </cell>
          <cell r="AP29">
            <v>0.88593111999999996</v>
          </cell>
          <cell r="AQ29">
            <v>7</v>
          </cell>
          <cell r="AR29" t="str">
            <v>f</v>
          </cell>
          <cell r="AS29" t="str">
            <v>Alternative</v>
          </cell>
          <cell r="AT29" t="str">
            <v>NA</v>
          </cell>
          <cell r="AU29" t="str">
            <v>NA</v>
          </cell>
          <cell r="AV29" t="str">
            <v>NA</v>
          </cell>
          <cell r="AW29" t="str">
            <v>NA</v>
          </cell>
          <cell r="AX29" t="str">
            <v>Er</v>
          </cell>
          <cell r="AY29" t="str">
            <v>Sie</v>
          </cell>
          <cell r="AZ29" t="str">
            <v>Er</v>
          </cell>
        </row>
        <row r="30">
          <cell r="Z30">
            <v>71</v>
          </cell>
          <cell r="AA30" t="str">
            <v>Mika</v>
          </cell>
          <cell r="AB30" t="str">
            <v>n</v>
          </cell>
          <cell r="AC30">
            <v>3.6571428570000002</v>
          </cell>
          <cell r="AD30">
            <v>1.2353341330000001</v>
          </cell>
          <cell r="AE30">
            <v>4</v>
          </cell>
          <cell r="AF30" t="str">
            <v>n</v>
          </cell>
          <cell r="AG30" t="str">
            <v>Target</v>
          </cell>
          <cell r="AH30" t="str">
            <v>NA</v>
          </cell>
          <cell r="AI30">
            <v>1570000000</v>
          </cell>
          <cell r="AJ30" t="str">
            <v>NA</v>
          </cell>
          <cell r="AK30" t="str">
            <v>NA</v>
          </cell>
          <cell r="AL30">
            <v>120</v>
          </cell>
          <cell r="AM30" t="str">
            <v>Alina</v>
          </cell>
          <cell r="AN30" t="str">
            <v>f</v>
          </cell>
          <cell r="AO30">
            <v>6.7714285710000004</v>
          </cell>
          <cell r="AP30">
            <v>0.645605702</v>
          </cell>
          <cell r="AQ30">
            <v>7</v>
          </cell>
          <cell r="AR30" t="str">
            <v>f</v>
          </cell>
          <cell r="AS30" t="str">
            <v>Alternative</v>
          </cell>
          <cell r="AT30" t="str">
            <v>NA</v>
          </cell>
          <cell r="AU30" t="str">
            <v>NA</v>
          </cell>
          <cell r="AV30" t="str">
            <v>NA</v>
          </cell>
          <cell r="AW30" t="str">
            <v>NA</v>
          </cell>
          <cell r="AX30" t="str">
            <v>Er</v>
          </cell>
          <cell r="AY30" t="str">
            <v>Sie</v>
          </cell>
          <cell r="AZ30" t="str">
            <v>Er</v>
          </cell>
        </row>
        <row r="33">
          <cell r="Z33">
            <v>74</v>
          </cell>
          <cell r="AA33" t="str">
            <v>Quinn</v>
          </cell>
          <cell r="AB33" t="str">
            <v>n</v>
          </cell>
          <cell r="AC33">
            <v>3.8285714290000001</v>
          </cell>
          <cell r="AD33">
            <v>1.5993696239999999</v>
          </cell>
          <cell r="AE33">
            <v>4</v>
          </cell>
          <cell r="AF33" t="str">
            <v>n</v>
          </cell>
          <cell r="AG33" t="str">
            <v>Target</v>
          </cell>
          <cell r="AH33" t="str">
            <v>NA</v>
          </cell>
          <cell r="AI33">
            <v>2290000000</v>
          </cell>
          <cell r="AJ33" t="str">
            <v>NA</v>
          </cell>
          <cell r="AK33" t="str">
            <v>NA</v>
          </cell>
          <cell r="AL33">
            <v>24</v>
          </cell>
          <cell r="AM33" t="str">
            <v>Benjamin</v>
          </cell>
          <cell r="AN33" t="str">
            <v>m</v>
          </cell>
          <cell r="AO33">
            <v>1.2571428570000001</v>
          </cell>
          <cell r="AP33">
            <v>0.91853006400000003</v>
          </cell>
          <cell r="AQ33">
            <v>1</v>
          </cell>
          <cell r="AR33" t="str">
            <v>m</v>
          </cell>
          <cell r="AS33" t="str">
            <v>Alternative</v>
          </cell>
          <cell r="AT33" t="str">
            <v>NA</v>
          </cell>
          <cell r="AU33" t="str">
            <v>NA</v>
          </cell>
          <cell r="AV33" t="str">
            <v>NA</v>
          </cell>
          <cell r="AW33" t="str">
            <v>NA</v>
          </cell>
          <cell r="AX33" t="str">
            <v>Er</v>
          </cell>
          <cell r="AY33" t="str">
            <v>Sie</v>
          </cell>
          <cell r="AZ33" t="str">
            <v>Sie</v>
          </cell>
        </row>
        <row r="35">
          <cell r="Z35">
            <v>76</v>
          </cell>
          <cell r="AA35" t="str">
            <v>Marian</v>
          </cell>
          <cell r="AB35" t="str">
            <v>n</v>
          </cell>
          <cell r="AC35">
            <v>4.0571428569999997</v>
          </cell>
          <cell r="AD35">
            <v>2.0138178130000002</v>
          </cell>
          <cell r="AE35">
            <v>4</v>
          </cell>
          <cell r="AF35" t="str">
            <v>n</v>
          </cell>
          <cell r="AG35" t="str">
            <v>Target</v>
          </cell>
          <cell r="AH35" t="str">
            <v>NA</v>
          </cell>
          <cell r="AI35" t="str">
            <v>197000000 </v>
          </cell>
          <cell r="AJ35" t="str">
            <v>NA</v>
          </cell>
          <cell r="AK35" t="str">
            <v>NA</v>
          </cell>
          <cell r="AL35">
            <v>26</v>
          </cell>
          <cell r="AM35" t="str">
            <v>Philipp</v>
          </cell>
          <cell r="AN35" t="str">
            <v>m</v>
          </cell>
          <cell r="AO35">
            <v>1.2571428570000001</v>
          </cell>
          <cell r="AP35">
            <v>1.0666841739999999</v>
          </cell>
          <cell r="AQ35">
            <v>1</v>
          </cell>
          <cell r="AR35" t="str">
            <v>m</v>
          </cell>
          <cell r="AS35" t="str">
            <v>Alternative</v>
          </cell>
          <cell r="AT35" t="str">
            <v>NA</v>
          </cell>
          <cell r="AU35" t="str">
            <v>NA</v>
          </cell>
          <cell r="AV35" t="str">
            <v>NA</v>
          </cell>
          <cell r="AW35" t="str">
            <v>NA</v>
          </cell>
          <cell r="AX35" t="str">
            <v>Er</v>
          </cell>
          <cell r="AY35" t="str">
            <v>Sie</v>
          </cell>
          <cell r="AZ35" t="str">
            <v>Sie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7">
          <cell r="Z47">
            <v>129</v>
          </cell>
          <cell r="AA47" t="str">
            <v>Frieda</v>
          </cell>
          <cell r="AB47" t="str">
            <v>f</v>
          </cell>
          <cell r="AC47">
            <v>6.8285714290000001</v>
          </cell>
          <cell r="AD47">
            <v>0.51367844600000001</v>
          </cell>
          <cell r="AE47">
            <v>7</v>
          </cell>
          <cell r="AF47" t="str">
            <v>f</v>
          </cell>
          <cell r="AG47" t="str">
            <v>Target</v>
          </cell>
          <cell r="AI47">
            <v>36900000</v>
          </cell>
          <cell r="AJ47" t="str">
            <v>NA</v>
          </cell>
          <cell r="AK47" t="str">
            <v>NA</v>
          </cell>
          <cell r="AL47">
            <v>48</v>
          </cell>
          <cell r="AM47" t="str">
            <v>Marlon</v>
          </cell>
          <cell r="AN47" t="str">
            <v>m</v>
          </cell>
          <cell r="AO47">
            <v>1.7428571429999999</v>
          </cell>
          <cell r="AP47">
            <v>1.093909802</v>
          </cell>
          <cell r="AQ47">
            <v>1</v>
          </cell>
          <cell r="AR47" t="str">
            <v>m</v>
          </cell>
          <cell r="AS47" t="str">
            <v>Alternative</v>
          </cell>
          <cell r="AT47" t="str">
            <v>NA</v>
          </cell>
          <cell r="AU47" t="str">
            <v>NA</v>
          </cell>
          <cell r="AV47" t="str">
            <v>NA</v>
          </cell>
          <cell r="AW47" t="str">
            <v>NA</v>
          </cell>
          <cell r="AX47" t="str">
            <v>Er</v>
          </cell>
          <cell r="AY47" t="str">
            <v>Sie</v>
          </cell>
          <cell r="AZ47" t="str">
            <v>Er</v>
          </cell>
        </row>
        <row r="53">
          <cell r="Z53">
            <v>135</v>
          </cell>
          <cell r="AA53" t="str">
            <v>Leonie</v>
          </cell>
          <cell r="AB53" t="str">
            <v>f</v>
          </cell>
          <cell r="AC53">
            <v>6.8857142859999998</v>
          </cell>
          <cell r="AD53">
            <v>0.322802851</v>
          </cell>
          <cell r="AE53">
            <v>7</v>
          </cell>
          <cell r="AF53" t="str">
            <v>f</v>
          </cell>
          <cell r="AG53" t="str">
            <v>Target</v>
          </cell>
          <cell r="AH53" t="str">
            <v>NA</v>
          </cell>
          <cell r="AI53">
            <v>48000000</v>
          </cell>
          <cell r="AJ53" t="str">
            <v>NA</v>
          </cell>
          <cell r="AK53" t="str">
            <v>NA</v>
          </cell>
          <cell r="AL53">
            <v>103</v>
          </cell>
          <cell r="AM53" t="str">
            <v>Lotte</v>
          </cell>
          <cell r="AN53" t="str">
            <v>f</v>
          </cell>
          <cell r="AO53">
            <v>6.542857143</v>
          </cell>
          <cell r="AP53">
            <v>0.81683957500000004</v>
          </cell>
          <cell r="AQ53">
            <v>7</v>
          </cell>
          <cell r="AR53" t="str">
            <v>f</v>
          </cell>
          <cell r="AS53" t="str">
            <v>Alternative</v>
          </cell>
          <cell r="AT53" t="str">
            <v>NA</v>
          </cell>
          <cell r="AU53" t="str">
            <v>NA</v>
          </cell>
          <cell r="AV53" t="str">
            <v>NA</v>
          </cell>
          <cell r="AW53" t="str">
            <v>NA</v>
          </cell>
          <cell r="AX53" t="str">
            <v>Er</v>
          </cell>
          <cell r="AY53" t="str">
            <v>Sie</v>
          </cell>
          <cell r="AZ53" t="str">
            <v>Sie</v>
          </cell>
        </row>
        <row r="61">
          <cell r="Z61">
            <v>143</v>
          </cell>
          <cell r="AA61" t="str">
            <v>Katharina</v>
          </cell>
          <cell r="AB61" t="str">
            <v>f</v>
          </cell>
          <cell r="AC61">
            <v>6.9428571430000003</v>
          </cell>
          <cell r="AD61">
            <v>0.23550410799999999</v>
          </cell>
          <cell r="AE61">
            <v>7</v>
          </cell>
          <cell r="AF61" t="str">
            <v>f</v>
          </cell>
          <cell r="AG61" t="str">
            <v>Target</v>
          </cell>
          <cell r="AH61" t="str">
            <v>NA</v>
          </cell>
          <cell r="AI61">
            <v>124000000</v>
          </cell>
          <cell r="AJ61" t="str">
            <v>NA</v>
          </cell>
          <cell r="AK61" t="str">
            <v>NA</v>
          </cell>
          <cell r="AL61">
            <v>111</v>
          </cell>
          <cell r="AM61" t="str">
            <v>Elisabeth</v>
          </cell>
          <cell r="AN61" t="str">
            <v>f</v>
          </cell>
          <cell r="AO61">
            <v>6.6571428570000002</v>
          </cell>
          <cell r="AP61">
            <v>1.0831016769999999</v>
          </cell>
          <cell r="AQ61">
            <v>7</v>
          </cell>
          <cell r="AR61" t="str">
            <v>f</v>
          </cell>
          <cell r="AS61" t="str">
            <v>Alternative</v>
          </cell>
          <cell r="AT61" t="str">
            <v>NA</v>
          </cell>
          <cell r="AU61" t="str">
            <v>NA</v>
          </cell>
          <cell r="AV61" t="str">
            <v>NA</v>
          </cell>
          <cell r="AW61" t="str">
            <v>NA</v>
          </cell>
          <cell r="AX61" t="str">
            <v>Er</v>
          </cell>
          <cell r="AY61" t="str">
            <v>Sie</v>
          </cell>
          <cell r="AZ61" t="str">
            <v>Sie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74">
          <cell r="Z74">
            <v>156</v>
          </cell>
          <cell r="AA74" t="str">
            <v>Grundschullehrerin</v>
          </cell>
          <cell r="AB74" t="str">
            <v>NA</v>
          </cell>
          <cell r="AC74">
            <v>2.25</v>
          </cell>
          <cell r="AD74" t="str">
            <v>NA</v>
          </cell>
          <cell r="AE74" t="str">
            <v>NA</v>
          </cell>
          <cell r="AF74" t="str">
            <v>f</v>
          </cell>
          <cell r="AG74" t="str">
            <v>Filler</v>
          </cell>
          <cell r="AH74" t="str">
            <v>NA</v>
          </cell>
          <cell r="AI74" t="str">
            <v>NA</v>
          </cell>
          <cell r="AJ74" t="str">
            <v>Die</v>
          </cell>
          <cell r="AK74" t="str">
            <v>die</v>
          </cell>
          <cell r="AL74">
            <v>13</v>
          </cell>
          <cell r="AM74" t="str">
            <v>Grundschullehrer</v>
          </cell>
          <cell r="AN74" t="str">
            <v>NA</v>
          </cell>
          <cell r="AO74" t="str">
            <v>NA</v>
          </cell>
          <cell r="AP74" t="str">
            <v>NA</v>
          </cell>
          <cell r="AQ74" t="str">
            <v>NA</v>
          </cell>
          <cell r="AR74" t="str">
            <v>NA</v>
          </cell>
          <cell r="AS74" t="str">
            <v>Alternative</v>
          </cell>
          <cell r="AT74" t="str">
            <v>NA</v>
          </cell>
          <cell r="AU74" t="str">
            <v>NA</v>
          </cell>
          <cell r="AV74" t="str">
            <v>Der</v>
          </cell>
          <cell r="AW74" t="str">
            <v>der</v>
          </cell>
          <cell r="AX74" t="str">
            <v>Er</v>
          </cell>
          <cell r="AY74" t="str">
            <v>Sie</v>
          </cell>
          <cell r="AZ74" t="str">
            <v>Sie</v>
          </cell>
        </row>
        <row r="76">
          <cell r="Z76">
            <v>158</v>
          </cell>
          <cell r="AA76" t="str">
            <v>Tänzerin</v>
          </cell>
          <cell r="AB76" t="str">
            <v>NA</v>
          </cell>
          <cell r="AC76">
            <v>2.4500000000000002</v>
          </cell>
          <cell r="AD76" t="str">
            <v>NA</v>
          </cell>
          <cell r="AE76" t="str">
            <v>NA</v>
          </cell>
          <cell r="AF76" t="str">
            <v>f</v>
          </cell>
          <cell r="AG76" t="str">
            <v>Filler</v>
          </cell>
          <cell r="AH76" t="str">
            <v>NA</v>
          </cell>
          <cell r="AI76" t="str">
            <v>NA</v>
          </cell>
          <cell r="AJ76" t="str">
            <v>Die</v>
          </cell>
          <cell r="AK76" t="str">
            <v>die</v>
          </cell>
          <cell r="AL76">
            <v>15</v>
          </cell>
          <cell r="AM76" t="str">
            <v>Tänzer</v>
          </cell>
          <cell r="AN76" t="str">
            <v>NA</v>
          </cell>
          <cell r="AO76" t="str">
            <v>NA</v>
          </cell>
          <cell r="AP76" t="str">
            <v>NA</v>
          </cell>
          <cell r="AQ76" t="str">
            <v>NA</v>
          </cell>
          <cell r="AR76" t="str">
            <v>NA</v>
          </cell>
          <cell r="AS76" t="str">
            <v>Alternative</v>
          </cell>
          <cell r="AT76" t="str">
            <v>NA</v>
          </cell>
          <cell r="AU76" t="str">
            <v>NA</v>
          </cell>
          <cell r="AV76" t="str">
            <v>Der</v>
          </cell>
          <cell r="AW76" t="str">
            <v>der</v>
          </cell>
          <cell r="AX76" t="str">
            <v>Er</v>
          </cell>
          <cell r="AY76" t="str">
            <v>Sie</v>
          </cell>
          <cell r="AZ76" t="str">
            <v>Sie</v>
          </cell>
        </row>
        <row r="81">
          <cell r="Z81">
            <v>163</v>
          </cell>
          <cell r="AA81" t="str">
            <v>Masseurin</v>
          </cell>
          <cell r="AB81" t="str">
            <v>NA</v>
          </cell>
          <cell r="AC81">
            <v>2.9249999999999998</v>
          </cell>
          <cell r="AD81" t="str">
            <v>NA</v>
          </cell>
          <cell r="AE81" t="str">
            <v>NA</v>
          </cell>
          <cell r="AF81" t="str">
            <v>f</v>
          </cell>
          <cell r="AG81" t="str">
            <v>Filler</v>
          </cell>
          <cell r="AH81" t="str">
            <v>NA</v>
          </cell>
          <cell r="AI81" t="str">
            <v>NA</v>
          </cell>
          <cell r="AJ81" t="str">
            <v>Die</v>
          </cell>
          <cell r="AK81" t="str">
            <v>die</v>
          </cell>
          <cell r="AL81">
            <v>20</v>
          </cell>
          <cell r="AM81" t="str">
            <v>Masseur</v>
          </cell>
          <cell r="AN81" t="str">
            <v>NA</v>
          </cell>
          <cell r="AO81" t="str">
            <v>NA</v>
          </cell>
          <cell r="AP81" t="str">
            <v>NA</v>
          </cell>
          <cell r="AQ81" t="str">
            <v>NA</v>
          </cell>
          <cell r="AR81" t="str">
            <v>NA</v>
          </cell>
          <cell r="AS81" t="str">
            <v>Alternative</v>
          </cell>
          <cell r="AT81" t="str">
            <v>NA</v>
          </cell>
          <cell r="AU81" t="str">
            <v>NA</v>
          </cell>
          <cell r="AV81" t="str">
            <v>Der</v>
          </cell>
          <cell r="AW81" t="str">
            <v>der</v>
          </cell>
          <cell r="AX81" t="str">
            <v>Er</v>
          </cell>
          <cell r="AY81" t="str">
            <v>Sie</v>
          </cell>
          <cell r="AZ81" t="str">
            <v>Sie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2A65-6ACB-41D5-978B-92686F3488AB}">
  <dimension ref="A1:BV901"/>
  <sheetViews>
    <sheetView tabSelected="1" zoomScale="40" zoomScaleNormal="40" workbookViewId="0">
      <selection activeCell="G16" sqref="G16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 t="shared" ref="A2:A22" si="0">CONCATENATE("L",B2,"_S",F2,"_I",Z2,"_P",AZ2)</f>
        <v>L_S134_I79_PSie</v>
      </c>
      <c r="B2" s="3"/>
      <c r="C2" s="4">
        <v>14</v>
      </c>
      <c r="D2" s="5">
        <v>27</v>
      </c>
      <c r="E2" s="6">
        <v>1.9</v>
      </c>
      <c r="F2" s="2">
        <v>134</v>
      </c>
      <c r="G2" s="2" t="str">
        <f>CONCATENATE(H2," ",J2," ",P2," ",Q2," ",R2," ",S2," ",T2," ",W2," ",Y2)</f>
        <v>Die Gymnasiallehrerin kniet im Garten Sie hat ein tolles Hochbeet angelegt</v>
      </c>
      <c r="H2" s="2" t="str">
        <f t="shared" ref="H2:H22" si="1">IF(AJ2="NA",AA2,CONCATENATE(AJ2," ",AA2))</f>
        <v>Die Gymnasiallehrerin</v>
      </c>
      <c r="I2" s="2" t="str">
        <f t="shared" ref="I2:I22" si="2">IF(AV2="NA",AM2,CONCATENATE(AV2," ",AM2))</f>
        <v>Der Gymnasiallehrer</v>
      </c>
      <c r="J2" s="3" t="s">
        <v>3</v>
      </c>
      <c r="K2" s="2" t="s">
        <v>4</v>
      </c>
      <c r="L2" s="2"/>
      <c r="M2" s="2"/>
      <c r="N2" s="2" t="s">
        <v>5</v>
      </c>
      <c r="O2" s="2" t="str">
        <f t="shared" ref="O2:O22" si="3">CONCATENATE(K2,L2,M2," ",N2,".")</f>
        <v>im Garten.</v>
      </c>
      <c r="P2" s="2" t="str">
        <f t="shared" ref="P2:P22" si="4">CONCATENATE(K2,L2,M2," ",N2)</f>
        <v>im Garten</v>
      </c>
      <c r="Q2" s="2" t="s">
        <v>6</v>
      </c>
      <c r="R2" s="2" t="s">
        <v>7</v>
      </c>
      <c r="S2" s="2" t="s">
        <v>8</v>
      </c>
      <c r="T2" s="2" t="s">
        <v>9</v>
      </c>
      <c r="U2" s="3" t="s">
        <v>10</v>
      </c>
      <c r="V2" s="3"/>
      <c r="W2" s="3" t="str">
        <f t="shared" ref="W2:W22" si="5">CONCATENATE(U2,V2)</f>
        <v>Hochbeet</v>
      </c>
      <c r="X2" s="3" t="str">
        <f t="shared" ref="X2:X22" si="6">CONCATENATE(Y2,".")</f>
        <v>angelegt.</v>
      </c>
      <c r="Y2" s="3" t="s">
        <v>11</v>
      </c>
      <c r="Z2" s="2">
        <v>79</v>
      </c>
      <c r="AA2" s="2" t="s">
        <v>12</v>
      </c>
      <c r="AB2" s="2" t="s">
        <v>13</v>
      </c>
      <c r="AC2" s="2" t="s">
        <v>13</v>
      </c>
      <c r="AD2" s="2" t="s">
        <v>13</v>
      </c>
      <c r="AE2" s="2" t="s">
        <v>13</v>
      </c>
      <c r="AF2" s="2" t="s">
        <v>13</v>
      </c>
      <c r="AG2" s="2" t="s">
        <v>14</v>
      </c>
      <c r="AH2" s="2" t="s">
        <v>13</v>
      </c>
      <c r="AI2" s="2" t="s">
        <v>13</v>
      </c>
      <c r="AJ2" s="3" t="s">
        <v>15</v>
      </c>
      <c r="AK2" s="4" t="s">
        <v>16</v>
      </c>
      <c r="AL2" s="2">
        <v>79</v>
      </c>
      <c r="AM2" s="2" t="s">
        <v>17</v>
      </c>
      <c r="AN2" s="2" t="s">
        <v>13</v>
      </c>
      <c r="AO2" s="2" t="s">
        <v>13</v>
      </c>
      <c r="AP2" s="2" t="s">
        <v>13</v>
      </c>
      <c r="AQ2" s="2" t="s">
        <v>13</v>
      </c>
      <c r="AR2" s="2" t="s">
        <v>13</v>
      </c>
      <c r="AS2" s="7" t="s">
        <v>18</v>
      </c>
      <c r="AT2" s="2" t="s">
        <v>13</v>
      </c>
      <c r="AU2" s="2" t="s">
        <v>13</v>
      </c>
      <c r="AV2" s="3" t="s">
        <v>19</v>
      </c>
      <c r="AW2" s="4" t="s">
        <v>20</v>
      </c>
      <c r="AX2" s="8" t="s">
        <v>21</v>
      </c>
      <c r="AY2" s="8" t="s">
        <v>6</v>
      </c>
      <c r="AZ2" s="9" t="str">
        <f>AY2</f>
        <v>Sie</v>
      </c>
      <c r="BA2" s="2" t="str">
        <f t="shared" ref="BA2:BA22" si="7">CONCATENATE("Wer"," ",J2," ",P2,"?")</f>
        <v>Wer kniet im Garten?</v>
      </c>
      <c r="BB2" s="10" t="str">
        <f t="shared" ref="BB2:BB22" si="8">IF(AK2="NA",CONCATENATE($BB$1," ","tat", " ",AA2,"?"),CONCATENATE($BB$1," ","tat", " ",AK2," ",AA2,"?"))</f>
        <v>Was tat die Gymnasiallehrerin?</v>
      </c>
      <c r="BC2" s="2" t="str">
        <f t="shared" ref="BC2:BC22" si="9">BS2</f>
        <v>Wo kniet die Gymnasiallehrerin?</v>
      </c>
      <c r="BD2" s="2" t="str">
        <f t="shared" ref="BD2:BD22" si="10">BV2</f>
        <v>Was hat die Gymnasiallehrerin angelegt?</v>
      </c>
      <c r="BE2" s="2" t="s">
        <v>22</v>
      </c>
      <c r="BF2" s="2" t="str">
        <f>BB2</f>
        <v>Was tat die Gymnasiallehrerin?</v>
      </c>
      <c r="BG2" s="4">
        <v>1</v>
      </c>
      <c r="BH2" s="2">
        <f t="shared" ref="BH2:BH22" si="11">IF(BI2="NA",0,1)</f>
        <v>1</v>
      </c>
      <c r="BI2" s="2" t="str">
        <f t="shared" ref="BI2:BI22" si="12">IF(BG2=1,BF2,"NA")</f>
        <v>Was tat die Gymnasiallehrerin?</v>
      </c>
      <c r="BJ2" s="2" t="str">
        <f>IF(BI2="NA","NA",J2)</f>
        <v>kniet</v>
      </c>
      <c r="BK2" s="2" t="s">
        <v>23</v>
      </c>
      <c r="BL2" s="3" t="s">
        <v>24</v>
      </c>
      <c r="BM2" s="4">
        <v>1</v>
      </c>
      <c r="BN2" s="2" t="str">
        <f t="shared" ref="BN2:BN22" si="13">IF(BM2=1,BK2,BL2)</f>
        <v>im Garten knien</v>
      </c>
      <c r="BO2" s="2" t="str">
        <f t="shared" ref="BO2:BO22" si="14">IF(BM2=0,BK2,BL2)</f>
        <v>im Garten stehen</v>
      </c>
      <c r="BP2" s="2" t="str">
        <f t="shared" ref="BP2:BP22" si="15">IF(AK2="NA",IF(K2="","",CONCATENATE(K$1," ",J2," ",H2,"?")),IF(K2="","",CONCATENATE(K$1," ",J2," ",AK2," ",AA2,"?")))</f>
        <v>Wo kniet die Gymnasiallehrerin?</v>
      </c>
      <c r="BQ2" s="2" t="str">
        <f t="shared" ref="BQ2:BQ22" si="16">IF(AK2="NA",IF(L2="","",CONCATENATE(L$1," ",J2," ",H2,"?")),IF(L2="","",CONCATENATE(L$1," ",J2," ",AK2," ",AA2,"?")))</f>
        <v/>
      </c>
      <c r="BR2" s="2" t="str">
        <f t="shared" ref="BR2:BR22" si="17">IF(AK2="NA",IF(M2="","",CONCATENATE(M$1," ",J2," ",H2,"?")),IF(M2="","",CONCATENATE(M$1," ",J2," ",AK2," ",AA2,"?")))</f>
        <v/>
      </c>
      <c r="BS2" s="2" t="str">
        <f t="shared" ref="BS2:BS22" si="18">CONCATENATE(BP2,BQ2,BR2)</f>
        <v>Wo kniet die Gymnasiallehrerin?</v>
      </c>
      <c r="BT2" s="2" t="str">
        <f t="shared" ref="BT2:BT22" si="19">IF(AK2="NA",IF(U2="","",CONCATENATE(U$1," ",R2," ",H2," ",Y2,"?")),IF(U2="","",CONCATENATE(U$1," ",R2," ",AK2," ",AA2," ",Y2,"?")))</f>
        <v>Was hat die Gymnasiallehrerin angelegt?</v>
      </c>
      <c r="BU2" s="2" t="str">
        <f t="shared" ref="BU2:BU22" si="20">IF(AK2="NA",IF(V2="","",CONCATENATE(V$1," ",R2," ",H2," ",Y2,"?")),IF(V2="","",CONCATENATE(V$1," ",R2," ",AK2," ",AA2," ",Y2,"?")))</f>
        <v/>
      </c>
      <c r="BV2" s="2" t="str">
        <f t="shared" ref="BV2:BV22" si="21">CONCATENATE(BT2,BU2)</f>
        <v>Was hat die Gymnasiallehrerin angelegt?</v>
      </c>
    </row>
    <row r="3" spans="1:74" ht="14" customHeight="1" x14ac:dyDescent="0.35">
      <c r="A3" s="1" t="str">
        <f t="shared" si="0"/>
        <v>L6_S86_I169_PEr</v>
      </c>
      <c r="B3" s="1">
        <v>6</v>
      </c>
      <c r="C3" s="1">
        <v>86</v>
      </c>
      <c r="D3" s="5">
        <v>28</v>
      </c>
      <c r="E3">
        <v>2</v>
      </c>
      <c r="F3" s="1">
        <v>86</v>
      </c>
      <c r="G3" s="1" t="str">
        <f t="shared" ref="G3:G22" si="22">CONCATENATE(H3," ",J3," ",O3," ",Q3," ",R3," ",S3," ",T3," ",W3," ",X3)</f>
        <v>Die Schulpsychologin verzweifelt im Parkhaus. Er hat den letzten Parkplatz übersehen.</v>
      </c>
      <c r="H3" s="1" t="str">
        <f t="shared" si="1"/>
        <v>Die Schulpsychologin</v>
      </c>
      <c r="I3" s="1" t="str">
        <f t="shared" si="2"/>
        <v>Der Schulpsycholog</v>
      </c>
      <c r="J3" s="11" t="s">
        <v>25</v>
      </c>
      <c r="K3" s="1" t="s">
        <v>4</v>
      </c>
      <c r="N3" s="1" t="s">
        <v>26</v>
      </c>
      <c r="O3" s="1" t="str">
        <f t="shared" si="3"/>
        <v>im Parkhaus.</v>
      </c>
      <c r="P3" s="1" t="str">
        <f t="shared" si="4"/>
        <v>im Parkhaus</v>
      </c>
      <c r="Q3" s="1" t="str">
        <f t="shared" ref="Q3:Q22" si="23">AZ3</f>
        <v>Er</v>
      </c>
      <c r="R3" s="1" t="s">
        <v>7</v>
      </c>
      <c r="S3" s="1" t="s">
        <v>27</v>
      </c>
      <c r="T3" s="1" t="s">
        <v>28</v>
      </c>
      <c r="U3" s="1" t="s">
        <v>29</v>
      </c>
      <c r="W3" s="1" t="str">
        <f t="shared" si="5"/>
        <v>Parkplatz</v>
      </c>
      <c r="X3" s="1" t="str">
        <f t="shared" si="6"/>
        <v>übersehen.</v>
      </c>
      <c r="Y3" s="1" t="s">
        <v>30</v>
      </c>
      <c r="Z3" s="1">
        <f>[1]main!Z87</f>
        <v>169</v>
      </c>
      <c r="AA3" s="1" t="str">
        <f>[1]main!AA87</f>
        <v>Schulpsychologin</v>
      </c>
      <c r="AB3" s="1" t="str">
        <f>[1]main!AB87</f>
        <v>NA</v>
      </c>
      <c r="AC3" s="1">
        <f>[1]main!AC87</f>
        <v>3.45</v>
      </c>
      <c r="AD3" s="1" t="str">
        <f>[1]main!AD87</f>
        <v>NA</v>
      </c>
      <c r="AE3" s="1" t="str">
        <f>[1]main!AE87</f>
        <v>NA</v>
      </c>
      <c r="AF3" s="1" t="str">
        <f>[1]main!AF87</f>
        <v>f</v>
      </c>
      <c r="AG3" s="1" t="str">
        <f>[1]main!AG87</f>
        <v>Filler</v>
      </c>
      <c r="AH3" s="1" t="str">
        <f>[1]main!AH87</f>
        <v>NA</v>
      </c>
      <c r="AI3" s="1" t="str">
        <f>[1]main!AI87</f>
        <v>NA</v>
      </c>
      <c r="AJ3" s="1" t="str">
        <f>[1]main!AJ87</f>
        <v>Die</v>
      </c>
      <c r="AK3" s="1" t="str">
        <f>[1]main!AK87</f>
        <v>die</v>
      </c>
      <c r="AL3" s="1">
        <f>[1]main!AL87</f>
        <v>26</v>
      </c>
      <c r="AM3" s="1" t="str">
        <f>[1]main!AM87</f>
        <v>Schulpsycholog</v>
      </c>
      <c r="AN3" s="1" t="str">
        <f>[1]main!AN87</f>
        <v>NA</v>
      </c>
      <c r="AO3" s="1" t="str">
        <f>[1]main!AO87</f>
        <v>NA</v>
      </c>
      <c r="AP3" s="1" t="str">
        <f>[1]main!AP87</f>
        <v>NA</v>
      </c>
      <c r="AQ3" s="1" t="str">
        <f>[1]main!AQ87</f>
        <v>NA</v>
      </c>
      <c r="AR3" s="1" t="str">
        <f>[1]main!AR87</f>
        <v>NA</v>
      </c>
      <c r="AS3" s="1" t="str">
        <f>[1]main!AS87</f>
        <v>Alternative</v>
      </c>
      <c r="AT3" s="1" t="str">
        <f>[1]main!AT87</f>
        <v>NA</v>
      </c>
      <c r="AU3" s="1" t="str">
        <f>[1]main!AU87</f>
        <v>NA</v>
      </c>
      <c r="AV3" s="1" t="str">
        <f>[1]main!AV87</f>
        <v>Der</v>
      </c>
      <c r="AW3" s="1" t="str">
        <f>[1]main!AW87</f>
        <v>der</v>
      </c>
      <c r="AX3" s="1" t="str">
        <f>[1]main!AX87</f>
        <v>Er</v>
      </c>
      <c r="AY3" s="1" t="str">
        <f>[1]main!AY87</f>
        <v>Sie</v>
      </c>
      <c r="AZ3" s="1" t="str">
        <f>[1]main!AZ87</f>
        <v>Er</v>
      </c>
      <c r="BA3" s="1" t="str">
        <f t="shared" si="7"/>
        <v>Wer verzweifelt im Parkhaus?</v>
      </c>
      <c r="BB3" s="10" t="str">
        <f t="shared" si="8"/>
        <v>Was tat die Schulpsychologin?</v>
      </c>
      <c r="BC3" s="1" t="str">
        <f t="shared" si="9"/>
        <v>Wo verzweifelt die Schulpsychologin?</v>
      </c>
      <c r="BD3" s="1" t="str">
        <f t="shared" si="10"/>
        <v>Was hat die Schulpsychologin übersehen?</v>
      </c>
      <c r="BE3" s="1" t="s">
        <v>22</v>
      </c>
      <c r="BF3" s="1" t="str">
        <f>BB3</f>
        <v>Was tat die Schulpsychologin?</v>
      </c>
      <c r="BG3" s="1">
        <v>1</v>
      </c>
      <c r="BH3" s="1">
        <f t="shared" si="11"/>
        <v>1</v>
      </c>
      <c r="BI3" s="1" t="str">
        <f t="shared" si="12"/>
        <v>Was tat die Schulpsychologin?</v>
      </c>
      <c r="BJ3" s="1" t="str">
        <f>IF(BI3="NA","NA",J3)</f>
        <v>verzweifelt</v>
      </c>
      <c r="BK3" s="1" t="s">
        <v>31</v>
      </c>
      <c r="BL3" s="1" t="s">
        <v>32</v>
      </c>
      <c r="BM3" s="11">
        <v>1</v>
      </c>
      <c r="BN3" s="1" t="str">
        <f t="shared" si="13"/>
        <v>im Parkhaus verzweifeln</v>
      </c>
      <c r="BO3" s="1" t="str">
        <f t="shared" si="14"/>
        <v>im Parkhaus aufgeben</v>
      </c>
      <c r="BP3" s="1" t="str">
        <f t="shared" si="15"/>
        <v>Wo verzweifelt die Schulpsychologin?</v>
      </c>
      <c r="BQ3" s="1" t="str">
        <f t="shared" si="16"/>
        <v/>
      </c>
      <c r="BR3" s="1" t="str">
        <f t="shared" si="17"/>
        <v/>
      </c>
      <c r="BS3" s="1" t="str">
        <f t="shared" si="18"/>
        <v>Wo verzweifelt die Schulpsychologin?</v>
      </c>
      <c r="BT3" s="1" t="str">
        <f t="shared" si="19"/>
        <v>Was hat die Schulpsychologin übersehen?</v>
      </c>
      <c r="BU3" s="1" t="str">
        <f t="shared" si="20"/>
        <v/>
      </c>
      <c r="BV3" s="1" t="str">
        <f t="shared" si="21"/>
        <v>Was hat die Schulpsychologin übersehen?</v>
      </c>
    </row>
    <row r="4" spans="1:74" ht="14.25" customHeight="1" x14ac:dyDescent="0.35">
      <c r="A4" s="1" t="str">
        <f t="shared" si="0"/>
        <v>L6_S67_I150_PEr</v>
      </c>
      <c r="B4" s="1">
        <v>6</v>
      </c>
      <c r="C4" s="1">
        <v>67</v>
      </c>
      <c r="D4" s="5">
        <v>29</v>
      </c>
      <c r="E4">
        <v>2</v>
      </c>
      <c r="F4" s="1">
        <v>67</v>
      </c>
      <c r="G4" s="1" t="str">
        <f t="shared" si="22"/>
        <v>Die Babysitterin steigt auf das Skateboard. Er möchte die junge Nachbarin beeindrucken.</v>
      </c>
      <c r="H4" s="1" t="str">
        <f t="shared" si="1"/>
        <v>Die Babysitterin</v>
      </c>
      <c r="I4" s="1" t="str">
        <f t="shared" si="2"/>
        <v>Der Babysitter</v>
      </c>
      <c r="J4" s="1" t="s">
        <v>33</v>
      </c>
      <c r="L4" s="1" t="s">
        <v>34</v>
      </c>
      <c r="N4" s="1" t="s">
        <v>35</v>
      </c>
      <c r="O4" s="1" t="str">
        <f t="shared" si="3"/>
        <v>auf das Skateboard.</v>
      </c>
      <c r="P4" s="1" t="str">
        <f t="shared" si="4"/>
        <v>auf das Skateboard</v>
      </c>
      <c r="Q4" s="1" t="str">
        <f t="shared" si="23"/>
        <v>Er</v>
      </c>
      <c r="R4" s="1" t="s">
        <v>36</v>
      </c>
      <c r="S4" s="1" t="s">
        <v>16</v>
      </c>
      <c r="T4" s="1" t="s">
        <v>37</v>
      </c>
      <c r="V4" s="1" t="s">
        <v>38</v>
      </c>
      <c r="W4" s="1" t="str">
        <f t="shared" si="5"/>
        <v>Nachbarin</v>
      </c>
      <c r="X4" s="1" t="str">
        <f t="shared" si="6"/>
        <v>beeindrucken.</v>
      </c>
      <c r="Y4" s="1" t="s">
        <v>39</v>
      </c>
      <c r="Z4" s="1">
        <f>[1]main!Z68</f>
        <v>150</v>
      </c>
      <c r="AA4" s="1" t="str">
        <f>[1]main!AA68</f>
        <v>Babysitterin</v>
      </c>
      <c r="AB4" s="1" t="str">
        <f>[1]main!AB68</f>
        <v>NA</v>
      </c>
      <c r="AC4" s="1">
        <f>[1]main!AC68</f>
        <v>1.9</v>
      </c>
      <c r="AD4" s="1" t="str">
        <f>[1]main!AD68</f>
        <v>NA</v>
      </c>
      <c r="AE4" s="1" t="str">
        <f>[1]main!AE68</f>
        <v>NA</v>
      </c>
      <c r="AF4" s="1" t="str">
        <f>[1]main!AF68</f>
        <v>f</v>
      </c>
      <c r="AG4" s="1" t="str">
        <f>[1]main!AG68</f>
        <v>Filler</v>
      </c>
      <c r="AH4" s="1" t="str">
        <f>[1]main!AH68</f>
        <v>NA</v>
      </c>
      <c r="AI4" s="1" t="str">
        <f>[1]main!AI68</f>
        <v>NA</v>
      </c>
      <c r="AJ4" s="1" t="str">
        <f>[1]main!AJ68</f>
        <v>Die</v>
      </c>
      <c r="AK4" s="1" t="str">
        <f>[1]main!AK68</f>
        <v>die</v>
      </c>
      <c r="AL4" s="1">
        <f>[1]main!AL68</f>
        <v>7</v>
      </c>
      <c r="AM4" s="1" t="str">
        <f>[1]main!AM68</f>
        <v>Babysitter</v>
      </c>
      <c r="AN4" s="1" t="str">
        <f>[1]main!AN68</f>
        <v>NA</v>
      </c>
      <c r="AO4" s="1" t="str">
        <f>[1]main!AO68</f>
        <v>NA</v>
      </c>
      <c r="AP4" s="1" t="str">
        <f>[1]main!AP68</f>
        <v>NA</v>
      </c>
      <c r="AQ4" s="1" t="str">
        <f>[1]main!AQ68</f>
        <v>NA</v>
      </c>
      <c r="AR4" s="1" t="str">
        <f>[1]main!AR68</f>
        <v>NA</v>
      </c>
      <c r="AS4" s="1" t="str">
        <f>[1]main!AS68</f>
        <v>Alternative</v>
      </c>
      <c r="AT4" s="1" t="str">
        <f>[1]main!AT68</f>
        <v>NA</v>
      </c>
      <c r="AU4" s="1" t="str">
        <f>[1]main!AU68</f>
        <v>NA</v>
      </c>
      <c r="AV4" s="1" t="str">
        <f>[1]main!AV68</f>
        <v>Der</v>
      </c>
      <c r="AW4" s="1" t="str">
        <f>[1]main!AW68</f>
        <v>der</v>
      </c>
      <c r="AX4" s="1" t="str">
        <f>[1]main!AX68</f>
        <v>Er</v>
      </c>
      <c r="AY4" s="1" t="str">
        <f>[1]main!AY68</f>
        <v>Sie</v>
      </c>
      <c r="AZ4" s="1" t="str">
        <f>[1]main!AZ68</f>
        <v>Er</v>
      </c>
      <c r="BA4" s="1" t="str">
        <f t="shared" si="7"/>
        <v>Wer steigt auf das Skateboard?</v>
      </c>
      <c r="BB4" s="10" t="str">
        <f t="shared" si="8"/>
        <v>Was tat die Babysitterin?</v>
      </c>
      <c r="BC4" s="1" t="str">
        <f t="shared" si="9"/>
        <v>Wohin steigt die Babysitterin?</v>
      </c>
      <c r="BD4" s="1" t="str">
        <f t="shared" si="10"/>
        <v>Wen möchte die Babysitterin beeindrucken?</v>
      </c>
      <c r="BE4" s="1" t="s">
        <v>40</v>
      </c>
      <c r="BF4" s="1" t="str">
        <f>BC4</f>
        <v>Wohin steigt die Babysitterin?</v>
      </c>
      <c r="BG4" s="1">
        <v>2</v>
      </c>
      <c r="BH4" s="1">
        <f t="shared" si="11"/>
        <v>0</v>
      </c>
      <c r="BI4" s="1" t="str">
        <f t="shared" si="12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1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steigt die Babysitterin?</v>
      </c>
      <c r="BR4" s="1" t="str">
        <f t="shared" si="17"/>
        <v/>
      </c>
      <c r="BS4" s="1" t="str">
        <f t="shared" si="18"/>
        <v>Wohin steigt die Babysitterin?</v>
      </c>
      <c r="BT4" s="1" t="str">
        <f t="shared" si="19"/>
        <v/>
      </c>
      <c r="BU4" s="1" t="str">
        <f t="shared" si="20"/>
        <v>Wen möchte die Babysitterin beeindrucken?</v>
      </c>
      <c r="BV4" s="11" t="str">
        <f t="shared" si="21"/>
        <v>Wen möchte die Babysitterin beeindrucken?</v>
      </c>
    </row>
    <row r="5" spans="1:74" ht="14.25" customHeight="1" x14ac:dyDescent="0.35">
      <c r="A5" s="1" t="str">
        <f t="shared" si="0"/>
        <v>L6_S106_I189_PEr</v>
      </c>
      <c r="B5" s="1">
        <v>6</v>
      </c>
      <c r="C5" s="1">
        <v>106</v>
      </c>
      <c r="D5" s="5">
        <v>30</v>
      </c>
      <c r="E5">
        <v>2</v>
      </c>
      <c r="F5" s="1">
        <v>106</v>
      </c>
      <c r="G5" s="1" t="str">
        <f t="shared" si="22"/>
        <v>Der Bestattungsunternehmer eilt auf den Landsitz. Er hat den harten Corona-Maßnahmen vernommen.</v>
      </c>
      <c r="H5" s="1" t="str">
        <f t="shared" si="1"/>
        <v>Der Bestattungsunternehmer</v>
      </c>
      <c r="I5" s="1" t="str">
        <f t="shared" si="2"/>
        <v>Die Bestattungsunternehmerin</v>
      </c>
      <c r="J5" s="1" t="s">
        <v>41</v>
      </c>
      <c r="L5" s="1" t="s">
        <v>42</v>
      </c>
      <c r="N5" s="1" t="s">
        <v>43</v>
      </c>
      <c r="O5" s="1" t="str">
        <f t="shared" si="3"/>
        <v>auf den Landsitz.</v>
      </c>
      <c r="P5" s="1" t="str">
        <f t="shared" si="4"/>
        <v>auf den Landsitz</v>
      </c>
      <c r="Q5" s="1" t="str">
        <f t="shared" si="23"/>
        <v>Er</v>
      </c>
      <c r="R5" s="1" t="s">
        <v>7</v>
      </c>
      <c r="S5" s="1" t="s">
        <v>27</v>
      </c>
      <c r="T5" s="1" t="s">
        <v>44</v>
      </c>
      <c r="U5" s="1" t="s">
        <v>45</v>
      </c>
      <c r="W5" s="1" t="str">
        <f t="shared" si="5"/>
        <v>Corona-Maßnahmen</v>
      </c>
      <c r="X5" s="1" t="str">
        <f t="shared" si="6"/>
        <v>vernommen.</v>
      </c>
      <c r="Y5" s="1" t="s">
        <v>46</v>
      </c>
      <c r="Z5" s="1">
        <f>[1]main!Z107</f>
        <v>189</v>
      </c>
      <c r="AA5" s="1" t="str">
        <f>[1]main!AA107</f>
        <v>Bestattungsunternehmer</v>
      </c>
      <c r="AB5" s="1" t="str">
        <f>[1]main!AB107</f>
        <v>NA</v>
      </c>
      <c r="AC5" s="1">
        <f>[1]main!AC107</f>
        <v>5.55</v>
      </c>
      <c r="AD5" s="1" t="str">
        <f>[1]main!AD107</f>
        <v>NA</v>
      </c>
      <c r="AE5" s="1" t="str">
        <f>[1]main!AE107</f>
        <v>NA</v>
      </c>
      <c r="AF5" s="1" t="str">
        <f>[1]main!AF107</f>
        <v>m</v>
      </c>
      <c r="AG5" s="1" t="str">
        <f>[1]main!AG107</f>
        <v>Filler</v>
      </c>
      <c r="AH5" s="1" t="str">
        <f>[1]main!AH107</f>
        <v>NA</v>
      </c>
      <c r="AI5" s="1" t="str">
        <f>[1]main!AI107</f>
        <v>NA</v>
      </c>
      <c r="AJ5" s="1" t="str">
        <f>[1]main!AJ107</f>
        <v>Der</v>
      </c>
      <c r="AK5" s="1" t="str">
        <f>[1]main!AK107</f>
        <v>der</v>
      </c>
      <c r="AL5" s="1">
        <f>[1]main!AL107</f>
        <v>46</v>
      </c>
      <c r="AM5" s="1" t="str">
        <f>[1]main!AM107</f>
        <v>Bestattungsunternehmerin</v>
      </c>
      <c r="AN5" s="1" t="str">
        <f>[1]main!AN107</f>
        <v>NA</v>
      </c>
      <c r="AO5" s="1" t="str">
        <f>[1]main!AO107</f>
        <v>NA</v>
      </c>
      <c r="AP5" s="1" t="str">
        <f>[1]main!AP107</f>
        <v>NA</v>
      </c>
      <c r="AQ5" s="1" t="str">
        <f>[1]main!AQ107</f>
        <v>NA</v>
      </c>
      <c r="AR5" s="1" t="str">
        <f>[1]main!AR107</f>
        <v>NA</v>
      </c>
      <c r="AS5" s="1" t="str">
        <f>[1]main!AS107</f>
        <v>Alternative</v>
      </c>
      <c r="AT5" s="1" t="str">
        <f>[1]main!AT107</f>
        <v>NA</v>
      </c>
      <c r="AU5" s="1" t="str">
        <f>[1]main!AU107</f>
        <v>NA</v>
      </c>
      <c r="AV5" s="1" t="str">
        <f>[1]main!AV107</f>
        <v>Die</v>
      </c>
      <c r="AW5" s="1" t="str">
        <f>[1]main!AW107</f>
        <v>die</v>
      </c>
      <c r="AX5" s="1" t="str">
        <f>[1]main!AX107</f>
        <v>Er</v>
      </c>
      <c r="AY5" s="1" t="str">
        <f>[1]main!AY107</f>
        <v>Sie</v>
      </c>
      <c r="AZ5" s="1" t="str">
        <f>[1]main!AZ107</f>
        <v>Er</v>
      </c>
      <c r="BA5" s="1" t="str">
        <f t="shared" si="7"/>
        <v>Wer eilt auf den Landsitz?</v>
      </c>
      <c r="BB5" s="10" t="str">
        <f t="shared" si="8"/>
        <v>Was tat der Bestattungsunternehmer?</v>
      </c>
      <c r="BC5" s="1" t="str">
        <f t="shared" si="9"/>
        <v>Wohin eilt der Bestattungsunternehmer?</v>
      </c>
      <c r="BD5" s="1" t="str">
        <f t="shared" si="10"/>
        <v>Was hat der Bestattungsunternehmer vernommen?</v>
      </c>
      <c r="BE5" s="1" t="s">
        <v>22</v>
      </c>
      <c r="BF5" s="1" t="str">
        <f>BB5</f>
        <v>Was tat der Bestattungsunternehmer?</v>
      </c>
      <c r="BG5" s="1">
        <v>1</v>
      </c>
      <c r="BH5" s="1">
        <f t="shared" si="11"/>
        <v>1</v>
      </c>
      <c r="BI5" s="1" t="str">
        <f t="shared" si="12"/>
        <v>Was tat der Bestattungsunternehmer?</v>
      </c>
      <c r="BJ5" s="1" t="str">
        <f>IF(BI5="NA","NA",J5)</f>
        <v>eilt</v>
      </c>
      <c r="BK5" s="1" t="s">
        <v>47</v>
      </c>
      <c r="BL5" s="1" t="s">
        <v>48</v>
      </c>
      <c r="BM5" s="11">
        <v>1</v>
      </c>
      <c r="BN5" s="1" t="str">
        <f t="shared" si="13"/>
        <v>auf den Landsitz eilen</v>
      </c>
      <c r="BO5" s="1" t="str">
        <f t="shared" si="14"/>
        <v>auf den Landsitz reisen</v>
      </c>
      <c r="BP5" s="1" t="str">
        <f t="shared" si="15"/>
        <v/>
      </c>
      <c r="BQ5" s="1" t="str">
        <f t="shared" si="16"/>
        <v>Wohin eilt der Bestattungsunternehmer?</v>
      </c>
      <c r="BR5" s="1" t="str">
        <f t="shared" si="17"/>
        <v/>
      </c>
      <c r="BS5" s="1" t="str">
        <f t="shared" si="18"/>
        <v>Wohin eilt der Bestattungsunternehmer?</v>
      </c>
      <c r="BT5" s="1" t="str">
        <f t="shared" si="19"/>
        <v>Was hat der Bestattungsunternehmer vernommen?</v>
      </c>
      <c r="BU5" s="1" t="str">
        <f t="shared" si="20"/>
        <v/>
      </c>
      <c r="BV5" s="1" t="str">
        <f t="shared" si="21"/>
        <v>Was hat der Bestattungsunternehmer vernommen?</v>
      </c>
    </row>
    <row r="6" spans="1:74" ht="14.25" customHeight="1" x14ac:dyDescent="0.35">
      <c r="A6" s="1" t="str">
        <f t="shared" si="0"/>
        <v>L6_S3_I3_PEr</v>
      </c>
      <c r="B6" s="1">
        <v>6</v>
      </c>
      <c r="C6" s="1">
        <v>3</v>
      </c>
      <c r="D6" s="5">
        <v>31</v>
      </c>
      <c r="E6">
        <v>2</v>
      </c>
      <c r="F6" s="1">
        <v>3</v>
      </c>
      <c r="G6" s="1" t="str">
        <f t="shared" si="22"/>
        <v>Julius starrt auf die Speisekarte. Er möchte die lokalen Köstlichkeiten ausprobieren.</v>
      </c>
      <c r="H6" s="1" t="str">
        <f t="shared" si="1"/>
        <v>Julius</v>
      </c>
      <c r="I6" s="1" t="str">
        <f t="shared" si="2"/>
        <v>Florian</v>
      </c>
      <c r="J6" s="1" t="s">
        <v>49</v>
      </c>
      <c r="L6" s="1" t="s">
        <v>50</v>
      </c>
      <c r="N6" s="1" t="s">
        <v>51</v>
      </c>
      <c r="O6" s="1" t="str">
        <f t="shared" si="3"/>
        <v>auf die Speisekarte.</v>
      </c>
      <c r="P6" s="1" t="str">
        <f t="shared" si="4"/>
        <v>auf die Speisekarte</v>
      </c>
      <c r="Q6" s="1" t="str">
        <f t="shared" si="23"/>
        <v>Er</v>
      </c>
      <c r="R6" s="1" t="s">
        <v>36</v>
      </c>
      <c r="S6" s="1" t="s">
        <v>16</v>
      </c>
      <c r="T6" s="1" t="s">
        <v>52</v>
      </c>
      <c r="U6" s="1" t="s">
        <v>53</v>
      </c>
      <c r="W6" s="1" t="str">
        <f t="shared" si="5"/>
        <v>Köstlichkeiten</v>
      </c>
      <c r="X6" s="1" t="str">
        <f t="shared" si="6"/>
        <v>ausprobieren.</v>
      </c>
      <c r="Y6" s="1" t="s">
        <v>54</v>
      </c>
      <c r="Z6" s="1">
        <f>[1]main!Z4</f>
        <v>3</v>
      </c>
      <c r="AA6" s="1" t="str">
        <f>[1]main!AA4</f>
        <v>Julius</v>
      </c>
      <c r="AB6" s="1" t="str">
        <f>[1]main!AB4</f>
        <v>m</v>
      </c>
      <c r="AC6" s="1">
        <f>[1]main!AC4</f>
        <v>1.085714286</v>
      </c>
      <c r="AD6" s="1">
        <f>[1]main!AD4</f>
        <v>0.37349136300000002</v>
      </c>
      <c r="AE6" s="1">
        <f>[1]main!AE4</f>
        <v>1</v>
      </c>
      <c r="AF6" s="1" t="str">
        <f>[1]main!AF4</f>
        <v>m</v>
      </c>
      <c r="AG6" s="1" t="str">
        <f>[1]main!AG4</f>
        <v>Target</v>
      </c>
      <c r="AH6" s="1" t="str">
        <f>[1]main!AH4</f>
        <v>NA</v>
      </c>
      <c r="AI6" s="1">
        <f>[1]main!AI4</f>
        <v>1810000000</v>
      </c>
      <c r="AJ6" s="1" t="str">
        <f>[1]main!AJ4</f>
        <v>NA</v>
      </c>
      <c r="AK6" s="1" t="str">
        <f>[1]main!AK4</f>
        <v>NA</v>
      </c>
      <c r="AL6" s="1">
        <f>[1]main!AL4</f>
        <v>35</v>
      </c>
      <c r="AM6" s="1" t="str">
        <f>[1]main!AM4</f>
        <v>Florian</v>
      </c>
      <c r="AN6" s="1" t="str">
        <f>[1]main!AN4</f>
        <v>m</v>
      </c>
      <c r="AO6" s="1">
        <f>[1]main!AO4</f>
        <v>1.457142857</v>
      </c>
      <c r="AP6" s="1">
        <f>[1]main!AP4</f>
        <v>1.441870867</v>
      </c>
      <c r="AQ6" s="1">
        <f>[1]main!AQ4</f>
        <v>1</v>
      </c>
      <c r="AR6" s="1" t="str">
        <f>[1]main!AR4</f>
        <v>m</v>
      </c>
      <c r="AS6" s="1" t="str">
        <f>[1]main!AS4</f>
        <v>Alternative</v>
      </c>
      <c r="AT6" s="1" t="str">
        <f>[1]main!AT4</f>
        <v>NA</v>
      </c>
      <c r="AU6" s="1" t="str">
        <f>[1]main!AU4</f>
        <v>NA</v>
      </c>
      <c r="AV6" s="1" t="str">
        <f>[1]main!AV4</f>
        <v>NA</v>
      </c>
      <c r="AW6" s="1" t="str">
        <f>[1]main!AW4</f>
        <v>NA</v>
      </c>
      <c r="AX6" s="1" t="str">
        <f>[1]main!AX4</f>
        <v>Er</v>
      </c>
      <c r="AY6" s="1" t="str">
        <f>[1]main!AY4</f>
        <v>Sie</v>
      </c>
      <c r="AZ6" s="1" t="str">
        <f>[1]main!AZ4</f>
        <v>Er</v>
      </c>
      <c r="BA6" s="1" t="str">
        <f t="shared" si="7"/>
        <v>Wer starrt auf die Speisekarte?</v>
      </c>
      <c r="BB6" s="10" t="str">
        <f t="shared" si="8"/>
        <v>Was tat Julius?</v>
      </c>
      <c r="BC6" s="1" t="str">
        <f t="shared" si="9"/>
        <v>Wohin starrt Julius?</v>
      </c>
      <c r="BD6" s="1" t="str">
        <f t="shared" si="10"/>
        <v>Was möchte Julius ausprobieren?</v>
      </c>
      <c r="BE6" s="1" t="s">
        <v>40</v>
      </c>
      <c r="BF6" s="1" t="str">
        <f>BC6</f>
        <v>Wohin starrt Julius?</v>
      </c>
      <c r="BG6" s="1">
        <v>3</v>
      </c>
      <c r="BH6" s="1">
        <f t="shared" si="11"/>
        <v>0</v>
      </c>
      <c r="BI6" s="1" t="str">
        <f t="shared" si="12"/>
        <v>NA</v>
      </c>
      <c r="BJ6" s="1" t="str">
        <f>IF(BI6="NA","NA",P6)</f>
        <v>NA</v>
      </c>
      <c r="BK6" s="1" t="str">
        <f>BJ6</f>
        <v>NA</v>
      </c>
      <c r="BL6" s="1" t="s">
        <v>13</v>
      </c>
      <c r="BM6" s="11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starrt Julius?</v>
      </c>
      <c r="BR6" s="1" t="str">
        <f t="shared" si="17"/>
        <v/>
      </c>
      <c r="BS6" s="1" t="str">
        <f t="shared" si="18"/>
        <v>Wohin starrt Julius?</v>
      </c>
      <c r="BT6" s="1" t="str">
        <f t="shared" si="19"/>
        <v>Was möchte Julius ausprobieren?</v>
      </c>
      <c r="BU6" s="1" t="str">
        <f t="shared" si="20"/>
        <v/>
      </c>
      <c r="BV6" s="1" t="str">
        <f t="shared" si="21"/>
        <v>Was möchte Julius ausprobieren?</v>
      </c>
    </row>
    <row r="7" spans="1:74" ht="14.25" customHeight="1" x14ac:dyDescent="0.35">
      <c r="A7" s="1" t="str">
        <f t="shared" si="0"/>
        <v>L6_S18_I18_PSie</v>
      </c>
      <c r="B7" s="1">
        <v>6</v>
      </c>
      <c r="C7" s="1">
        <v>18</v>
      </c>
      <c r="D7" s="5">
        <v>32</v>
      </c>
      <c r="E7">
        <v>2</v>
      </c>
      <c r="F7" s="1">
        <v>18</v>
      </c>
      <c r="G7" s="1" t="str">
        <f t="shared" si="22"/>
        <v>Oskar hüpft auf dem Trampolin. Sie möchte die neuen Nachbarskinder bespaßen.</v>
      </c>
      <c r="H7" s="1" t="str">
        <f t="shared" si="1"/>
        <v>Oskar</v>
      </c>
      <c r="I7" s="1" t="str">
        <f t="shared" si="2"/>
        <v>Wiebke</v>
      </c>
      <c r="J7" s="1" t="s">
        <v>55</v>
      </c>
      <c r="K7" s="1" t="s">
        <v>56</v>
      </c>
      <c r="N7" s="1" t="s">
        <v>57</v>
      </c>
      <c r="O7" s="1" t="str">
        <f t="shared" si="3"/>
        <v>auf dem Trampolin.</v>
      </c>
      <c r="P7" s="1" t="str">
        <f t="shared" si="4"/>
        <v>auf dem Trampolin</v>
      </c>
      <c r="Q7" s="1" t="str">
        <f t="shared" si="23"/>
        <v>Sie</v>
      </c>
      <c r="R7" s="1" t="s">
        <v>36</v>
      </c>
      <c r="S7" s="1" t="s">
        <v>16</v>
      </c>
      <c r="T7" s="1" t="s">
        <v>58</v>
      </c>
      <c r="V7" s="1" t="s">
        <v>59</v>
      </c>
      <c r="W7" s="1" t="str">
        <f t="shared" si="5"/>
        <v>Nachbarskinder</v>
      </c>
      <c r="X7" s="1" t="str">
        <f t="shared" si="6"/>
        <v>bespaßen.</v>
      </c>
      <c r="Y7" s="1" t="s">
        <v>60</v>
      </c>
      <c r="Z7" s="1">
        <f>[1]main!Z19</f>
        <v>18</v>
      </c>
      <c r="AA7" s="1" t="str">
        <f>[1]main!AA19</f>
        <v>Oskar</v>
      </c>
      <c r="AB7" s="1" t="str">
        <f>[1]main!AB19</f>
        <v>m</v>
      </c>
      <c r="AC7" s="1">
        <f>[1]main!AC19</f>
        <v>1.228571429</v>
      </c>
      <c r="AD7" s="1">
        <f>[1]main!AD19</f>
        <v>0.54695490099999999</v>
      </c>
      <c r="AE7" s="1">
        <f>[1]main!AE19</f>
        <v>1</v>
      </c>
      <c r="AF7" s="1" t="str">
        <f>[1]main!AF19</f>
        <v>m</v>
      </c>
      <c r="AG7" s="1" t="str">
        <f>[1]main!AG19</f>
        <v>Target</v>
      </c>
      <c r="AH7" s="1" t="str">
        <f>[1]main!AH19</f>
        <v>NA</v>
      </c>
      <c r="AI7" s="1">
        <f>[1]main!AI19</f>
        <v>146000000</v>
      </c>
      <c r="AJ7" s="1" t="str">
        <f>[1]main!AJ19</f>
        <v>NA</v>
      </c>
      <c r="AK7" s="1" t="str">
        <f>[1]main!AK19</f>
        <v>NA</v>
      </c>
      <c r="AL7" s="1">
        <f>[1]main!AL19</f>
        <v>99</v>
      </c>
      <c r="AM7" s="1" t="str">
        <f>[1]main!AM19</f>
        <v>Wiebke</v>
      </c>
      <c r="AN7" s="1" t="str">
        <f>[1]main!AN19</f>
        <v>f</v>
      </c>
      <c r="AO7" s="1">
        <f>[1]main!AO19</f>
        <v>6.371428571</v>
      </c>
      <c r="AP7" s="1">
        <f>[1]main!AP19</f>
        <v>1.3080230770000001</v>
      </c>
      <c r="AQ7" s="1">
        <f>[1]main!AQ19</f>
        <v>7</v>
      </c>
      <c r="AR7" s="1" t="str">
        <f>[1]main!AR19</f>
        <v>f</v>
      </c>
      <c r="AS7" s="1" t="str">
        <f>[1]main!AS19</f>
        <v>Alternative</v>
      </c>
      <c r="AT7" s="1" t="str">
        <f>[1]main!AT19</f>
        <v>NA</v>
      </c>
      <c r="AU7" s="1" t="str">
        <f>[1]main!AU19</f>
        <v>NA</v>
      </c>
      <c r="AV7" s="1" t="str">
        <f>[1]main!AV19</f>
        <v>NA</v>
      </c>
      <c r="AW7" s="1" t="str">
        <f>[1]main!AW19</f>
        <v>NA</v>
      </c>
      <c r="AX7" s="1" t="str">
        <f>[1]main!AX19</f>
        <v>Er</v>
      </c>
      <c r="AY7" s="1" t="str">
        <f>[1]main!AY19</f>
        <v>Sie</v>
      </c>
      <c r="AZ7" s="1" t="str">
        <f>[1]main!AZ19</f>
        <v>Sie</v>
      </c>
      <c r="BA7" s="1" t="str">
        <f t="shared" si="7"/>
        <v>Wer hüpft auf dem Trampolin?</v>
      </c>
      <c r="BB7" s="10" t="str">
        <f t="shared" si="8"/>
        <v>Was tat Oskar?</v>
      </c>
      <c r="BC7" s="1" t="str">
        <f t="shared" si="9"/>
        <v>Wo hüpft Oskar?</v>
      </c>
      <c r="BD7" s="1" t="str">
        <f t="shared" si="10"/>
        <v>Wen möchte Oskar bespaßen?</v>
      </c>
      <c r="BE7" s="1" t="s">
        <v>22</v>
      </c>
      <c r="BF7" s="1" t="str">
        <f>BB7</f>
        <v>Was tat Oskar?</v>
      </c>
      <c r="BG7" s="1">
        <v>3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>IF(BJ7="","",BJ7)</f>
        <v>NA</v>
      </c>
      <c r="BL7" s="1" t="s">
        <v>13</v>
      </c>
      <c r="BM7" s="11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>Wo hüpft Oskar?</v>
      </c>
      <c r="BQ7" s="1" t="str">
        <f t="shared" si="16"/>
        <v/>
      </c>
      <c r="BR7" s="1" t="str">
        <f t="shared" si="17"/>
        <v/>
      </c>
      <c r="BS7" s="1" t="str">
        <f t="shared" si="18"/>
        <v>Wo hüpft Oskar?</v>
      </c>
      <c r="BT7" s="1" t="str">
        <f t="shared" si="19"/>
        <v/>
      </c>
      <c r="BU7" s="1" t="str">
        <f t="shared" si="20"/>
        <v>Wen möchte Oskar bespaßen?</v>
      </c>
      <c r="BV7" s="1" t="str">
        <f t="shared" si="21"/>
        <v>Wen möchte Oskar bespaßen?</v>
      </c>
    </row>
    <row r="8" spans="1:74" ht="14.25" customHeight="1" x14ac:dyDescent="0.35">
      <c r="A8" s="1" t="str">
        <f t="shared" si="0"/>
        <v>L6_S32_I74_PSie</v>
      </c>
      <c r="B8" s="1">
        <v>6</v>
      </c>
      <c r="C8" s="1">
        <v>32</v>
      </c>
      <c r="D8" s="5">
        <v>33</v>
      </c>
      <c r="E8">
        <v>2</v>
      </c>
      <c r="F8" s="1">
        <v>32</v>
      </c>
      <c r="G8" s="1" t="str">
        <f t="shared" si="22"/>
        <v>Quinn kommt vom Kongress. Sie hat die alljährliche Zusammenkunft genossen.</v>
      </c>
      <c r="H8" s="1" t="str">
        <f t="shared" si="1"/>
        <v>Quinn</v>
      </c>
      <c r="I8" s="1" t="str">
        <f t="shared" si="2"/>
        <v>Benjamin</v>
      </c>
      <c r="J8" s="1" t="s">
        <v>61</v>
      </c>
      <c r="M8" s="1" t="s">
        <v>62</v>
      </c>
      <c r="N8" s="1" t="s">
        <v>63</v>
      </c>
      <c r="O8" s="1" t="str">
        <f t="shared" si="3"/>
        <v>vom Kongress.</v>
      </c>
      <c r="P8" s="1" t="str">
        <f t="shared" si="4"/>
        <v>vom Kongress</v>
      </c>
      <c r="Q8" s="1" t="str">
        <f t="shared" si="23"/>
        <v>Sie</v>
      </c>
      <c r="R8" s="1" t="s">
        <v>7</v>
      </c>
      <c r="S8" s="1" t="s">
        <v>16</v>
      </c>
      <c r="T8" s="1" t="s">
        <v>64</v>
      </c>
      <c r="U8" s="1" t="s">
        <v>65</v>
      </c>
      <c r="W8" s="1" t="str">
        <f t="shared" si="5"/>
        <v>Zusammenkunft</v>
      </c>
      <c r="X8" s="1" t="str">
        <f t="shared" si="6"/>
        <v>genossen.</v>
      </c>
      <c r="Y8" s="1" t="s">
        <v>66</v>
      </c>
      <c r="Z8" s="1">
        <f>[1]main!Z33</f>
        <v>74</v>
      </c>
      <c r="AA8" s="1" t="str">
        <f>[1]main!AA33</f>
        <v>Quinn</v>
      </c>
      <c r="AB8" s="1" t="str">
        <f>[1]main!AB33</f>
        <v>n</v>
      </c>
      <c r="AC8" s="1">
        <f>[1]main!AC33</f>
        <v>3.8285714290000001</v>
      </c>
      <c r="AD8" s="1">
        <f>[1]main!AD33</f>
        <v>1.5993696239999999</v>
      </c>
      <c r="AE8" s="1">
        <f>[1]main!AE33</f>
        <v>4</v>
      </c>
      <c r="AF8" s="1" t="str">
        <f>[1]main!AF33</f>
        <v>n</v>
      </c>
      <c r="AG8" s="1" t="str">
        <f>[1]main!AG33</f>
        <v>Target</v>
      </c>
      <c r="AH8" s="1" t="str">
        <f>[1]main!AH33</f>
        <v>NA</v>
      </c>
      <c r="AI8" s="1">
        <f>[1]main!AI33</f>
        <v>2290000000</v>
      </c>
      <c r="AJ8" s="1" t="str">
        <f>[1]main!AJ33</f>
        <v>NA</v>
      </c>
      <c r="AK8" s="1" t="str">
        <f>[1]main!AK33</f>
        <v>NA</v>
      </c>
      <c r="AL8" s="1">
        <f>[1]main!AL33</f>
        <v>24</v>
      </c>
      <c r="AM8" s="1" t="str">
        <f>[1]main!AM33</f>
        <v>Benjamin</v>
      </c>
      <c r="AN8" s="1" t="str">
        <f>[1]main!AN33</f>
        <v>m</v>
      </c>
      <c r="AO8" s="1">
        <f>[1]main!AO33</f>
        <v>1.2571428570000001</v>
      </c>
      <c r="AP8" s="1">
        <f>[1]main!AP33</f>
        <v>0.91853006400000003</v>
      </c>
      <c r="AQ8" s="1">
        <f>[1]main!AQ33</f>
        <v>1</v>
      </c>
      <c r="AR8" s="1" t="str">
        <f>[1]main!AR33</f>
        <v>m</v>
      </c>
      <c r="AS8" s="1" t="str">
        <f>[1]main!AS33</f>
        <v>Alternative</v>
      </c>
      <c r="AT8" s="1" t="str">
        <f>[1]main!AT33</f>
        <v>NA</v>
      </c>
      <c r="AU8" s="1" t="str">
        <f>[1]main!AU33</f>
        <v>NA</v>
      </c>
      <c r="AV8" s="1" t="str">
        <f>[1]main!AV33</f>
        <v>NA</v>
      </c>
      <c r="AW8" s="1" t="str">
        <f>[1]main!AW33</f>
        <v>NA</v>
      </c>
      <c r="AX8" s="1" t="str">
        <f>[1]main!AX33</f>
        <v>Er</v>
      </c>
      <c r="AY8" s="1" t="str">
        <f>[1]main!AY33</f>
        <v>Sie</v>
      </c>
      <c r="AZ8" s="1" t="str">
        <f>[1]main!AZ33</f>
        <v>Sie</v>
      </c>
      <c r="BA8" s="1" t="str">
        <f t="shared" si="7"/>
        <v>Wer kommt vom Kongress?</v>
      </c>
      <c r="BB8" s="10" t="str">
        <f t="shared" si="8"/>
        <v>Was tat Quinn?</v>
      </c>
      <c r="BC8" s="1" t="str">
        <f t="shared" si="9"/>
        <v>Woher kommt Quinn?</v>
      </c>
      <c r="BD8" s="1" t="str">
        <f t="shared" si="10"/>
        <v>Was hat Quinn genossen?</v>
      </c>
      <c r="BE8" s="11" t="s">
        <v>67</v>
      </c>
      <c r="BF8" s="1" t="str">
        <f>BD8</f>
        <v>Was hat Quinn genossen?</v>
      </c>
      <c r="BG8" s="1">
        <v>3</v>
      </c>
      <c r="BH8" s="1">
        <f t="shared" si="11"/>
        <v>0</v>
      </c>
      <c r="BI8" s="1" t="str">
        <f t="shared" si="12"/>
        <v>NA</v>
      </c>
      <c r="BJ8" s="1" t="str">
        <f>IF(BI8="NA","NA",CONCATENATE(S8," ",T8," ",W8))</f>
        <v>NA</v>
      </c>
      <c r="BK8" s="1" t="str">
        <f>BJ8</f>
        <v>NA</v>
      </c>
      <c r="BL8" s="1" t="s">
        <v>13</v>
      </c>
      <c r="BM8" s="11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/>
      </c>
      <c r="BR8" s="1" t="str">
        <f t="shared" si="17"/>
        <v>Woher kommt Quinn?</v>
      </c>
      <c r="BS8" s="1" t="str">
        <f t="shared" si="18"/>
        <v>Woher kommt Quinn?</v>
      </c>
      <c r="BT8" s="1" t="str">
        <f t="shared" si="19"/>
        <v>Was hat Quinn genossen?</v>
      </c>
      <c r="BU8" s="1" t="str">
        <f t="shared" si="20"/>
        <v/>
      </c>
      <c r="BV8" s="1" t="str">
        <f t="shared" si="21"/>
        <v>Was hat Quinn genossen?</v>
      </c>
    </row>
    <row r="9" spans="1:74" ht="14.25" customHeight="1" x14ac:dyDescent="0.35">
      <c r="A9" s="1" t="str">
        <f t="shared" si="0"/>
        <v>L6_S114_I197_PSie</v>
      </c>
      <c r="B9" s="1">
        <v>6</v>
      </c>
      <c r="C9" s="1">
        <v>114</v>
      </c>
      <c r="D9" s="5">
        <v>34</v>
      </c>
      <c r="E9">
        <v>2</v>
      </c>
      <c r="F9" s="1">
        <v>114</v>
      </c>
      <c r="G9" s="1" t="str">
        <f t="shared" si="22"/>
        <v>Der Schweißer raucht im U-Bahnhof. Sie möchte die harten Gesetze missachten.</v>
      </c>
      <c r="H9" s="1" t="str">
        <f t="shared" si="1"/>
        <v>Der Schweißer</v>
      </c>
      <c r="I9" s="1" t="str">
        <f t="shared" si="2"/>
        <v>Die Schweißerin</v>
      </c>
      <c r="J9" s="1" t="s">
        <v>68</v>
      </c>
      <c r="K9" s="1" t="s">
        <v>4</v>
      </c>
      <c r="N9" s="1" t="s">
        <v>69</v>
      </c>
      <c r="O9" s="1" t="str">
        <f t="shared" si="3"/>
        <v>im U-Bahnhof.</v>
      </c>
      <c r="P9" s="1" t="str">
        <f t="shared" si="4"/>
        <v>im U-Bahnhof</v>
      </c>
      <c r="Q9" s="1" t="str">
        <f t="shared" si="23"/>
        <v>Sie</v>
      </c>
      <c r="R9" s="1" t="s">
        <v>36</v>
      </c>
      <c r="S9" s="1" t="s">
        <v>16</v>
      </c>
      <c r="T9" s="1" t="s">
        <v>44</v>
      </c>
      <c r="U9" s="1" t="s">
        <v>70</v>
      </c>
      <c r="W9" s="1" t="str">
        <f t="shared" si="5"/>
        <v>Gesetze</v>
      </c>
      <c r="X9" s="1" t="str">
        <f t="shared" si="6"/>
        <v>missachten.</v>
      </c>
      <c r="Y9" s="1" t="s">
        <v>71</v>
      </c>
      <c r="Z9" s="1">
        <f>[1]main!Z115</f>
        <v>197</v>
      </c>
      <c r="AA9" s="1" t="str">
        <f>[1]main!AA115</f>
        <v>Schweißer</v>
      </c>
      <c r="AB9" s="1" t="str">
        <f>[1]main!AB115</f>
        <v>NA</v>
      </c>
      <c r="AC9" s="1">
        <f>[1]main!AC115</f>
        <v>6.2249999999999996</v>
      </c>
      <c r="AD9" s="1" t="str">
        <f>[1]main!AD115</f>
        <v>NA</v>
      </c>
      <c r="AE9" s="1" t="str">
        <f>[1]main!AE115</f>
        <v>NA</v>
      </c>
      <c r="AF9" s="1" t="str">
        <f>[1]main!AF115</f>
        <v>m</v>
      </c>
      <c r="AG9" s="1" t="str">
        <f>[1]main!AG115</f>
        <v>Filler</v>
      </c>
      <c r="AH9" s="1" t="str">
        <f>[1]main!AH115</f>
        <v>NA</v>
      </c>
      <c r="AI9" s="1" t="str">
        <f>[1]main!AI115</f>
        <v>NA</v>
      </c>
      <c r="AJ9" s="1" t="str">
        <f>[1]main!AJ115</f>
        <v>Der</v>
      </c>
      <c r="AK9" s="1" t="str">
        <f>[1]main!AK115</f>
        <v>der</v>
      </c>
      <c r="AL9" s="1">
        <f>[1]main!AL115</f>
        <v>54</v>
      </c>
      <c r="AM9" s="1" t="str">
        <f>[1]main!AM115</f>
        <v>Schweißerin</v>
      </c>
      <c r="AN9" s="1" t="str">
        <f>[1]main!AN115</f>
        <v>NA</v>
      </c>
      <c r="AO9" s="1" t="str">
        <f>[1]main!AO115</f>
        <v>NA</v>
      </c>
      <c r="AP9" s="1" t="str">
        <f>[1]main!AP115</f>
        <v>NA</v>
      </c>
      <c r="AQ9" s="1" t="str">
        <f>[1]main!AQ115</f>
        <v>NA</v>
      </c>
      <c r="AR9" s="1" t="str">
        <f>[1]main!AR115</f>
        <v>NA</v>
      </c>
      <c r="AS9" s="1" t="str">
        <f>[1]main!AS115</f>
        <v>Alternative</v>
      </c>
      <c r="AT9" s="1" t="str">
        <f>[1]main!AT115</f>
        <v>NA</v>
      </c>
      <c r="AU9" s="1" t="str">
        <f>[1]main!AU115</f>
        <v>NA</v>
      </c>
      <c r="AV9" s="1" t="str">
        <f>[1]main!AV115</f>
        <v>Die</v>
      </c>
      <c r="AW9" s="1" t="str">
        <f>[1]main!AW115</f>
        <v>die</v>
      </c>
      <c r="AX9" s="1" t="str">
        <f>[1]main!AX115</f>
        <v>Er</v>
      </c>
      <c r="AY9" s="1" t="str">
        <f>[1]main!AY115</f>
        <v>Sie</v>
      </c>
      <c r="AZ9" s="1" t="str">
        <f>[1]main!AZ115</f>
        <v>Sie</v>
      </c>
      <c r="BA9" s="1" t="str">
        <f t="shared" si="7"/>
        <v>Wer raucht im U-Bahnhof?</v>
      </c>
      <c r="BB9" s="10" t="str">
        <f t="shared" si="8"/>
        <v>Was tat der Schweißer?</v>
      </c>
      <c r="BC9" s="1" t="str">
        <f t="shared" si="9"/>
        <v>Wo raucht der Schweißer?</v>
      </c>
      <c r="BD9" s="1" t="str">
        <f t="shared" si="10"/>
        <v>Was möchte der Schweißer missachten?</v>
      </c>
      <c r="BE9" s="1" t="s">
        <v>22</v>
      </c>
      <c r="BF9" s="1" t="str">
        <f>BB9</f>
        <v>Was tat der Schweißer?</v>
      </c>
      <c r="BG9" s="1">
        <v>2</v>
      </c>
      <c r="BH9" s="1">
        <f t="shared" si="11"/>
        <v>0</v>
      </c>
      <c r="BI9" s="1" t="str">
        <f t="shared" si="12"/>
        <v>NA</v>
      </c>
      <c r="BJ9" s="1" t="str">
        <f>IF(BI9="NA","NA",J9)</f>
        <v>NA</v>
      </c>
      <c r="BK9" s="1" t="str">
        <f>BJ9</f>
        <v>NA</v>
      </c>
      <c r="BL9" s="1" t="s">
        <v>13</v>
      </c>
      <c r="BM9" s="11">
        <v>0</v>
      </c>
      <c r="BN9" s="1" t="str">
        <f t="shared" si="13"/>
        <v>NA</v>
      </c>
      <c r="BO9" s="1" t="str">
        <f t="shared" si="14"/>
        <v>NA</v>
      </c>
      <c r="BP9" s="1" t="str">
        <f t="shared" si="15"/>
        <v>Wo raucht der Schweißer?</v>
      </c>
      <c r="BQ9" s="1" t="str">
        <f t="shared" si="16"/>
        <v/>
      </c>
      <c r="BR9" s="1" t="str">
        <f t="shared" si="17"/>
        <v/>
      </c>
      <c r="BS9" s="1" t="str">
        <f t="shared" si="18"/>
        <v>Wo raucht der Schweißer?</v>
      </c>
      <c r="BT9" s="1" t="str">
        <f t="shared" si="19"/>
        <v>Was möchte der Schweißer missachten?</v>
      </c>
      <c r="BU9" s="1" t="str">
        <f t="shared" si="20"/>
        <v/>
      </c>
      <c r="BV9" s="1" t="str">
        <f t="shared" si="21"/>
        <v>Was möchte der Schweißer missachten?</v>
      </c>
    </row>
    <row r="10" spans="1:74" ht="14.25" customHeight="1" x14ac:dyDescent="0.35">
      <c r="A10" s="1" t="str">
        <f t="shared" si="0"/>
        <v>L6_S34_I76_PSie</v>
      </c>
      <c r="B10" s="1">
        <v>6</v>
      </c>
      <c r="C10" s="1">
        <v>34</v>
      </c>
      <c r="D10" s="5">
        <v>35</v>
      </c>
      <c r="E10">
        <v>2</v>
      </c>
      <c r="F10" s="1">
        <v>34</v>
      </c>
      <c r="G10" s="1" t="str">
        <f t="shared" si="22"/>
        <v>Marian schwimmt im Zoo. Sie möchte den jungen Orca retten.</v>
      </c>
      <c r="H10" s="1" t="str">
        <f t="shared" si="1"/>
        <v>Marian</v>
      </c>
      <c r="I10" s="1" t="str">
        <f t="shared" si="2"/>
        <v>Philipp</v>
      </c>
      <c r="J10" s="1" t="s">
        <v>72</v>
      </c>
      <c r="K10" s="1" t="s">
        <v>4</v>
      </c>
      <c r="N10" s="1" t="s">
        <v>73</v>
      </c>
      <c r="O10" s="1" t="str">
        <f t="shared" si="3"/>
        <v>im Zoo.</v>
      </c>
      <c r="P10" s="1" t="str">
        <f t="shared" si="4"/>
        <v>im Zoo</v>
      </c>
      <c r="Q10" s="1" t="str">
        <f t="shared" si="23"/>
        <v>Sie</v>
      </c>
      <c r="R10" s="1" t="s">
        <v>36</v>
      </c>
      <c r="S10" s="1" t="s">
        <v>27</v>
      </c>
      <c r="T10" s="1" t="s">
        <v>74</v>
      </c>
      <c r="V10" s="1" t="s">
        <v>75</v>
      </c>
      <c r="W10" s="1" t="str">
        <f t="shared" si="5"/>
        <v>Orca</v>
      </c>
      <c r="X10" s="1" t="str">
        <f t="shared" si="6"/>
        <v>retten.</v>
      </c>
      <c r="Y10" s="1" t="s">
        <v>76</v>
      </c>
      <c r="Z10" s="1">
        <f>[1]main!Z35</f>
        <v>76</v>
      </c>
      <c r="AA10" s="1" t="str">
        <f>[1]main!AA35</f>
        <v>Marian</v>
      </c>
      <c r="AB10" s="1" t="str">
        <f>[1]main!AB35</f>
        <v>n</v>
      </c>
      <c r="AC10" s="1">
        <f>[1]main!AC35</f>
        <v>4.0571428569999997</v>
      </c>
      <c r="AD10" s="1">
        <f>[1]main!AD35</f>
        <v>2.0138178130000002</v>
      </c>
      <c r="AE10" s="1">
        <f>[1]main!AE35</f>
        <v>4</v>
      </c>
      <c r="AF10" s="1" t="str">
        <f>[1]main!AF35</f>
        <v>n</v>
      </c>
      <c r="AG10" s="1" t="str">
        <f>[1]main!AG35</f>
        <v>Target</v>
      </c>
      <c r="AH10" s="1" t="str">
        <f>[1]main!AH35</f>
        <v>NA</v>
      </c>
      <c r="AI10" s="1" t="str">
        <f>[1]main!AI35</f>
        <v>197000000 </v>
      </c>
      <c r="AJ10" s="1" t="str">
        <f>[1]main!AJ35</f>
        <v>NA</v>
      </c>
      <c r="AK10" s="1" t="str">
        <f>[1]main!AK35</f>
        <v>NA</v>
      </c>
      <c r="AL10" s="1">
        <f>[1]main!AL35</f>
        <v>26</v>
      </c>
      <c r="AM10" s="1" t="str">
        <f>[1]main!AM35</f>
        <v>Philipp</v>
      </c>
      <c r="AN10" s="1" t="str">
        <f>[1]main!AN35</f>
        <v>m</v>
      </c>
      <c r="AO10" s="1">
        <f>[1]main!AO35</f>
        <v>1.2571428570000001</v>
      </c>
      <c r="AP10" s="1">
        <f>[1]main!AP35</f>
        <v>1.0666841739999999</v>
      </c>
      <c r="AQ10" s="1">
        <f>[1]main!AQ35</f>
        <v>1</v>
      </c>
      <c r="AR10" s="1" t="str">
        <f>[1]main!AR35</f>
        <v>m</v>
      </c>
      <c r="AS10" s="1" t="str">
        <f>[1]main!AS35</f>
        <v>Alternative</v>
      </c>
      <c r="AT10" s="1" t="str">
        <f>[1]main!AT35</f>
        <v>NA</v>
      </c>
      <c r="AU10" s="1" t="str">
        <f>[1]main!AU35</f>
        <v>NA</v>
      </c>
      <c r="AV10" s="1" t="str">
        <f>[1]main!AV35</f>
        <v>NA</v>
      </c>
      <c r="AW10" s="1" t="str">
        <f>[1]main!AW35</f>
        <v>NA</v>
      </c>
      <c r="AX10" s="1" t="str">
        <f>[1]main!AX35</f>
        <v>Er</v>
      </c>
      <c r="AY10" s="1" t="str">
        <f>[1]main!AY35</f>
        <v>Sie</v>
      </c>
      <c r="AZ10" s="1" t="str">
        <f>[1]main!AZ35</f>
        <v>Sie</v>
      </c>
      <c r="BA10" s="1" t="str">
        <f t="shared" si="7"/>
        <v>Wer schwimmt im Zoo?</v>
      </c>
      <c r="BB10" s="10" t="str">
        <f t="shared" si="8"/>
        <v>Was tat Marian?</v>
      </c>
      <c r="BC10" s="1" t="str">
        <f t="shared" si="9"/>
        <v>Wo schwimmt Marian?</v>
      </c>
      <c r="BD10" s="1" t="str">
        <f t="shared" si="10"/>
        <v>Wen möchte Marian retten?</v>
      </c>
      <c r="BE10" s="1" t="s">
        <v>22</v>
      </c>
      <c r="BF10" s="1" t="str">
        <f>BB10</f>
        <v>Was tat Marian?</v>
      </c>
      <c r="BG10" s="1">
        <v>3</v>
      </c>
      <c r="BH10" s="1">
        <f t="shared" si="11"/>
        <v>0</v>
      </c>
      <c r="BI10" s="1" t="str">
        <f t="shared" si="12"/>
        <v>NA</v>
      </c>
      <c r="BJ10" s="1" t="str">
        <f>IF(BI10="NA","NA",J10)</f>
        <v>NA</v>
      </c>
      <c r="BK10" s="1" t="str">
        <f>BJ10</f>
        <v>NA</v>
      </c>
      <c r="BL10" s="1" t="s">
        <v>13</v>
      </c>
      <c r="BM10" s="11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schwimmt Marian?</v>
      </c>
      <c r="BQ10" s="1" t="str">
        <f t="shared" si="16"/>
        <v/>
      </c>
      <c r="BR10" s="1" t="str">
        <f t="shared" si="17"/>
        <v/>
      </c>
      <c r="BS10" s="1" t="str">
        <f t="shared" si="18"/>
        <v>Wo schwimmt Marian?</v>
      </c>
      <c r="BT10" s="1" t="str">
        <f t="shared" si="19"/>
        <v/>
      </c>
      <c r="BU10" s="1" t="str">
        <f t="shared" si="20"/>
        <v>Wen möchte Marian retten?</v>
      </c>
      <c r="BV10" s="1" t="str">
        <f t="shared" si="21"/>
        <v>Wen möchte Marian retten?</v>
      </c>
    </row>
    <row r="11" spans="1:74" ht="14.25" customHeight="1" x14ac:dyDescent="0.35">
      <c r="A11" s="1" t="str">
        <f t="shared" si="0"/>
        <v>L6_S46_I129_PEr</v>
      </c>
      <c r="B11" s="1">
        <v>6</v>
      </c>
      <c r="C11" s="1">
        <v>46</v>
      </c>
      <c r="D11" s="5">
        <v>36</v>
      </c>
      <c r="E11">
        <v>2</v>
      </c>
      <c r="F11" s="1">
        <v>46</v>
      </c>
      <c r="G11" s="1" t="str">
        <f t="shared" si="22"/>
        <v>Frieda kommt von der Toilette. Er hat die aktuelle Zeitung ausgelesen.</v>
      </c>
      <c r="H11" s="1" t="str">
        <f t="shared" si="1"/>
        <v>Frieda</v>
      </c>
      <c r="I11" s="1" t="str">
        <f t="shared" si="2"/>
        <v>Marlon</v>
      </c>
      <c r="J11" s="1" t="s">
        <v>61</v>
      </c>
      <c r="M11" s="1" t="s">
        <v>77</v>
      </c>
      <c r="N11" s="1" t="s">
        <v>78</v>
      </c>
      <c r="O11" s="1" t="str">
        <f t="shared" si="3"/>
        <v>von der Toilette.</v>
      </c>
      <c r="P11" s="1" t="str">
        <f t="shared" si="4"/>
        <v>von der Toilette</v>
      </c>
      <c r="Q11" s="1" t="str">
        <f t="shared" si="23"/>
        <v>Er</v>
      </c>
      <c r="R11" s="1" t="s">
        <v>7</v>
      </c>
      <c r="S11" s="1" t="s">
        <v>16</v>
      </c>
      <c r="T11" s="1" t="s">
        <v>79</v>
      </c>
      <c r="U11" s="1" t="s">
        <v>80</v>
      </c>
      <c r="W11" s="1" t="str">
        <f t="shared" si="5"/>
        <v>Zeitung</v>
      </c>
      <c r="X11" s="1" t="str">
        <f t="shared" si="6"/>
        <v>ausgelesen.</v>
      </c>
      <c r="Y11" s="1" t="s">
        <v>81</v>
      </c>
      <c r="Z11" s="1">
        <f>[1]main!Z47</f>
        <v>129</v>
      </c>
      <c r="AA11" s="1" t="str">
        <f>[1]main!AA47</f>
        <v>Frieda</v>
      </c>
      <c r="AB11" s="1" t="str">
        <f>[1]main!AB47</f>
        <v>f</v>
      </c>
      <c r="AC11" s="1">
        <f>[1]main!AC47</f>
        <v>6.8285714290000001</v>
      </c>
      <c r="AD11" s="1">
        <f>[1]main!AD47</f>
        <v>0.51367844600000001</v>
      </c>
      <c r="AE11" s="1">
        <f>[1]main!AE47</f>
        <v>7</v>
      </c>
      <c r="AF11" s="1" t="str">
        <f>[1]main!AF47</f>
        <v>f</v>
      </c>
      <c r="AG11" s="1" t="str">
        <f>[1]main!AG47</f>
        <v>Target</v>
      </c>
      <c r="AH11" s="1">
        <f>[1]main!AH47</f>
        <v>0</v>
      </c>
      <c r="AI11" s="1">
        <f>[1]main!AI47</f>
        <v>36900000</v>
      </c>
      <c r="AJ11" s="1" t="str">
        <f>[1]main!AJ47</f>
        <v>NA</v>
      </c>
      <c r="AK11" s="1" t="str">
        <f>[1]main!AK47</f>
        <v>NA</v>
      </c>
      <c r="AL11" s="1">
        <f>[1]main!AL47</f>
        <v>48</v>
      </c>
      <c r="AM11" s="1" t="str">
        <f>[1]main!AM47</f>
        <v>Marlon</v>
      </c>
      <c r="AN11" s="1" t="str">
        <f>[1]main!AN47</f>
        <v>m</v>
      </c>
      <c r="AO11" s="1">
        <f>[1]main!AO47</f>
        <v>1.7428571429999999</v>
      </c>
      <c r="AP11" s="1">
        <f>[1]main!AP47</f>
        <v>1.093909802</v>
      </c>
      <c r="AQ11" s="1">
        <f>[1]main!AQ47</f>
        <v>1</v>
      </c>
      <c r="AR11" s="1" t="str">
        <f>[1]main!AR47</f>
        <v>m</v>
      </c>
      <c r="AS11" s="1" t="str">
        <f>[1]main!AS47</f>
        <v>Alternative</v>
      </c>
      <c r="AT11" s="1" t="str">
        <f>[1]main!AT47</f>
        <v>NA</v>
      </c>
      <c r="AU11" s="1" t="str">
        <f>[1]main!AU47</f>
        <v>NA</v>
      </c>
      <c r="AV11" s="1" t="str">
        <f>[1]main!AV47</f>
        <v>NA</v>
      </c>
      <c r="AW11" s="1" t="str">
        <f>[1]main!AW47</f>
        <v>NA</v>
      </c>
      <c r="AX11" s="1" t="str">
        <f>[1]main!AX47</f>
        <v>Er</v>
      </c>
      <c r="AY11" s="1" t="str">
        <f>[1]main!AY47</f>
        <v>Sie</v>
      </c>
      <c r="AZ11" s="1" t="str">
        <f>[1]main!AZ47</f>
        <v>Er</v>
      </c>
      <c r="BA11" s="1" t="str">
        <f t="shared" si="7"/>
        <v>Wer kommt von der Toilette?</v>
      </c>
      <c r="BB11" s="10" t="str">
        <f t="shared" si="8"/>
        <v>Was tat Frieda?</v>
      </c>
      <c r="BC11" s="1" t="str">
        <f t="shared" si="9"/>
        <v>Woher kommt Frieda?</v>
      </c>
      <c r="BD11" s="1" t="str">
        <f t="shared" si="10"/>
        <v>Was hat Frieda ausgelesen?</v>
      </c>
      <c r="BE11" s="1" t="s">
        <v>22</v>
      </c>
      <c r="BF11" s="1" t="str">
        <f>BB11</f>
        <v>Was tat Frieda?</v>
      </c>
      <c r="BG11" s="1">
        <v>1</v>
      </c>
      <c r="BH11" s="1">
        <f t="shared" si="11"/>
        <v>1</v>
      </c>
      <c r="BI11" s="1" t="str">
        <f t="shared" si="12"/>
        <v>Was tat Frieda?</v>
      </c>
      <c r="BJ11" s="1" t="str">
        <f>IF(BI11="NA","NA",J11)</f>
        <v>kommt</v>
      </c>
      <c r="BK11" s="1" t="s">
        <v>82</v>
      </c>
      <c r="BL11" s="1" t="s">
        <v>83</v>
      </c>
      <c r="BM11" s="11">
        <v>1</v>
      </c>
      <c r="BN11" s="1" t="str">
        <f t="shared" si="13"/>
        <v>von der Toilette kommen</v>
      </c>
      <c r="BO11" s="1" t="str">
        <f t="shared" si="14"/>
        <v>auf die Toilette gehen</v>
      </c>
      <c r="BP11" s="1" t="str">
        <f t="shared" si="15"/>
        <v/>
      </c>
      <c r="BQ11" s="1" t="str">
        <f t="shared" si="16"/>
        <v/>
      </c>
      <c r="BR11" s="1" t="str">
        <f t="shared" si="17"/>
        <v>Woher kommt Frieda?</v>
      </c>
      <c r="BS11" s="1" t="str">
        <f t="shared" si="18"/>
        <v>Woher kommt Frieda?</v>
      </c>
      <c r="BT11" s="1" t="str">
        <f t="shared" si="19"/>
        <v>Was hat Frieda ausgelesen?</v>
      </c>
      <c r="BU11" s="1" t="str">
        <f t="shared" si="20"/>
        <v/>
      </c>
      <c r="BV11" s="1" t="str">
        <f t="shared" si="21"/>
        <v>Was hat Frieda ausgelesen?</v>
      </c>
    </row>
    <row r="12" spans="1:74" ht="14.25" customHeight="1" x14ac:dyDescent="0.35">
      <c r="A12" s="1" t="str">
        <f t="shared" si="0"/>
        <v>L6_S29_I71_PEr</v>
      </c>
      <c r="B12" s="1">
        <v>6</v>
      </c>
      <c r="C12" s="1">
        <v>29</v>
      </c>
      <c r="D12" s="5">
        <v>37</v>
      </c>
      <c r="E12">
        <v>2</v>
      </c>
      <c r="F12" s="1">
        <v>29</v>
      </c>
      <c r="G12" s="1" t="str">
        <f t="shared" si="22"/>
        <v>Mika springt vom Beckenrand. Er möchte den schönen Bademeister beeindrucken.</v>
      </c>
      <c r="H12" s="1" t="str">
        <f t="shared" si="1"/>
        <v>Mika</v>
      </c>
      <c r="I12" s="1" t="str">
        <f t="shared" si="2"/>
        <v>Alina</v>
      </c>
      <c r="J12" s="1" t="s">
        <v>84</v>
      </c>
      <c r="M12" s="1" t="s">
        <v>62</v>
      </c>
      <c r="N12" s="1" t="s">
        <v>85</v>
      </c>
      <c r="O12" s="1" t="str">
        <f t="shared" si="3"/>
        <v>vom Beckenrand.</v>
      </c>
      <c r="P12" s="1" t="str">
        <f t="shared" si="4"/>
        <v>vom Beckenrand</v>
      </c>
      <c r="Q12" s="1" t="str">
        <f t="shared" si="23"/>
        <v>Er</v>
      </c>
      <c r="R12" s="1" t="s">
        <v>36</v>
      </c>
      <c r="S12" s="1" t="s">
        <v>27</v>
      </c>
      <c r="T12" s="1" t="s">
        <v>86</v>
      </c>
      <c r="V12" s="1" t="s">
        <v>87</v>
      </c>
      <c r="W12" s="1" t="str">
        <f t="shared" si="5"/>
        <v>Bademeister</v>
      </c>
      <c r="X12" s="1" t="str">
        <f t="shared" si="6"/>
        <v>beeindrucken.</v>
      </c>
      <c r="Y12" s="1" t="s">
        <v>39</v>
      </c>
      <c r="Z12" s="1">
        <f>[1]main!Z30</f>
        <v>71</v>
      </c>
      <c r="AA12" s="1" t="str">
        <f>[1]main!AA30</f>
        <v>Mika</v>
      </c>
      <c r="AB12" s="1" t="str">
        <f>[1]main!AB30</f>
        <v>n</v>
      </c>
      <c r="AC12" s="1">
        <f>[1]main!AC30</f>
        <v>3.6571428570000002</v>
      </c>
      <c r="AD12" s="1">
        <f>[1]main!AD30</f>
        <v>1.2353341330000001</v>
      </c>
      <c r="AE12" s="1">
        <f>[1]main!AE30</f>
        <v>4</v>
      </c>
      <c r="AF12" s="1" t="str">
        <f>[1]main!AF30</f>
        <v>n</v>
      </c>
      <c r="AG12" s="1" t="str">
        <f>[1]main!AG30</f>
        <v>Target</v>
      </c>
      <c r="AH12" s="1" t="str">
        <f>[1]main!AH30</f>
        <v>NA</v>
      </c>
      <c r="AI12" s="1">
        <f>[1]main!AI30</f>
        <v>1570000000</v>
      </c>
      <c r="AJ12" s="1" t="str">
        <f>[1]main!AJ30</f>
        <v>NA</v>
      </c>
      <c r="AK12" s="1" t="str">
        <f>[1]main!AK30</f>
        <v>NA</v>
      </c>
      <c r="AL12" s="1">
        <f>[1]main!AL30</f>
        <v>120</v>
      </c>
      <c r="AM12" s="1" t="str">
        <f>[1]main!AM30</f>
        <v>Alina</v>
      </c>
      <c r="AN12" s="1" t="str">
        <f>[1]main!AN30</f>
        <v>f</v>
      </c>
      <c r="AO12" s="1">
        <f>[1]main!AO30</f>
        <v>6.7714285710000004</v>
      </c>
      <c r="AP12" s="1">
        <f>[1]main!AP30</f>
        <v>0.645605702</v>
      </c>
      <c r="AQ12" s="1">
        <f>[1]main!AQ30</f>
        <v>7</v>
      </c>
      <c r="AR12" s="1" t="str">
        <f>[1]main!AR30</f>
        <v>f</v>
      </c>
      <c r="AS12" s="1" t="str">
        <f>[1]main!AS30</f>
        <v>Alternative</v>
      </c>
      <c r="AT12" s="1" t="str">
        <f>[1]main!AT30</f>
        <v>NA</v>
      </c>
      <c r="AU12" s="1" t="str">
        <f>[1]main!AU30</f>
        <v>NA</v>
      </c>
      <c r="AV12" s="1" t="str">
        <f>[1]main!AV30</f>
        <v>NA</v>
      </c>
      <c r="AW12" s="1" t="str">
        <f>[1]main!AW30</f>
        <v>NA</v>
      </c>
      <c r="AX12" s="1" t="str">
        <f>[1]main!AX30</f>
        <v>Er</v>
      </c>
      <c r="AY12" s="1" t="str">
        <f>[1]main!AY30</f>
        <v>Sie</v>
      </c>
      <c r="AZ12" s="1" t="str">
        <f>[1]main!AZ30</f>
        <v>Er</v>
      </c>
      <c r="BA12" s="1" t="str">
        <f t="shared" si="7"/>
        <v>Wer springt vom Beckenrand?</v>
      </c>
      <c r="BB12" s="10" t="str">
        <f t="shared" si="8"/>
        <v>Was tat Mika?</v>
      </c>
      <c r="BC12" s="1" t="str">
        <f t="shared" si="9"/>
        <v>Woher springt Mika?</v>
      </c>
      <c r="BD12" s="1" t="str">
        <f t="shared" si="10"/>
        <v>Wen möchte Mika beeindrucken?</v>
      </c>
      <c r="BE12" s="1" t="s">
        <v>88</v>
      </c>
      <c r="BF12" s="1" t="str">
        <f>BA12</f>
        <v>Wer springt vom Beckenrand?</v>
      </c>
      <c r="BG12" s="1">
        <v>1</v>
      </c>
      <c r="BH12" s="1">
        <f t="shared" si="11"/>
        <v>1</v>
      </c>
      <c r="BI12" s="1" t="str">
        <f t="shared" si="12"/>
        <v>Wer springt vom Beckenrand?</v>
      </c>
      <c r="BJ12" s="1" t="str">
        <f>IF(BI12="NA","NA",H12)</f>
        <v>Mika</v>
      </c>
      <c r="BK12" s="1" t="str">
        <f>BJ12</f>
        <v>Mika</v>
      </c>
      <c r="BL12" s="1" t="str">
        <f>I12</f>
        <v>Alina</v>
      </c>
      <c r="BM12" s="11">
        <v>1</v>
      </c>
      <c r="BN12" s="1" t="str">
        <f t="shared" si="13"/>
        <v>Mika</v>
      </c>
      <c r="BO12" s="1" t="str">
        <f t="shared" si="14"/>
        <v>Alina</v>
      </c>
      <c r="BP12" s="1" t="str">
        <f t="shared" si="15"/>
        <v/>
      </c>
      <c r="BQ12" s="1" t="str">
        <f t="shared" si="16"/>
        <v/>
      </c>
      <c r="BR12" s="1" t="str">
        <f t="shared" si="17"/>
        <v>Woher springt Mika?</v>
      </c>
      <c r="BS12" s="1" t="str">
        <f t="shared" si="18"/>
        <v>Woher springt Mika?</v>
      </c>
      <c r="BT12" s="1" t="str">
        <f t="shared" si="19"/>
        <v/>
      </c>
      <c r="BU12" s="1" t="str">
        <f t="shared" si="20"/>
        <v>Wen möchte Mika beeindrucken?</v>
      </c>
      <c r="BV12" s="1" t="str">
        <f t="shared" si="21"/>
        <v>Wen möchte Mika beeindrucken?</v>
      </c>
    </row>
    <row r="13" spans="1:74" ht="14.25" customHeight="1" x14ac:dyDescent="0.35">
      <c r="A13" s="1" t="str">
        <f t="shared" si="0"/>
        <v>L6_S110_I193_PEr</v>
      </c>
      <c r="B13" s="1">
        <v>6</v>
      </c>
      <c r="C13" s="1">
        <v>110</v>
      </c>
      <c r="D13" s="5">
        <v>38</v>
      </c>
      <c r="E13">
        <v>2</v>
      </c>
      <c r="F13" s="1">
        <v>110</v>
      </c>
      <c r="G13" s="1" t="str">
        <f t="shared" si="22"/>
        <v>Der Bauunternehmer stürzt beim Marathon. Er hat die sportlichen Grenzen erreicht.</v>
      </c>
      <c r="H13" s="1" t="str">
        <f t="shared" si="1"/>
        <v>Der Bauunternehmer</v>
      </c>
      <c r="I13" s="1" t="str">
        <f t="shared" si="2"/>
        <v>Die Bauunternehmerin</v>
      </c>
      <c r="J13" s="1" t="s">
        <v>89</v>
      </c>
      <c r="K13" s="1" t="s">
        <v>90</v>
      </c>
      <c r="N13" s="1" t="s">
        <v>91</v>
      </c>
      <c r="O13" s="1" t="str">
        <f t="shared" si="3"/>
        <v>beim Marathon.</v>
      </c>
      <c r="P13" s="1" t="str">
        <f t="shared" si="4"/>
        <v>beim Marathon</v>
      </c>
      <c r="Q13" s="1" t="str">
        <f t="shared" si="23"/>
        <v>Er</v>
      </c>
      <c r="R13" s="1" t="s">
        <v>7</v>
      </c>
      <c r="S13" s="1" t="s">
        <v>16</v>
      </c>
      <c r="T13" s="1" t="s">
        <v>92</v>
      </c>
      <c r="U13" s="1" t="s">
        <v>93</v>
      </c>
      <c r="W13" s="1" t="str">
        <f t="shared" si="5"/>
        <v>Grenzen</v>
      </c>
      <c r="X13" s="1" t="str">
        <f t="shared" si="6"/>
        <v>erreicht.</v>
      </c>
      <c r="Y13" s="1" t="s">
        <v>94</v>
      </c>
      <c r="Z13" s="1">
        <f>[1]main!Z111</f>
        <v>193</v>
      </c>
      <c r="AA13" s="1" t="str">
        <f>[1]main!AA111</f>
        <v>Bauunternehmer</v>
      </c>
      <c r="AB13" s="1" t="str">
        <f>[1]main!AB111</f>
        <v>NA</v>
      </c>
      <c r="AC13" s="1">
        <f>[1]main!AC111</f>
        <v>5.9249999999999998</v>
      </c>
      <c r="AD13" s="1" t="str">
        <f>[1]main!AD111</f>
        <v>NA</v>
      </c>
      <c r="AE13" s="1" t="str">
        <f>[1]main!AE111</f>
        <v>NA</v>
      </c>
      <c r="AF13" s="1" t="str">
        <f>[1]main!AF111</f>
        <v>m</v>
      </c>
      <c r="AG13" s="1" t="str">
        <f>[1]main!AG111</f>
        <v>Filler</v>
      </c>
      <c r="AH13" s="1" t="str">
        <f>[1]main!AH111</f>
        <v>NA</v>
      </c>
      <c r="AI13" s="1" t="str">
        <f>[1]main!AI111</f>
        <v>NA</v>
      </c>
      <c r="AJ13" s="1" t="str">
        <f>[1]main!AJ111</f>
        <v>Der</v>
      </c>
      <c r="AK13" s="1" t="str">
        <f>[1]main!AK111</f>
        <v>der</v>
      </c>
      <c r="AL13" s="1">
        <f>[1]main!AL111</f>
        <v>50</v>
      </c>
      <c r="AM13" s="1" t="str">
        <f>[1]main!AM111</f>
        <v>Bauunternehmerin</v>
      </c>
      <c r="AN13" s="1" t="str">
        <f>[1]main!AN111</f>
        <v>NA</v>
      </c>
      <c r="AO13" s="1" t="str">
        <f>[1]main!AO111</f>
        <v>NA</v>
      </c>
      <c r="AP13" s="1" t="str">
        <f>[1]main!AP111</f>
        <v>NA</v>
      </c>
      <c r="AQ13" s="1" t="str">
        <f>[1]main!AQ111</f>
        <v>NA</v>
      </c>
      <c r="AR13" s="1" t="str">
        <f>[1]main!AR111</f>
        <v>NA</v>
      </c>
      <c r="AS13" s="1" t="str">
        <f>[1]main!AS111</f>
        <v>Alternative</v>
      </c>
      <c r="AT13" s="1" t="str">
        <f>[1]main!AT111</f>
        <v>NA</v>
      </c>
      <c r="AU13" s="1" t="str">
        <f>[1]main!AU111</f>
        <v>NA</v>
      </c>
      <c r="AV13" s="1" t="str">
        <f>[1]main!AV111</f>
        <v>Die</v>
      </c>
      <c r="AW13" s="1" t="str">
        <f>[1]main!AW111</f>
        <v>die</v>
      </c>
      <c r="AX13" s="1" t="str">
        <f>[1]main!AX111</f>
        <v>Er</v>
      </c>
      <c r="AY13" s="1" t="str">
        <f>[1]main!AY111</f>
        <v>Sie</v>
      </c>
      <c r="AZ13" s="1" t="str">
        <f>[1]main!AZ111</f>
        <v>Er</v>
      </c>
      <c r="BA13" s="1" t="str">
        <f t="shared" si="7"/>
        <v>Wer stürzt beim Marathon?</v>
      </c>
      <c r="BB13" s="10" t="str">
        <f t="shared" si="8"/>
        <v>Was tat der Bauunternehmer?</v>
      </c>
      <c r="BC13" s="1" t="str">
        <f t="shared" si="9"/>
        <v>Wo stürzt der Bauunternehmer?</v>
      </c>
      <c r="BD13" s="1" t="str">
        <f t="shared" si="10"/>
        <v>Was hat der Bauunternehmer erreicht?</v>
      </c>
      <c r="BE13" s="1" t="s">
        <v>22</v>
      </c>
      <c r="BF13" s="1" t="str">
        <f>BB13</f>
        <v>Was tat der Bauunternehmer?</v>
      </c>
      <c r="BG13" s="1">
        <v>3</v>
      </c>
      <c r="BH13" s="1">
        <f t="shared" si="11"/>
        <v>0</v>
      </c>
      <c r="BI13" s="1" t="str">
        <f t="shared" si="12"/>
        <v>NA</v>
      </c>
      <c r="BJ13" s="1" t="str">
        <f>IF(BI13="NA","NA",J13)</f>
        <v>NA</v>
      </c>
      <c r="BK13" s="1" t="str">
        <f>BJ13</f>
        <v>NA</v>
      </c>
      <c r="BL13" s="1" t="s">
        <v>13</v>
      </c>
      <c r="BM13" s="11">
        <v>0</v>
      </c>
      <c r="BN13" s="1" t="str">
        <f t="shared" si="13"/>
        <v>NA</v>
      </c>
      <c r="BO13" s="1" t="str">
        <f t="shared" si="14"/>
        <v>NA</v>
      </c>
      <c r="BP13" s="1" t="str">
        <f t="shared" si="15"/>
        <v>Wo stürzt der Bauunternehmer?</v>
      </c>
      <c r="BQ13" s="1" t="str">
        <f t="shared" si="16"/>
        <v/>
      </c>
      <c r="BR13" s="1" t="str">
        <f t="shared" si="17"/>
        <v/>
      </c>
      <c r="BS13" s="1" t="str">
        <f t="shared" si="18"/>
        <v>Wo stürzt der Bauunternehmer?</v>
      </c>
      <c r="BT13" s="1" t="str">
        <f t="shared" si="19"/>
        <v>Was hat der Bauunternehmer erreicht?</v>
      </c>
      <c r="BU13" s="1" t="str">
        <f t="shared" si="20"/>
        <v/>
      </c>
      <c r="BV13" s="1" t="str">
        <f t="shared" si="21"/>
        <v>Was hat der Bauunternehmer erreicht?</v>
      </c>
    </row>
    <row r="14" spans="1:74" ht="14.25" customHeight="1" x14ac:dyDescent="0.35">
      <c r="A14" s="1" t="str">
        <f t="shared" si="0"/>
        <v>L6_S80_I163_PSie</v>
      </c>
      <c r="B14" s="1">
        <v>6</v>
      </c>
      <c r="C14" s="1">
        <v>80</v>
      </c>
      <c r="D14" s="5">
        <v>39</v>
      </c>
      <c r="E14">
        <v>2</v>
      </c>
      <c r="F14" s="1">
        <v>80</v>
      </c>
      <c r="G14" s="1" t="str">
        <f t="shared" si="22"/>
        <v>Die Masseurin fliegt aus der Mannschaft. Sie hat den strengen Schiedsrichter angespuckt.</v>
      </c>
      <c r="H14" s="1" t="str">
        <f t="shared" si="1"/>
        <v>Die Masseurin</v>
      </c>
      <c r="I14" s="1" t="str">
        <f t="shared" si="2"/>
        <v>Der Masseur</v>
      </c>
      <c r="J14" s="1" t="s">
        <v>95</v>
      </c>
      <c r="M14" s="1" t="s">
        <v>96</v>
      </c>
      <c r="N14" s="1" t="s">
        <v>97</v>
      </c>
      <c r="O14" s="1" t="str">
        <f t="shared" si="3"/>
        <v>aus der Mannschaft.</v>
      </c>
      <c r="P14" s="1" t="str">
        <f t="shared" si="4"/>
        <v>aus der Mannschaft</v>
      </c>
      <c r="Q14" s="1" t="str">
        <f t="shared" si="23"/>
        <v>Sie</v>
      </c>
      <c r="R14" s="1" t="s">
        <v>7</v>
      </c>
      <c r="S14" s="1" t="s">
        <v>27</v>
      </c>
      <c r="T14" s="1" t="s">
        <v>98</v>
      </c>
      <c r="V14" s="1" t="s">
        <v>99</v>
      </c>
      <c r="W14" s="1" t="str">
        <f t="shared" si="5"/>
        <v>Schiedsrichter</v>
      </c>
      <c r="X14" s="1" t="str">
        <f t="shared" si="6"/>
        <v>angespuckt.</v>
      </c>
      <c r="Y14" s="1" t="s">
        <v>100</v>
      </c>
      <c r="Z14" s="1">
        <f>[1]main!Z81</f>
        <v>163</v>
      </c>
      <c r="AA14" s="1" t="str">
        <f>[1]main!AA81</f>
        <v>Masseurin</v>
      </c>
      <c r="AB14" s="1" t="str">
        <f>[1]main!AB81</f>
        <v>NA</v>
      </c>
      <c r="AC14" s="1">
        <f>[1]main!AC81</f>
        <v>2.9249999999999998</v>
      </c>
      <c r="AD14" s="1" t="str">
        <f>[1]main!AD81</f>
        <v>NA</v>
      </c>
      <c r="AE14" s="1" t="str">
        <f>[1]main!AE81</f>
        <v>NA</v>
      </c>
      <c r="AF14" s="1" t="str">
        <f>[1]main!AF81</f>
        <v>f</v>
      </c>
      <c r="AG14" s="1" t="str">
        <f>[1]main!AG81</f>
        <v>Filler</v>
      </c>
      <c r="AH14" s="1" t="str">
        <f>[1]main!AH81</f>
        <v>NA</v>
      </c>
      <c r="AI14" s="1" t="str">
        <f>[1]main!AI81</f>
        <v>NA</v>
      </c>
      <c r="AJ14" s="1" t="str">
        <f>[1]main!AJ81</f>
        <v>Die</v>
      </c>
      <c r="AK14" s="1" t="str">
        <f>[1]main!AK81</f>
        <v>die</v>
      </c>
      <c r="AL14" s="1">
        <f>[1]main!AL81</f>
        <v>20</v>
      </c>
      <c r="AM14" s="1" t="str">
        <f>[1]main!AM81</f>
        <v>Masseur</v>
      </c>
      <c r="AN14" s="1" t="str">
        <f>[1]main!AN81</f>
        <v>NA</v>
      </c>
      <c r="AO14" s="1" t="str">
        <f>[1]main!AO81</f>
        <v>NA</v>
      </c>
      <c r="AP14" s="1" t="str">
        <f>[1]main!AP81</f>
        <v>NA</v>
      </c>
      <c r="AQ14" s="1" t="str">
        <f>[1]main!AQ81</f>
        <v>NA</v>
      </c>
      <c r="AR14" s="1" t="str">
        <f>[1]main!AR81</f>
        <v>NA</v>
      </c>
      <c r="AS14" s="1" t="str">
        <f>[1]main!AS81</f>
        <v>Alternative</v>
      </c>
      <c r="AT14" s="1" t="str">
        <f>[1]main!AT81</f>
        <v>NA</v>
      </c>
      <c r="AU14" s="1" t="str">
        <f>[1]main!AU81</f>
        <v>NA</v>
      </c>
      <c r="AV14" s="1" t="str">
        <f>[1]main!AV81</f>
        <v>Der</v>
      </c>
      <c r="AW14" s="1" t="str">
        <f>[1]main!AW81</f>
        <v>der</v>
      </c>
      <c r="AX14" s="1" t="str">
        <f>[1]main!AX81</f>
        <v>Er</v>
      </c>
      <c r="AY14" s="1" t="str">
        <f>[1]main!AY81</f>
        <v>Sie</v>
      </c>
      <c r="AZ14" s="1" t="str">
        <f>[1]main!AZ81</f>
        <v>Sie</v>
      </c>
      <c r="BA14" s="1" t="str">
        <f t="shared" si="7"/>
        <v>Wer fliegt aus der Mannschaft?</v>
      </c>
      <c r="BB14" s="10" t="str">
        <f t="shared" si="8"/>
        <v>Was tat die Masseurin?</v>
      </c>
      <c r="BC14" s="1" t="str">
        <f t="shared" si="9"/>
        <v>Woher fliegt die Masseurin?</v>
      </c>
      <c r="BD14" s="1" t="str">
        <f t="shared" si="10"/>
        <v>Wen hat die Masseurin angespuckt?</v>
      </c>
      <c r="BE14" s="11" t="s">
        <v>67</v>
      </c>
      <c r="BF14" s="1" t="str">
        <f>BD14</f>
        <v>Wen hat die Masseurin angespuckt?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IF(BI14="NA","NA",CONCATENATE(S14," ",T14," ",W14))</f>
        <v>NA</v>
      </c>
      <c r="BK14" s="1" t="str">
        <f>BJ14</f>
        <v>NA</v>
      </c>
      <c r="BL14" s="1" t="s">
        <v>13</v>
      </c>
      <c r="BM14" s="11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fliegt die Masseurin?</v>
      </c>
      <c r="BS14" s="1" t="str">
        <f t="shared" si="18"/>
        <v>Woher fliegt die Masseurin?</v>
      </c>
      <c r="BT14" s="1" t="str">
        <f t="shared" si="19"/>
        <v/>
      </c>
      <c r="BU14" s="1" t="str">
        <f t="shared" si="20"/>
        <v>Wen hat die Masseurin angespuckt?</v>
      </c>
      <c r="BV14" s="1" t="str">
        <f t="shared" si="21"/>
        <v>Wen hat die Masseurin angespuckt?</v>
      </c>
    </row>
    <row r="15" spans="1:74" ht="14.25" customHeight="1" x14ac:dyDescent="0.35">
      <c r="A15" s="1" t="str">
        <f t="shared" si="0"/>
        <v>L6_S42_I125_PEr</v>
      </c>
      <c r="B15" s="1">
        <v>6</v>
      </c>
      <c r="C15" s="1">
        <v>42</v>
      </c>
      <c r="D15" s="5">
        <v>40</v>
      </c>
      <c r="E15">
        <v>2</v>
      </c>
      <c r="F15" s="1">
        <v>42</v>
      </c>
      <c r="G15" s="1" t="str">
        <f t="shared" si="22"/>
        <v>Marie springt in den Pool. Er hat ein ertrinkendes Kind gesichtet.</v>
      </c>
      <c r="H15" s="1" t="str">
        <f t="shared" si="1"/>
        <v>Marie</v>
      </c>
      <c r="I15" s="1" t="str">
        <f t="shared" si="2"/>
        <v>Emil</v>
      </c>
      <c r="J15" s="1" t="s">
        <v>84</v>
      </c>
      <c r="L15" s="1" t="s">
        <v>101</v>
      </c>
      <c r="N15" s="1" t="s">
        <v>102</v>
      </c>
      <c r="O15" s="1" t="str">
        <f t="shared" si="3"/>
        <v>in den Pool.</v>
      </c>
      <c r="P15" s="1" t="str">
        <f t="shared" si="4"/>
        <v>in den Pool</v>
      </c>
      <c r="Q15" s="1" t="str">
        <f t="shared" si="23"/>
        <v>Er</v>
      </c>
      <c r="R15" s="1" t="s">
        <v>7</v>
      </c>
      <c r="S15" s="1" t="s">
        <v>8</v>
      </c>
      <c r="T15" s="1" t="s">
        <v>103</v>
      </c>
      <c r="V15" s="1" t="s">
        <v>104</v>
      </c>
      <c r="W15" s="1" t="str">
        <f t="shared" si="5"/>
        <v>Kind</v>
      </c>
      <c r="X15" s="1" t="str">
        <f t="shared" si="6"/>
        <v>gesichtet.</v>
      </c>
      <c r="Y15" s="1" t="s">
        <v>105</v>
      </c>
      <c r="Z15" s="1">
        <f>[1]main!Z43</f>
        <v>125</v>
      </c>
      <c r="AA15" s="1" t="str">
        <f>[1]main!AA43</f>
        <v>Marie</v>
      </c>
      <c r="AB15" s="1" t="str">
        <f>[1]main!AB43</f>
        <v>f</v>
      </c>
      <c r="AC15" s="1">
        <f>[1]main!AC43</f>
        <v>6.8285714290000001</v>
      </c>
      <c r="AD15" s="1">
        <f>[1]main!AD43</f>
        <v>0.38238526</v>
      </c>
      <c r="AE15" s="1">
        <f>[1]main!AE43</f>
        <v>7</v>
      </c>
      <c r="AF15" s="1" t="str">
        <f>[1]main!AF43</f>
        <v>f</v>
      </c>
      <c r="AG15" s="1" t="str">
        <f>[1]main!AG43</f>
        <v>Target</v>
      </c>
      <c r="AH15" s="1" t="str">
        <f>[1]main!AH43</f>
        <v>NA</v>
      </c>
      <c r="AI15" s="1">
        <f>[1]main!AI43</f>
        <v>4810000000</v>
      </c>
      <c r="AJ15" s="1" t="str">
        <f>[1]main!AJ43</f>
        <v>NA</v>
      </c>
      <c r="AK15" s="1" t="str">
        <f>[1]main!AK43</f>
        <v>NA</v>
      </c>
      <c r="AL15" s="1">
        <f>[1]main!AL43</f>
        <v>44</v>
      </c>
      <c r="AM15" s="1" t="str">
        <f>[1]main!AM43</f>
        <v>Emil</v>
      </c>
      <c r="AN15" s="1" t="str">
        <f>[1]main!AN43</f>
        <v>m</v>
      </c>
      <c r="AO15" s="1">
        <f>[1]main!AO43</f>
        <v>1.628571429</v>
      </c>
      <c r="AP15" s="1">
        <f>[1]main!AP43</f>
        <v>1.2387307139999999</v>
      </c>
      <c r="AQ15" s="1">
        <f>[1]main!AQ43</f>
        <v>1</v>
      </c>
      <c r="AR15" s="1" t="str">
        <f>[1]main!AR43</f>
        <v>m</v>
      </c>
      <c r="AS15" s="1" t="str">
        <f>[1]main!AS43</f>
        <v>Alternative</v>
      </c>
      <c r="AT15" s="1" t="str">
        <f>[1]main!AT43</f>
        <v>NA</v>
      </c>
      <c r="AU15" s="1" t="str">
        <f>[1]main!AU43</f>
        <v>NA</v>
      </c>
      <c r="AV15" s="1" t="str">
        <f>[1]main!AV43</f>
        <v>NA</v>
      </c>
      <c r="AW15" s="1" t="str">
        <f>[1]main!AW43</f>
        <v>NA</v>
      </c>
      <c r="AX15" s="1" t="str">
        <f>[1]main!AX43</f>
        <v>Er</v>
      </c>
      <c r="AY15" s="1" t="str">
        <f>[1]main!AY43</f>
        <v>Sie</v>
      </c>
      <c r="AZ15" s="1" t="str">
        <f>[1]main!AZ43</f>
        <v>Er</v>
      </c>
      <c r="BA15" s="1" t="str">
        <f t="shared" si="7"/>
        <v>Wer springt in den Pool?</v>
      </c>
      <c r="BB15" s="10" t="str">
        <f t="shared" si="8"/>
        <v>Was tat Marie?</v>
      </c>
      <c r="BC15" s="1" t="str">
        <f t="shared" si="9"/>
        <v>Wohin springt Marie?</v>
      </c>
      <c r="BD15" s="1" t="str">
        <f t="shared" si="10"/>
        <v>Wen hat Marie gesichtet?</v>
      </c>
      <c r="BE15" s="1" t="s">
        <v>22</v>
      </c>
      <c r="BF15" s="1" t="str">
        <f>BB15</f>
        <v>Was tat Marie?</v>
      </c>
      <c r="BG15" s="1">
        <v>3</v>
      </c>
      <c r="BH15" s="1">
        <f t="shared" si="11"/>
        <v>0</v>
      </c>
      <c r="BI15" s="1" t="str">
        <f t="shared" si="12"/>
        <v>NA</v>
      </c>
      <c r="BJ15" s="1" t="str">
        <f>IF(BI15="NA","NA",J15)</f>
        <v>NA</v>
      </c>
      <c r="BK15" s="1" t="str">
        <f>BJ15</f>
        <v>NA</v>
      </c>
      <c r="BL15" s="1" t="s">
        <v>13</v>
      </c>
      <c r="BM15" s="11">
        <v>1</v>
      </c>
      <c r="BN15" s="1" t="str">
        <f t="shared" si="13"/>
        <v>NA</v>
      </c>
      <c r="BO15" s="1" t="str">
        <f t="shared" si="14"/>
        <v>NA</v>
      </c>
      <c r="BP15" s="1" t="str">
        <f t="shared" si="15"/>
        <v/>
      </c>
      <c r="BQ15" s="1" t="str">
        <f t="shared" si="16"/>
        <v>Wohin springt Marie?</v>
      </c>
      <c r="BR15" s="1" t="str">
        <f t="shared" si="17"/>
        <v/>
      </c>
      <c r="BS15" s="1" t="str">
        <f t="shared" si="18"/>
        <v>Wohin springt Marie?</v>
      </c>
      <c r="BT15" s="1" t="str">
        <f t="shared" si="19"/>
        <v/>
      </c>
      <c r="BU15" s="1" t="str">
        <f t="shared" si="20"/>
        <v>Wen hat Marie gesichtet?</v>
      </c>
      <c r="BV15" s="1" t="str">
        <f t="shared" si="21"/>
        <v>Wen hat Marie gesichtet?</v>
      </c>
    </row>
    <row r="16" spans="1:74" ht="14.25" customHeight="1" x14ac:dyDescent="0.35">
      <c r="A16" s="1" t="str">
        <f t="shared" si="0"/>
        <v>L6_S17_I17_PSie</v>
      </c>
      <c r="B16" s="1">
        <v>6</v>
      </c>
      <c r="C16" s="1">
        <v>17</v>
      </c>
      <c r="D16" s="5">
        <v>41</v>
      </c>
      <c r="E16">
        <v>2</v>
      </c>
      <c r="F16" s="1">
        <v>17</v>
      </c>
      <c r="G16" s="1" t="str">
        <f t="shared" si="22"/>
        <v>Anton liegt im Liegestuhl. Sie hat eine missglückte Knie-OP erlitten.</v>
      </c>
      <c r="H16" s="1" t="str">
        <f t="shared" si="1"/>
        <v>Anton</v>
      </c>
      <c r="I16" s="1" t="str">
        <f t="shared" si="2"/>
        <v>Thea</v>
      </c>
      <c r="J16" s="1" t="s">
        <v>106</v>
      </c>
      <c r="K16" s="1" t="s">
        <v>4</v>
      </c>
      <c r="N16" s="1" t="s">
        <v>107</v>
      </c>
      <c r="O16" s="1" t="str">
        <f t="shared" si="3"/>
        <v>im Liegestuhl.</v>
      </c>
      <c r="P16" s="1" t="str">
        <f t="shared" si="4"/>
        <v>im Liegestuhl</v>
      </c>
      <c r="Q16" s="1" t="str">
        <f t="shared" si="23"/>
        <v>Sie</v>
      </c>
      <c r="R16" s="1" t="s">
        <v>7</v>
      </c>
      <c r="S16" s="1" t="s">
        <v>108</v>
      </c>
      <c r="T16" s="1" t="s">
        <v>109</v>
      </c>
      <c r="U16" s="1" t="s">
        <v>110</v>
      </c>
      <c r="W16" s="1" t="str">
        <f t="shared" si="5"/>
        <v>Knie-OP</v>
      </c>
      <c r="X16" s="1" t="str">
        <f t="shared" si="6"/>
        <v>erlitten.</v>
      </c>
      <c r="Y16" s="1" t="s">
        <v>111</v>
      </c>
      <c r="Z16" s="1">
        <f>[1]main!Z18</f>
        <v>17</v>
      </c>
      <c r="AA16" s="1" t="str">
        <f>[1]main!AA18</f>
        <v>Anton</v>
      </c>
      <c r="AB16" s="1" t="str">
        <f>[1]main!AB18</f>
        <v>m</v>
      </c>
      <c r="AC16" s="1">
        <f>[1]main!AC18</f>
        <v>1.2</v>
      </c>
      <c r="AD16" s="1">
        <f>[1]main!AD18</f>
        <v>0.58410313400000002</v>
      </c>
      <c r="AE16" s="1">
        <f>[1]main!AE18</f>
        <v>1</v>
      </c>
      <c r="AF16" s="1" t="str">
        <f>[1]main!AF18</f>
        <v>m</v>
      </c>
      <c r="AG16" s="1" t="str">
        <f>[1]main!AG18</f>
        <v>Target</v>
      </c>
      <c r="AH16" s="1">
        <f>[1]main!AH18</f>
        <v>3091</v>
      </c>
      <c r="AI16" s="1">
        <f>[1]main!AI18</f>
        <v>2260000000</v>
      </c>
      <c r="AJ16" s="1" t="str">
        <f>[1]main!AJ18</f>
        <v>NA</v>
      </c>
      <c r="AK16" s="1" t="str">
        <f>[1]main!AK18</f>
        <v>NA</v>
      </c>
      <c r="AL16" s="1">
        <f>[1]main!AL18</f>
        <v>98</v>
      </c>
      <c r="AM16" s="1" t="str">
        <f>[1]main!AM18</f>
        <v>Thea</v>
      </c>
      <c r="AN16" s="1" t="str">
        <f>[1]main!AN18</f>
        <v>f</v>
      </c>
      <c r="AO16" s="1">
        <f>[1]main!AO18</f>
        <v>6.3428571429999998</v>
      </c>
      <c r="AP16" s="1">
        <f>[1]main!AP18</f>
        <v>1.186761712</v>
      </c>
      <c r="AQ16" s="1">
        <f>[1]main!AQ18</f>
        <v>7</v>
      </c>
      <c r="AR16" s="1" t="str">
        <f>[1]main!AR18</f>
        <v>f</v>
      </c>
      <c r="AS16" s="1" t="str">
        <f>[1]main!AS18</f>
        <v>Alternative</v>
      </c>
      <c r="AT16" s="1" t="str">
        <f>[1]main!AT18</f>
        <v>NA</v>
      </c>
      <c r="AU16" s="1" t="str">
        <f>[1]main!AU18</f>
        <v>NA</v>
      </c>
      <c r="AV16" s="1" t="str">
        <f>[1]main!AV18</f>
        <v>NA</v>
      </c>
      <c r="AW16" s="1" t="str">
        <f>[1]main!AW18</f>
        <v>NA</v>
      </c>
      <c r="AX16" s="1" t="str">
        <f>[1]main!AX18</f>
        <v>Er</v>
      </c>
      <c r="AY16" s="1" t="str">
        <f>[1]main!AY18</f>
        <v>Sie</v>
      </c>
      <c r="AZ16" s="1" t="str">
        <f>[1]main!AZ18</f>
        <v>Sie</v>
      </c>
      <c r="BA16" s="1" t="str">
        <f t="shared" si="7"/>
        <v>Wer liegt im Liegestuhl?</v>
      </c>
      <c r="BB16" s="10" t="str">
        <f t="shared" si="8"/>
        <v>Was tat Anton?</v>
      </c>
      <c r="BC16" s="1" t="str">
        <f t="shared" si="9"/>
        <v>Wo liegt Anton?</v>
      </c>
      <c r="BD16" s="1" t="str">
        <f t="shared" si="10"/>
        <v>Was hat Anton erlitten?</v>
      </c>
      <c r="BE16" s="1" t="s">
        <v>88</v>
      </c>
      <c r="BF16" s="1" t="str">
        <f>BA16</f>
        <v>Wer liegt im Liegestuhl?</v>
      </c>
      <c r="BG16" s="1">
        <v>1</v>
      </c>
      <c r="BH16" s="1">
        <f t="shared" si="11"/>
        <v>1</v>
      </c>
      <c r="BI16" s="1" t="str">
        <f t="shared" si="12"/>
        <v>Wer liegt im Liegestuhl?</v>
      </c>
      <c r="BJ16" s="1" t="str">
        <f>IF(BI16="NA","NA",H16)</f>
        <v>Anton</v>
      </c>
      <c r="BK16" s="1" t="str">
        <f>IF(BJ16="","",BJ16)</f>
        <v>Anton</v>
      </c>
      <c r="BL16" s="1" t="str">
        <f>I16</f>
        <v>Thea</v>
      </c>
      <c r="BM16" s="11">
        <v>1</v>
      </c>
      <c r="BN16" s="1" t="str">
        <f t="shared" si="13"/>
        <v>Anton</v>
      </c>
      <c r="BO16" s="1" t="str">
        <f t="shared" si="14"/>
        <v>Thea</v>
      </c>
      <c r="BP16" s="1" t="str">
        <f t="shared" si="15"/>
        <v>Wo liegt Anton?</v>
      </c>
      <c r="BQ16" s="1" t="str">
        <f t="shared" si="16"/>
        <v/>
      </c>
      <c r="BR16" s="1" t="str">
        <f t="shared" si="17"/>
        <v/>
      </c>
      <c r="BS16" s="1" t="str">
        <f t="shared" si="18"/>
        <v>Wo liegt Anton?</v>
      </c>
      <c r="BT16" s="1" t="str">
        <f t="shared" si="19"/>
        <v>Was hat Anton erlitten?</v>
      </c>
      <c r="BU16" s="1" t="str">
        <f t="shared" si="20"/>
        <v/>
      </c>
      <c r="BV16" s="1" t="str">
        <f t="shared" si="21"/>
        <v>Was hat Anton erlitten?</v>
      </c>
    </row>
    <row r="17" spans="1:74" ht="14.25" customHeight="1" x14ac:dyDescent="0.35">
      <c r="A17" s="1" t="str">
        <f t="shared" si="0"/>
        <v>L6_S73_I156_PSie</v>
      </c>
      <c r="B17" s="1">
        <v>6</v>
      </c>
      <c r="C17" s="1">
        <v>73</v>
      </c>
      <c r="D17" s="5">
        <v>42</v>
      </c>
      <c r="E17">
        <v>2</v>
      </c>
      <c r="F17" s="1">
        <v>73</v>
      </c>
      <c r="G17" s="1" t="str">
        <f t="shared" si="22"/>
        <v>Die Grundschullehrerin steigt auf den Tisch. Sie hat ein großes Maß geleert.</v>
      </c>
      <c r="H17" s="1" t="str">
        <f t="shared" si="1"/>
        <v>Die Grundschullehrerin</v>
      </c>
      <c r="I17" s="1" t="str">
        <f t="shared" si="2"/>
        <v>Der Grundschullehrer</v>
      </c>
      <c r="J17" s="1" t="s">
        <v>33</v>
      </c>
      <c r="L17" s="1" t="s">
        <v>42</v>
      </c>
      <c r="N17" s="1" t="s">
        <v>112</v>
      </c>
      <c r="O17" s="1" t="str">
        <f t="shared" si="3"/>
        <v>auf den Tisch.</v>
      </c>
      <c r="P17" s="1" t="str">
        <f t="shared" si="4"/>
        <v>auf den Tisch</v>
      </c>
      <c r="Q17" s="1" t="str">
        <f t="shared" si="23"/>
        <v>Sie</v>
      </c>
      <c r="R17" s="1" t="s">
        <v>7</v>
      </c>
      <c r="S17" s="1" t="s">
        <v>8</v>
      </c>
      <c r="T17" s="1" t="s">
        <v>113</v>
      </c>
      <c r="U17" s="1" t="s">
        <v>114</v>
      </c>
      <c r="W17" s="1" t="str">
        <f t="shared" si="5"/>
        <v>Maß</v>
      </c>
      <c r="X17" s="1" t="str">
        <f t="shared" si="6"/>
        <v>geleert.</v>
      </c>
      <c r="Y17" s="1" t="s">
        <v>115</v>
      </c>
      <c r="Z17" s="1">
        <f>[1]main!Z74</f>
        <v>156</v>
      </c>
      <c r="AA17" s="1" t="str">
        <f>[1]main!AA74</f>
        <v>Grundschullehrerin</v>
      </c>
      <c r="AB17" s="1" t="str">
        <f>[1]main!AB74</f>
        <v>NA</v>
      </c>
      <c r="AC17" s="1">
        <f>[1]main!AC74</f>
        <v>2.25</v>
      </c>
      <c r="AD17" s="1" t="str">
        <f>[1]main!AD74</f>
        <v>NA</v>
      </c>
      <c r="AE17" s="1" t="str">
        <f>[1]main!AE74</f>
        <v>NA</v>
      </c>
      <c r="AF17" s="1" t="str">
        <f>[1]main!AF74</f>
        <v>f</v>
      </c>
      <c r="AG17" s="1" t="str">
        <f>[1]main!AG74</f>
        <v>Filler</v>
      </c>
      <c r="AH17" s="1" t="str">
        <f>[1]main!AH74</f>
        <v>NA</v>
      </c>
      <c r="AI17" s="1" t="str">
        <f>[1]main!AI74</f>
        <v>NA</v>
      </c>
      <c r="AJ17" s="1" t="str">
        <f>[1]main!AJ74</f>
        <v>Die</v>
      </c>
      <c r="AK17" s="1" t="str">
        <f>[1]main!AK74</f>
        <v>die</v>
      </c>
      <c r="AL17" s="1">
        <f>[1]main!AL74</f>
        <v>13</v>
      </c>
      <c r="AM17" s="1" t="str">
        <f>[1]main!AM74</f>
        <v>Grundschullehrer</v>
      </c>
      <c r="AN17" s="1" t="str">
        <f>[1]main!AN74</f>
        <v>NA</v>
      </c>
      <c r="AO17" s="1" t="str">
        <f>[1]main!AO74</f>
        <v>NA</v>
      </c>
      <c r="AP17" s="1" t="str">
        <f>[1]main!AP74</f>
        <v>NA</v>
      </c>
      <c r="AQ17" s="1" t="str">
        <f>[1]main!AQ74</f>
        <v>NA</v>
      </c>
      <c r="AR17" s="1" t="str">
        <f>[1]main!AR74</f>
        <v>NA</v>
      </c>
      <c r="AS17" s="1" t="str">
        <f>[1]main!AS74</f>
        <v>Alternative</v>
      </c>
      <c r="AT17" s="1" t="str">
        <f>[1]main!AT74</f>
        <v>NA</v>
      </c>
      <c r="AU17" s="1" t="str">
        <f>[1]main!AU74</f>
        <v>NA</v>
      </c>
      <c r="AV17" s="1" t="str">
        <f>[1]main!AV74</f>
        <v>Der</v>
      </c>
      <c r="AW17" s="1" t="str">
        <f>[1]main!AW74</f>
        <v>der</v>
      </c>
      <c r="AX17" s="1" t="str">
        <f>[1]main!AX74</f>
        <v>Er</v>
      </c>
      <c r="AY17" s="1" t="str">
        <f>[1]main!AY74</f>
        <v>Sie</v>
      </c>
      <c r="AZ17" s="1" t="str">
        <f>[1]main!AZ74</f>
        <v>Sie</v>
      </c>
      <c r="BA17" s="1" t="str">
        <f t="shared" si="7"/>
        <v>Wer steigt auf den Tisch?</v>
      </c>
      <c r="BB17" s="10" t="str">
        <f t="shared" si="8"/>
        <v>Was tat die Grundschullehrerin?</v>
      </c>
      <c r="BC17" s="1" t="str">
        <f t="shared" si="9"/>
        <v>Wohin steigt die Grundschullehrerin?</v>
      </c>
      <c r="BD17" s="1" t="str">
        <f t="shared" si="10"/>
        <v>Was hat die Grundschullehrerin geleert?</v>
      </c>
      <c r="BE17" s="1" t="s">
        <v>88</v>
      </c>
      <c r="BF17" s="1" t="str">
        <f>BA17</f>
        <v>Wer steigt auf den Tisch?</v>
      </c>
      <c r="BG17" s="1">
        <v>4</v>
      </c>
      <c r="BH17" s="1">
        <f t="shared" si="11"/>
        <v>0</v>
      </c>
      <c r="BI17" s="1" t="str">
        <f t="shared" si="12"/>
        <v>NA</v>
      </c>
      <c r="BJ17" s="1" t="str">
        <f>IF(BI17="NA","NA",H17)</f>
        <v>NA</v>
      </c>
      <c r="BK17" s="1" t="str">
        <f t="shared" ref="BK17:BK22" si="24">BJ17</f>
        <v>NA</v>
      </c>
      <c r="BL17" s="1" t="s">
        <v>13</v>
      </c>
      <c r="BM17" s="11">
        <v>0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>Wohin steigt die Grundschullehrerin?</v>
      </c>
      <c r="BR17" s="1" t="str">
        <f t="shared" si="17"/>
        <v/>
      </c>
      <c r="BS17" s="1" t="str">
        <f t="shared" si="18"/>
        <v>Wohin steigt die Grundschullehrerin?</v>
      </c>
      <c r="BT17" s="1" t="str">
        <f t="shared" si="19"/>
        <v>Was hat die Grundschullehrerin geleert?</v>
      </c>
      <c r="BU17" s="1" t="str">
        <f t="shared" si="20"/>
        <v/>
      </c>
      <c r="BV17" s="1" t="str">
        <f t="shared" si="21"/>
        <v>Was hat die Grundschullehrerin geleert?</v>
      </c>
    </row>
    <row r="18" spans="1:74" ht="14.25" customHeight="1" x14ac:dyDescent="0.35">
      <c r="A18" s="1" t="str">
        <f t="shared" si="0"/>
        <v>L6_S75_I158_PSie</v>
      </c>
      <c r="B18" s="1">
        <v>6</v>
      </c>
      <c r="C18" s="1">
        <v>75</v>
      </c>
      <c r="D18" s="5">
        <v>43</v>
      </c>
      <c r="E18">
        <v>2</v>
      </c>
      <c r="F18" s="1">
        <v>75</v>
      </c>
      <c r="G18" s="1" t="str">
        <f t="shared" si="22"/>
        <v>Die Tänzerin tüftelt am Fahrrad. Sie hat einen großen Bolzenschneider gekauft.</v>
      </c>
      <c r="H18" s="1" t="str">
        <f t="shared" si="1"/>
        <v>Die Tänzerin</v>
      </c>
      <c r="I18" s="1" t="str">
        <f t="shared" si="2"/>
        <v>Der Tänzer</v>
      </c>
      <c r="J18" s="1" t="s">
        <v>116</v>
      </c>
      <c r="K18" s="1" t="s">
        <v>117</v>
      </c>
      <c r="N18" s="1" t="s">
        <v>118</v>
      </c>
      <c r="O18" s="1" t="str">
        <f t="shared" si="3"/>
        <v>am Fahrrad.</v>
      </c>
      <c r="P18" s="1" t="str">
        <f t="shared" si="4"/>
        <v>am Fahrrad</v>
      </c>
      <c r="Q18" s="1" t="str">
        <f t="shared" si="23"/>
        <v>Sie</v>
      </c>
      <c r="R18" s="1" t="s">
        <v>7</v>
      </c>
      <c r="S18" s="1" t="s">
        <v>119</v>
      </c>
      <c r="T18" s="1" t="s">
        <v>120</v>
      </c>
      <c r="U18" s="1" t="s">
        <v>121</v>
      </c>
      <c r="W18" s="1" t="str">
        <f t="shared" si="5"/>
        <v>Bolzenschneider</v>
      </c>
      <c r="X18" s="1" t="str">
        <f t="shared" si="6"/>
        <v>gekauft.</v>
      </c>
      <c r="Y18" s="1" t="s">
        <v>122</v>
      </c>
      <c r="Z18" s="1">
        <f>[1]main!Z76</f>
        <v>158</v>
      </c>
      <c r="AA18" s="1" t="str">
        <f>[1]main!AA76</f>
        <v>Tänzerin</v>
      </c>
      <c r="AB18" s="1" t="str">
        <f>[1]main!AB76</f>
        <v>NA</v>
      </c>
      <c r="AC18" s="1">
        <f>[1]main!AC76</f>
        <v>2.4500000000000002</v>
      </c>
      <c r="AD18" s="1" t="str">
        <f>[1]main!AD76</f>
        <v>NA</v>
      </c>
      <c r="AE18" s="1" t="str">
        <f>[1]main!AE76</f>
        <v>NA</v>
      </c>
      <c r="AF18" s="1" t="str">
        <f>[1]main!AF76</f>
        <v>f</v>
      </c>
      <c r="AG18" s="1" t="str">
        <f>[1]main!AG76</f>
        <v>Filler</v>
      </c>
      <c r="AH18" s="1" t="str">
        <f>[1]main!AH76</f>
        <v>NA</v>
      </c>
      <c r="AI18" s="1" t="str">
        <f>[1]main!AI76</f>
        <v>NA</v>
      </c>
      <c r="AJ18" s="1" t="str">
        <f>[1]main!AJ76</f>
        <v>Die</v>
      </c>
      <c r="AK18" s="1" t="str">
        <f>[1]main!AK76</f>
        <v>die</v>
      </c>
      <c r="AL18" s="1">
        <f>[1]main!AL76</f>
        <v>15</v>
      </c>
      <c r="AM18" s="1" t="str">
        <f>[1]main!AM76</f>
        <v>Tänzer</v>
      </c>
      <c r="AN18" s="1" t="str">
        <f>[1]main!AN76</f>
        <v>NA</v>
      </c>
      <c r="AO18" s="1" t="str">
        <f>[1]main!AO76</f>
        <v>NA</v>
      </c>
      <c r="AP18" s="1" t="str">
        <f>[1]main!AP76</f>
        <v>NA</v>
      </c>
      <c r="AQ18" s="1" t="str">
        <f>[1]main!AQ76</f>
        <v>NA</v>
      </c>
      <c r="AR18" s="1" t="str">
        <f>[1]main!AR76</f>
        <v>NA</v>
      </c>
      <c r="AS18" s="1" t="str">
        <f>[1]main!AS76</f>
        <v>Alternative</v>
      </c>
      <c r="AT18" s="1" t="str">
        <f>[1]main!AT76</f>
        <v>NA</v>
      </c>
      <c r="AU18" s="1" t="str">
        <f>[1]main!AU76</f>
        <v>NA</v>
      </c>
      <c r="AV18" s="1" t="str">
        <f>[1]main!AV76</f>
        <v>Der</v>
      </c>
      <c r="AW18" s="1" t="str">
        <f>[1]main!AW76</f>
        <v>der</v>
      </c>
      <c r="AX18" s="1" t="str">
        <f>[1]main!AX76</f>
        <v>Er</v>
      </c>
      <c r="AY18" s="1" t="str">
        <f>[1]main!AY76</f>
        <v>Sie</v>
      </c>
      <c r="AZ18" s="1" t="str">
        <f>[1]main!AZ76</f>
        <v>Sie</v>
      </c>
      <c r="BA18" s="1" t="str">
        <f t="shared" si="7"/>
        <v>Wer tüftelt am Fahrrad?</v>
      </c>
      <c r="BB18" s="10" t="str">
        <f t="shared" si="8"/>
        <v>Was tat die Tänzerin?</v>
      </c>
      <c r="BC18" s="1" t="str">
        <f t="shared" si="9"/>
        <v>Wo tüftelt die Tänzerin?</v>
      </c>
      <c r="BD18" s="1" t="str">
        <f t="shared" si="10"/>
        <v>Was hat die Tänzerin gekauft?</v>
      </c>
      <c r="BE18" s="1" t="s">
        <v>40</v>
      </c>
      <c r="BF18" s="1" t="str">
        <f>BC18</f>
        <v>Wo tüftelt die Tänzerin?</v>
      </c>
      <c r="BG18" s="1">
        <v>4</v>
      </c>
      <c r="BH18" s="1">
        <f t="shared" si="11"/>
        <v>0</v>
      </c>
      <c r="BI18" s="1" t="str">
        <f t="shared" si="12"/>
        <v>NA</v>
      </c>
      <c r="BJ18" s="1" t="str">
        <f>IF(BI18="NA","NA",P18)</f>
        <v>NA</v>
      </c>
      <c r="BK18" s="1" t="str">
        <f t="shared" si="24"/>
        <v>NA</v>
      </c>
      <c r="BL18" s="1" t="s">
        <v>13</v>
      </c>
      <c r="BM18" s="11">
        <v>1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tüftelt die Tänzerin?</v>
      </c>
      <c r="BQ18" s="1" t="str">
        <f t="shared" si="16"/>
        <v/>
      </c>
      <c r="BR18" s="1" t="str">
        <f t="shared" si="17"/>
        <v/>
      </c>
      <c r="BS18" s="1" t="str">
        <f t="shared" si="18"/>
        <v>Wo tüftelt die Tänzerin?</v>
      </c>
      <c r="BT18" s="1" t="str">
        <f t="shared" si="19"/>
        <v>Was hat die Tänzerin gekauft?</v>
      </c>
      <c r="BU18" s="1" t="str">
        <f t="shared" si="20"/>
        <v/>
      </c>
      <c r="BV18" s="1" t="str">
        <f t="shared" si="21"/>
        <v>Was hat die Tänzerin gekauft?</v>
      </c>
    </row>
    <row r="19" spans="1:74" ht="14.25" customHeight="1" x14ac:dyDescent="0.35">
      <c r="A19" s="1" t="str">
        <f t="shared" si="0"/>
        <v>L6_S28_I70_PEr</v>
      </c>
      <c r="B19" s="1">
        <v>6</v>
      </c>
      <c r="C19" s="1">
        <v>28</v>
      </c>
      <c r="D19" s="5">
        <v>44</v>
      </c>
      <c r="E19">
        <v>2</v>
      </c>
      <c r="F19" s="1">
        <v>28</v>
      </c>
      <c r="G19" s="1" t="str">
        <f t="shared" si="22"/>
        <v>Sascha posiert auf dem Plakat. Er hat einen tollen Werbedeal bekommen.</v>
      </c>
      <c r="H19" s="1" t="str">
        <f t="shared" si="1"/>
        <v>Sascha</v>
      </c>
      <c r="I19" s="1" t="str">
        <f t="shared" si="2"/>
        <v>Emma</v>
      </c>
      <c r="J19" s="1" t="s">
        <v>123</v>
      </c>
      <c r="K19" s="1" t="s">
        <v>56</v>
      </c>
      <c r="N19" s="1" t="s">
        <v>124</v>
      </c>
      <c r="O19" s="1" t="str">
        <f t="shared" si="3"/>
        <v>auf dem Plakat.</v>
      </c>
      <c r="P19" s="1" t="str">
        <f t="shared" si="4"/>
        <v>auf dem Plakat</v>
      </c>
      <c r="Q19" s="1" t="str">
        <f t="shared" si="23"/>
        <v>Er</v>
      </c>
      <c r="R19" s="1" t="s">
        <v>7</v>
      </c>
      <c r="S19" s="1" t="s">
        <v>119</v>
      </c>
      <c r="T19" s="1" t="s">
        <v>125</v>
      </c>
      <c r="U19" s="1" t="s">
        <v>126</v>
      </c>
      <c r="W19" s="1" t="str">
        <f t="shared" si="5"/>
        <v>Werbedeal</v>
      </c>
      <c r="X19" s="1" t="str">
        <f t="shared" si="6"/>
        <v>bekommen.</v>
      </c>
      <c r="Y19" s="1" t="s">
        <v>127</v>
      </c>
      <c r="Z19" s="1">
        <f>[1]main!Z29</f>
        <v>70</v>
      </c>
      <c r="AA19" s="1" t="str">
        <f>[1]main!AA29</f>
        <v>Sascha</v>
      </c>
      <c r="AB19" s="1" t="str">
        <f>[1]main!AB29</f>
        <v>n</v>
      </c>
      <c r="AC19" s="1">
        <f>[1]main!AC29</f>
        <v>3.457142857</v>
      </c>
      <c r="AD19" s="1">
        <f>[1]main!AD29</f>
        <v>1.7036786690000001</v>
      </c>
      <c r="AE19" s="1">
        <f>[1]main!AE29</f>
        <v>4</v>
      </c>
      <c r="AF19" s="1" t="str">
        <f>[1]main!AF29</f>
        <v>n</v>
      </c>
      <c r="AG19" s="1" t="str">
        <f>[1]main!AG29</f>
        <v>Target</v>
      </c>
      <c r="AH19" s="1" t="str">
        <f>[1]main!AH29</f>
        <v>NA</v>
      </c>
      <c r="AI19" s="1">
        <f>[1]main!AI29</f>
        <v>59600000</v>
      </c>
      <c r="AJ19" s="1" t="str">
        <f>[1]main!AJ29</f>
        <v>NA</v>
      </c>
      <c r="AK19" s="1" t="str">
        <f>[1]main!AK29</f>
        <v>NA</v>
      </c>
      <c r="AL19" s="1">
        <f>[1]main!AL29</f>
        <v>119</v>
      </c>
      <c r="AM19" s="1" t="str">
        <f>[1]main!AM29</f>
        <v>Emma</v>
      </c>
      <c r="AN19" s="1" t="str">
        <f>[1]main!AN29</f>
        <v>f</v>
      </c>
      <c r="AO19" s="1">
        <f>[1]main!AO29</f>
        <v>6.7428571430000002</v>
      </c>
      <c r="AP19" s="1">
        <f>[1]main!AP29</f>
        <v>0.88593111999999996</v>
      </c>
      <c r="AQ19" s="1">
        <f>[1]main!AQ29</f>
        <v>7</v>
      </c>
      <c r="AR19" s="1" t="str">
        <f>[1]main!AR29</f>
        <v>f</v>
      </c>
      <c r="AS19" s="1" t="str">
        <f>[1]main!AS29</f>
        <v>Alternative</v>
      </c>
      <c r="AT19" s="1" t="str">
        <f>[1]main!AT29</f>
        <v>NA</v>
      </c>
      <c r="AU19" s="1" t="str">
        <f>[1]main!AU29</f>
        <v>NA</v>
      </c>
      <c r="AV19" s="1" t="str">
        <f>[1]main!AV29</f>
        <v>NA</v>
      </c>
      <c r="AW19" s="1" t="str">
        <f>[1]main!AW29</f>
        <v>NA</v>
      </c>
      <c r="AX19" s="1" t="str">
        <f>[1]main!AX29</f>
        <v>Er</v>
      </c>
      <c r="AY19" s="1" t="str">
        <f>[1]main!AY29</f>
        <v>Sie</v>
      </c>
      <c r="AZ19" s="1" t="str">
        <f>[1]main!AZ29</f>
        <v>Er</v>
      </c>
      <c r="BA19" s="1" t="str">
        <f t="shared" si="7"/>
        <v>Wer posiert auf dem Plakat?</v>
      </c>
      <c r="BB19" s="10" t="str">
        <f t="shared" si="8"/>
        <v>Was tat Sascha?</v>
      </c>
      <c r="BC19" s="1" t="str">
        <f t="shared" si="9"/>
        <v>Wo posiert Sascha?</v>
      </c>
      <c r="BD19" s="1" t="str">
        <f t="shared" si="10"/>
        <v>Was hat Sascha bekommen?</v>
      </c>
      <c r="BE19" s="11" t="s">
        <v>67</v>
      </c>
      <c r="BF19" s="1" t="str">
        <f>BD19</f>
        <v>Was hat Sascha bekommen?</v>
      </c>
      <c r="BG19" s="1">
        <v>1</v>
      </c>
      <c r="BH19" s="1">
        <f t="shared" si="11"/>
        <v>1</v>
      </c>
      <c r="BI19" s="1" t="str">
        <f t="shared" si="12"/>
        <v>Was hat Sascha bekommen?</v>
      </c>
      <c r="BJ19" s="1" t="str">
        <f>IF(BI19="NA","NA",CONCATENATE(S19," ",T19," ",W19))</f>
        <v>einen tollen Werbedeal</v>
      </c>
      <c r="BK19" s="1" t="str">
        <f t="shared" si="24"/>
        <v>einen tollen Werbedeal</v>
      </c>
      <c r="BL19" s="1" t="s">
        <v>128</v>
      </c>
      <c r="BM19" s="11">
        <v>1</v>
      </c>
      <c r="BN19" s="1" t="str">
        <f t="shared" si="13"/>
        <v>einen tollen Werbedeal</v>
      </c>
      <c r="BO19" s="1" t="str">
        <f t="shared" si="14"/>
        <v>einen guten Werbedeal</v>
      </c>
      <c r="BP19" s="1" t="str">
        <f t="shared" si="15"/>
        <v>Wo posiert Sascha?</v>
      </c>
      <c r="BQ19" s="1" t="str">
        <f t="shared" si="16"/>
        <v/>
      </c>
      <c r="BR19" s="1" t="str">
        <f t="shared" si="17"/>
        <v/>
      </c>
      <c r="BS19" s="1" t="str">
        <f t="shared" si="18"/>
        <v>Wo posiert Sascha?</v>
      </c>
      <c r="BT19" s="1" t="str">
        <f t="shared" si="19"/>
        <v>Was hat Sascha bekommen?</v>
      </c>
      <c r="BU19" s="1" t="str">
        <f t="shared" si="20"/>
        <v/>
      </c>
      <c r="BV19" s="1" t="str">
        <f t="shared" si="21"/>
        <v>Was hat Sascha bekommen?</v>
      </c>
    </row>
    <row r="20" spans="1:74" ht="14.25" customHeight="1" x14ac:dyDescent="0.35">
      <c r="A20" s="1" t="str">
        <f t="shared" si="0"/>
        <v>L6_S98_I181_PSie</v>
      </c>
      <c r="B20" s="1">
        <v>6</v>
      </c>
      <c r="C20" s="1">
        <v>98</v>
      </c>
      <c r="D20" s="5">
        <v>45</v>
      </c>
      <c r="E20">
        <v>2</v>
      </c>
      <c r="F20" s="1">
        <v>98</v>
      </c>
      <c r="G20" s="1" t="str">
        <f t="shared" si="22"/>
        <v>Der Physiker erwacht in der Villa. Sie hat einen ausgelassenen Abend gehabt.</v>
      </c>
      <c r="H20" s="1" t="str">
        <f t="shared" si="1"/>
        <v>Der Physiker</v>
      </c>
      <c r="I20" s="1" t="str">
        <f t="shared" si="2"/>
        <v>Die Physikerin</v>
      </c>
      <c r="J20" s="1" t="s">
        <v>129</v>
      </c>
      <c r="K20" s="1" t="s">
        <v>130</v>
      </c>
      <c r="N20" s="1" t="s">
        <v>131</v>
      </c>
      <c r="O20" s="1" t="str">
        <f t="shared" si="3"/>
        <v>in der Villa.</v>
      </c>
      <c r="P20" s="1" t="str">
        <f t="shared" si="4"/>
        <v>in der Villa</v>
      </c>
      <c r="Q20" s="1" t="str">
        <f t="shared" si="23"/>
        <v>Sie</v>
      </c>
      <c r="R20" s="1" t="s">
        <v>7</v>
      </c>
      <c r="S20" s="1" t="s">
        <v>119</v>
      </c>
      <c r="T20" s="1" t="s">
        <v>132</v>
      </c>
      <c r="U20" s="1" t="s">
        <v>133</v>
      </c>
      <c r="W20" s="1" t="str">
        <f t="shared" si="5"/>
        <v>Abend</v>
      </c>
      <c r="X20" s="1" t="str">
        <f t="shared" si="6"/>
        <v>gehabt.</v>
      </c>
      <c r="Y20" s="1" t="s">
        <v>134</v>
      </c>
      <c r="Z20" s="1">
        <f>[1]main!Z99</f>
        <v>181</v>
      </c>
      <c r="AA20" s="1" t="str">
        <f>[1]main!AA99</f>
        <v>Physiker</v>
      </c>
      <c r="AB20" s="1" t="str">
        <f>[1]main!AB99</f>
        <v>NA</v>
      </c>
      <c r="AC20" s="1">
        <f>[1]main!AC99</f>
        <v>4.75</v>
      </c>
      <c r="AD20" s="1" t="str">
        <f>[1]main!AD99</f>
        <v>NA</v>
      </c>
      <c r="AE20" s="1" t="str">
        <f>[1]main!AE99</f>
        <v>NA</v>
      </c>
      <c r="AF20" s="1" t="str">
        <f>[1]main!AF99</f>
        <v>m</v>
      </c>
      <c r="AG20" s="1" t="str">
        <f>[1]main!AG99</f>
        <v>Filler</v>
      </c>
      <c r="AH20" s="1" t="str">
        <f>[1]main!AH99</f>
        <v>NA</v>
      </c>
      <c r="AI20" s="1" t="str">
        <f>[1]main!AI99</f>
        <v>NA</v>
      </c>
      <c r="AJ20" s="1" t="str">
        <f>[1]main!AJ99</f>
        <v>Der</v>
      </c>
      <c r="AK20" s="1" t="str">
        <f>[1]main!AK99</f>
        <v>der</v>
      </c>
      <c r="AL20" s="1">
        <f>[1]main!AL99</f>
        <v>38</v>
      </c>
      <c r="AM20" s="1" t="str">
        <f>[1]main!AM99</f>
        <v>Physikerin</v>
      </c>
      <c r="AN20" s="1" t="str">
        <f>[1]main!AN99</f>
        <v>NA</v>
      </c>
      <c r="AO20" s="1" t="str">
        <f>[1]main!AO99</f>
        <v>NA</v>
      </c>
      <c r="AP20" s="1" t="str">
        <f>[1]main!AP99</f>
        <v>NA</v>
      </c>
      <c r="AQ20" s="1" t="str">
        <f>[1]main!AQ99</f>
        <v>NA</v>
      </c>
      <c r="AR20" s="1" t="str">
        <f>[1]main!AR99</f>
        <v>NA</v>
      </c>
      <c r="AS20" s="1" t="str">
        <f>[1]main!AS99</f>
        <v>Alternative</v>
      </c>
      <c r="AT20" s="1" t="str">
        <f>[1]main!AT99</f>
        <v>NA</v>
      </c>
      <c r="AU20" s="1" t="str">
        <f>[1]main!AU99</f>
        <v>NA</v>
      </c>
      <c r="AV20" s="1" t="str">
        <f>[1]main!AV99</f>
        <v>Die</v>
      </c>
      <c r="AW20" s="1" t="str">
        <f>[1]main!AW99</f>
        <v>die</v>
      </c>
      <c r="AX20" s="1" t="str">
        <f>[1]main!AX99</f>
        <v>Er</v>
      </c>
      <c r="AY20" s="1" t="str">
        <f>[1]main!AY99</f>
        <v>Sie</v>
      </c>
      <c r="AZ20" s="1" t="str">
        <f>[1]main!AZ99</f>
        <v>Sie</v>
      </c>
      <c r="BA20" s="1" t="str">
        <f t="shared" si="7"/>
        <v>Wer erwacht in der Villa?</v>
      </c>
      <c r="BB20" s="10" t="str">
        <f t="shared" si="8"/>
        <v>Was tat der Physiker?</v>
      </c>
      <c r="BC20" s="1" t="str">
        <f t="shared" si="9"/>
        <v>Wo erwacht der Physiker?</v>
      </c>
      <c r="BD20" s="1" t="str">
        <f t="shared" si="10"/>
        <v>Was hat der Physiker gehabt?</v>
      </c>
      <c r="BE20" s="1" t="s">
        <v>22</v>
      </c>
      <c r="BF20" s="1" t="str">
        <f>BB20</f>
        <v>Was tat der Physiker?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IF(BI20="NA","NA",J20)</f>
        <v>NA</v>
      </c>
      <c r="BK20" s="1" t="str">
        <f t="shared" si="24"/>
        <v>NA</v>
      </c>
      <c r="BL20" s="1" t="s">
        <v>13</v>
      </c>
      <c r="BM20" s="11">
        <v>0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erwacht der Physiker?</v>
      </c>
      <c r="BQ20" s="1" t="str">
        <f t="shared" si="16"/>
        <v/>
      </c>
      <c r="BR20" s="1" t="str">
        <f t="shared" si="17"/>
        <v/>
      </c>
      <c r="BS20" s="1" t="str">
        <f t="shared" si="18"/>
        <v>Wo erwacht der Physiker?</v>
      </c>
      <c r="BT20" s="1" t="str">
        <f t="shared" si="19"/>
        <v>Was hat der Physiker gehabt?</v>
      </c>
      <c r="BU20" s="1" t="str">
        <f t="shared" si="20"/>
        <v/>
      </c>
      <c r="BV20" s="1" t="str">
        <f t="shared" si="21"/>
        <v>Was hat der Physiker gehabt?</v>
      </c>
    </row>
    <row r="21" spans="1:74" ht="14.25" customHeight="1" x14ac:dyDescent="0.35">
      <c r="A21" s="1" t="str">
        <f t="shared" si="0"/>
        <v>L6_S60_I143_PSie</v>
      </c>
      <c r="B21" s="1">
        <v>6</v>
      </c>
      <c r="C21" s="1">
        <v>60</v>
      </c>
      <c r="D21" s="5">
        <v>46</v>
      </c>
      <c r="E21">
        <v>2</v>
      </c>
      <c r="F21" s="1">
        <v>60</v>
      </c>
      <c r="G21" s="1" t="str">
        <f t="shared" si="22"/>
        <v>Katharina steigt von der Tribüne. Sie hat einen ehrenvollen Orden erhalten.</v>
      </c>
      <c r="H21" s="1" t="str">
        <f t="shared" si="1"/>
        <v>Katharina</v>
      </c>
      <c r="I21" s="1" t="str">
        <f t="shared" si="2"/>
        <v>Elisabeth</v>
      </c>
      <c r="J21" s="1" t="s">
        <v>33</v>
      </c>
      <c r="M21" s="1" t="s">
        <v>77</v>
      </c>
      <c r="N21" s="1" t="s">
        <v>135</v>
      </c>
      <c r="O21" s="1" t="str">
        <f t="shared" si="3"/>
        <v>von der Tribüne.</v>
      </c>
      <c r="P21" s="1" t="str">
        <f t="shared" si="4"/>
        <v>von der Tribüne</v>
      </c>
      <c r="Q21" s="1" t="str">
        <f t="shared" si="23"/>
        <v>Sie</v>
      </c>
      <c r="R21" s="1" t="s">
        <v>7</v>
      </c>
      <c r="S21" s="1" t="s">
        <v>119</v>
      </c>
      <c r="T21" s="1" t="s">
        <v>136</v>
      </c>
      <c r="U21" s="1" t="s">
        <v>137</v>
      </c>
      <c r="W21" s="1" t="str">
        <f t="shared" si="5"/>
        <v>Orden</v>
      </c>
      <c r="X21" s="1" t="str">
        <f t="shared" si="6"/>
        <v>erhalten.</v>
      </c>
      <c r="Y21" s="1" t="s">
        <v>138</v>
      </c>
      <c r="Z21" s="1">
        <f>[1]main!Z61</f>
        <v>143</v>
      </c>
      <c r="AA21" s="1" t="str">
        <f>[1]main!AA61</f>
        <v>Katharina</v>
      </c>
      <c r="AB21" s="1" t="str">
        <f>[1]main!AB61</f>
        <v>f</v>
      </c>
      <c r="AC21" s="1">
        <f>[1]main!AC61</f>
        <v>6.9428571430000003</v>
      </c>
      <c r="AD21" s="1">
        <f>[1]main!AD61</f>
        <v>0.23550410799999999</v>
      </c>
      <c r="AE21" s="1">
        <f>[1]main!AE61</f>
        <v>7</v>
      </c>
      <c r="AF21" s="1" t="str">
        <f>[1]main!AF61</f>
        <v>f</v>
      </c>
      <c r="AG21" s="1" t="str">
        <f>[1]main!AG61</f>
        <v>Target</v>
      </c>
      <c r="AH21" s="1" t="str">
        <f>[1]main!AH61</f>
        <v>NA</v>
      </c>
      <c r="AI21" s="1">
        <f>[1]main!AI61</f>
        <v>124000000</v>
      </c>
      <c r="AJ21" s="1" t="str">
        <f>[1]main!AJ61</f>
        <v>NA</v>
      </c>
      <c r="AK21" s="1" t="str">
        <f>[1]main!AK61</f>
        <v>NA</v>
      </c>
      <c r="AL21" s="1">
        <f>[1]main!AL61</f>
        <v>111</v>
      </c>
      <c r="AM21" s="1" t="str">
        <f>[1]main!AM61</f>
        <v>Elisabeth</v>
      </c>
      <c r="AN21" s="1" t="str">
        <f>[1]main!AN61</f>
        <v>f</v>
      </c>
      <c r="AO21" s="1">
        <f>[1]main!AO61</f>
        <v>6.6571428570000002</v>
      </c>
      <c r="AP21" s="1">
        <f>[1]main!AP61</f>
        <v>1.0831016769999999</v>
      </c>
      <c r="AQ21" s="1">
        <f>[1]main!AQ61</f>
        <v>7</v>
      </c>
      <c r="AR21" s="1" t="str">
        <f>[1]main!AR61</f>
        <v>f</v>
      </c>
      <c r="AS21" s="1" t="str">
        <f>[1]main!AS61</f>
        <v>Alternative</v>
      </c>
      <c r="AT21" s="1" t="str">
        <f>[1]main!AT61</f>
        <v>NA</v>
      </c>
      <c r="AU21" s="1" t="str">
        <f>[1]main!AU61</f>
        <v>NA</v>
      </c>
      <c r="AV21" s="1" t="str">
        <f>[1]main!AV61</f>
        <v>NA</v>
      </c>
      <c r="AW21" s="1" t="str">
        <f>[1]main!AW61</f>
        <v>NA</v>
      </c>
      <c r="AX21" s="1" t="str">
        <f>[1]main!AX61</f>
        <v>Er</v>
      </c>
      <c r="AY21" s="1" t="str">
        <f>[1]main!AY61</f>
        <v>Sie</v>
      </c>
      <c r="AZ21" s="1" t="str">
        <f>[1]main!AZ61</f>
        <v>Sie</v>
      </c>
      <c r="BA21" s="1" t="str">
        <f t="shared" si="7"/>
        <v>Wer steigt von der Tribüne?</v>
      </c>
      <c r="BB21" s="10" t="str">
        <f t="shared" si="8"/>
        <v>Was tat Katharina?</v>
      </c>
      <c r="BC21" s="1" t="str">
        <f t="shared" si="9"/>
        <v>Woher steigt Katharina?</v>
      </c>
      <c r="BD21" s="1" t="str">
        <f t="shared" si="10"/>
        <v>Was hat Katharina erhalten?</v>
      </c>
      <c r="BE21" s="11" t="s">
        <v>67</v>
      </c>
      <c r="BF21" s="1" t="str">
        <f>BD21</f>
        <v>Was hat Katharina erhalten?</v>
      </c>
      <c r="BG21" s="1">
        <v>2</v>
      </c>
      <c r="BH21" s="1">
        <f t="shared" si="11"/>
        <v>0</v>
      </c>
      <c r="BI21" s="1" t="str">
        <f t="shared" si="12"/>
        <v>NA</v>
      </c>
      <c r="BJ21" s="1" t="str">
        <f>IF(BI21="NA","NA",CONCATENATE(S21," ",T21," ",W21))</f>
        <v>NA</v>
      </c>
      <c r="BK21" s="1" t="str">
        <f t="shared" si="24"/>
        <v>NA</v>
      </c>
      <c r="BL21" s="1" t="s">
        <v>13</v>
      </c>
      <c r="BM21" s="11">
        <v>0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/>
      </c>
      <c r="BR21" s="1" t="str">
        <f t="shared" si="17"/>
        <v>Woher steigt Katharina?</v>
      </c>
      <c r="BS21" s="1" t="str">
        <f t="shared" si="18"/>
        <v>Woher steigt Katharina?</v>
      </c>
      <c r="BT21" s="1" t="str">
        <f t="shared" si="19"/>
        <v>Was hat Katharina erhalten?</v>
      </c>
      <c r="BU21" s="1" t="str">
        <f t="shared" si="20"/>
        <v/>
      </c>
      <c r="BV21" s="11" t="str">
        <f t="shared" si="21"/>
        <v>Was hat Katharina erhalten?</v>
      </c>
    </row>
    <row r="22" spans="1:74" ht="14.25" customHeight="1" x14ac:dyDescent="0.35">
      <c r="A22" s="1" t="str">
        <f t="shared" si="0"/>
        <v>L6_S52_I135_PSie</v>
      </c>
      <c r="B22" s="1">
        <v>6</v>
      </c>
      <c r="C22" s="1">
        <v>52</v>
      </c>
      <c r="D22" s="5">
        <v>47</v>
      </c>
      <c r="E22">
        <v>2</v>
      </c>
      <c r="F22" s="1">
        <v>52</v>
      </c>
      <c r="G22" s="1" t="str">
        <f t="shared" si="22"/>
        <v>Leonie flüchtet von der Baustelle. Sie hat ein wichtiges Warnschild übersehen.</v>
      </c>
      <c r="H22" s="1" t="str">
        <f t="shared" si="1"/>
        <v>Leonie</v>
      </c>
      <c r="I22" s="1" t="str">
        <f t="shared" si="2"/>
        <v>Lotte</v>
      </c>
      <c r="J22" s="1" t="s">
        <v>139</v>
      </c>
      <c r="M22" s="1" t="s">
        <v>77</v>
      </c>
      <c r="N22" s="1" t="s">
        <v>140</v>
      </c>
      <c r="O22" s="1" t="str">
        <f t="shared" si="3"/>
        <v>von der Baustelle.</v>
      </c>
      <c r="P22" s="1" t="str">
        <f t="shared" si="4"/>
        <v>von der Baustelle</v>
      </c>
      <c r="Q22" s="1" t="str">
        <f t="shared" si="23"/>
        <v>Sie</v>
      </c>
      <c r="R22" s="1" t="s">
        <v>7</v>
      </c>
      <c r="S22" s="1" t="s">
        <v>8</v>
      </c>
      <c r="T22" s="1" t="s">
        <v>141</v>
      </c>
      <c r="U22" s="1" t="s">
        <v>142</v>
      </c>
      <c r="W22" s="1" t="str">
        <f t="shared" si="5"/>
        <v>Warnschild</v>
      </c>
      <c r="X22" s="1" t="str">
        <f t="shared" si="6"/>
        <v>übersehen.</v>
      </c>
      <c r="Y22" s="1" t="s">
        <v>30</v>
      </c>
      <c r="Z22" s="1">
        <f>[1]main!Z53</f>
        <v>135</v>
      </c>
      <c r="AA22" s="1" t="str">
        <f>[1]main!AA53</f>
        <v>Leonie</v>
      </c>
      <c r="AB22" s="1" t="str">
        <f>[1]main!AB53</f>
        <v>f</v>
      </c>
      <c r="AC22" s="1">
        <f>[1]main!AC53</f>
        <v>6.8857142859999998</v>
      </c>
      <c r="AD22" s="1">
        <f>[1]main!AD53</f>
        <v>0.322802851</v>
      </c>
      <c r="AE22" s="1">
        <f>[1]main!AE53</f>
        <v>7</v>
      </c>
      <c r="AF22" s="1" t="str">
        <f>[1]main!AF53</f>
        <v>f</v>
      </c>
      <c r="AG22" s="1" t="str">
        <f>[1]main!AG53</f>
        <v>Target</v>
      </c>
      <c r="AH22" s="1" t="str">
        <f>[1]main!AH53</f>
        <v>NA</v>
      </c>
      <c r="AI22" s="1">
        <f>[1]main!AI53</f>
        <v>48000000</v>
      </c>
      <c r="AJ22" s="1" t="str">
        <f>[1]main!AJ53</f>
        <v>NA</v>
      </c>
      <c r="AK22" s="1" t="str">
        <f>[1]main!AK53</f>
        <v>NA</v>
      </c>
      <c r="AL22" s="1">
        <f>[1]main!AL53</f>
        <v>103</v>
      </c>
      <c r="AM22" s="1" t="str">
        <f>[1]main!AM53</f>
        <v>Lotte</v>
      </c>
      <c r="AN22" s="1" t="str">
        <f>[1]main!AN53</f>
        <v>f</v>
      </c>
      <c r="AO22" s="1">
        <f>[1]main!AO53</f>
        <v>6.542857143</v>
      </c>
      <c r="AP22" s="1">
        <f>[1]main!AP53</f>
        <v>0.81683957500000004</v>
      </c>
      <c r="AQ22" s="1">
        <f>[1]main!AQ53</f>
        <v>7</v>
      </c>
      <c r="AR22" s="1" t="str">
        <f>[1]main!AR53</f>
        <v>f</v>
      </c>
      <c r="AS22" s="1" t="str">
        <f>[1]main!AS53</f>
        <v>Alternative</v>
      </c>
      <c r="AT22" s="1" t="str">
        <f>[1]main!AT53</f>
        <v>NA</v>
      </c>
      <c r="AU22" s="1" t="str">
        <f>[1]main!AU53</f>
        <v>NA</v>
      </c>
      <c r="AV22" s="1" t="str">
        <f>[1]main!AV53</f>
        <v>NA</v>
      </c>
      <c r="AW22" s="1" t="str">
        <f>[1]main!AW53</f>
        <v>NA</v>
      </c>
      <c r="AX22" s="1" t="str">
        <f>[1]main!AX53</f>
        <v>Er</v>
      </c>
      <c r="AY22" s="1" t="str">
        <f>[1]main!AY53</f>
        <v>Sie</v>
      </c>
      <c r="AZ22" s="1" t="str">
        <f>[1]main!AZ53</f>
        <v>Sie</v>
      </c>
      <c r="BA22" s="1" t="str">
        <f t="shared" si="7"/>
        <v>Wer flüchtet von der Baustelle?</v>
      </c>
      <c r="BB22" s="10" t="str">
        <f t="shared" si="8"/>
        <v>Was tat Leonie?</v>
      </c>
      <c r="BC22" s="1" t="str">
        <f t="shared" si="9"/>
        <v>Woher flüchtet Leonie?</v>
      </c>
      <c r="BD22" s="1" t="str">
        <f t="shared" si="10"/>
        <v>Was hat Leonie übersehen?</v>
      </c>
      <c r="BE22" s="11" t="s">
        <v>67</v>
      </c>
      <c r="BF22" s="1" t="str">
        <f>BD22</f>
        <v>Was hat Leonie übersehen?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IF(BI22="NA","NA",CONCATENATE(S22," ",T22," ",W22))</f>
        <v>NA</v>
      </c>
      <c r="BK22" s="1" t="str">
        <f t="shared" si="24"/>
        <v>NA</v>
      </c>
      <c r="BL22" s="1" t="s">
        <v>13</v>
      </c>
      <c r="BM22" s="11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flüchtet Leonie?</v>
      </c>
      <c r="BS22" s="1" t="str">
        <f t="shared" si="18"/>
        <v>Woher flüchtet Leonie?</v>
      </c>
      <c r="BT22" s="1" t="str">
        <f t="shared" si="19"/>
        <v>Was hat Leonie übersehen?</v>
      </c>
      <c r="BU22" s="1" t="str">
        <f t="shared" si="20"/>
        <v/>
      </c>
      <c r="BV22" s="1" t="str">
        <f t="shared" si="21"/>
        <v>Was hat Leonie übersehen?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5" priority="5" operator="containsText" text="xx">
      <formula>NOT(ISERROR(SEARCH(("xx"),(R3))))</formula>
    </cfRule>
  </conditionalFormatting>
  <conditionalFormatting sqref="J3:J7 J9">
    <cfRule type="containsText" dxfId="4" priority="6" operator="containsText" text="xx">
      <formula>NOT(ISERROR(SEARCH(("xx"),(J3))))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2022-05-10T10:47:11Z</dcterms:created>
  <dcterms:modified xsi:type="dcterms:W3CDTF">2022-05-10T10:47:18Z</dcterms:modified>
</cp:coreProperties>
</file>