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c05b2ee71276c3/Documenten/MASTER THESIS/Project_joost/"/>
    </mc:Choice>
  </mc:AlternateContent>
  <xr:revisionPtr revIDLastSave="963" documentId="8_{BAB9C7E3-A004-4525-A577-3C9DA5B6A649}" xr6:coauthVersionLast="47" xr6:coauthVersionMax="47" xr10:uidLastSave="{FBE6A3B1-D10C-42AD-A6E9-C7E1BC687ED6}"/>
  <bookViews>
    <workbookView xWindow="-108" yWindow="-108" windowWidth="23256" windowHeight="12576" firstSheet="7" activeTab="7" xr2:uid="{00000000-000D-0000-FFFF-FFFF00000000}"/>
  </bookViews>
  <sheets>
    <sheet name="JOOSTAA" sheetId="1" r:id="rId1"/>
    <sheet name="Sheet1" sheetId="2" r:id="rId2"/>
    <sheet name="AA PROPERTY" sheetId="3" r:id="rId3"/>
    <sheet name="GC from chromeleon" sheetId="5" r:id="rId4"/>
    <sheet name="GC" sheetId="4" r:id="rId5"/>
    <sheet name="gc properties" sheetId="6" r:id="rId6"/>
    <sheet name="GC%" sheetId="8" r:id="rId7"/>
    <sheet name="HPAEC(mM)" sheetId="9" r:id="rId8"/>
    <sheet name="hpaec raw and calculated" sheetId="12" r:id="rId9"/>
    <sheet name="vitamin b1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2" l="1"/>
  <c r="B4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40" i="12"/>
  <c r="D40" i="12"/>
  <c r="E40" i="12"/>
  <c r="F40" i="12"/>
  <c r="F49" i="12" s="1"/>
  <c r="G40" i="12"/>
  <c r="H40" i="12"/>
  <c r="I40" i="12"/>
  <c r="J40" i="12"/>
  <c r="J49" i="12" s="1"/>
  <c r="K40" i="12"/>
  <c r="L40" i="12"/>
  <c r="M40" i="12"/>
  <c r="N40" i="12"/>
  <c r="N49" i="12" s="1"/>
  <c r="O40" i="12"/>
  <c r="P40" i="12"/>
  <c r="Q40" i="12"/>
  <c r="R40" i="12"/>
  <c r="R49" i="12" s="1"/>
  <c r="S40" i="12"/>
  <c r="T40" i="12"/>
  <c r="U40" i="12"/>
  <c r="V40" i="12"/>
  <c r="V49" i="12" s="1"/>
  <c r="W40" i="12"/>
  <c r="X40" i="12"/>
  <c r="Y40" i="12"/>
  <c r="Z40" i="12"/>
  <c r="Z49" i="12" s="1"/>
  <c r="AA40" i="12"/>
  <c r="AB40" i="12"/>
  <c r="AC40" i="12"/>
  <c r="AD40" i="12"/>
  <c r="AD49" i="12" s="1"/>
  <c r="AE40" i="12"/>
  <c r="AF40" i="12"/>
  <c r="AG40" i="12"/>
  <c r="AH40" i="12"/>
  <c r="AH49" i="12" s="1"/>
  <c r="AI40" i="12"/>
  <c r="AJ40" i="12"/>
  <c r="AK40" i="12"/>
  <c r="AL40" i="12"/>
  <c r="AL49" i="12" s="1"/>
  <c r="AM40" i="12"/>
  <c r="AN40" i="12"/>
  <c r="AO40" i="12"/>
  <c r="AP40" i="12"/>
  <c r="AP49" i="12" s="1"/>
  <c r="AQ40" i="12"/>
  <c r="AR40" i="12"/>
  <c r="AS40" i="12"/>
  <c r="AT40" i="12"/>
  <c r="AT49" i="12" s="1"/>
  <c r="AU40" i="12"/>
  <c r="AV40" i="12"/>
  <c r="AW40" i="12"/>
  <c r="AX40" i="12"/>
  <c r="AX49" i="12" s="1"/>
  <c r="AY40" i="12"/>
  <c r="AZ40" i="12"/>
  <c r="BA40" i="12"/>
  <c r="BB40" i="12"/>
  <c r="BB49" i="12" s="1"/>
  <c r="BC40" i="12"/>
  <c r="BD40" i="12"/>
  <c r="BE40" i="12"/>
  <c r="BF40" i="12"/>
  <c r="BF49" i="12" s="1"/>
  <c r="BG40" i="12"/>
  <c r="BH40" i="12"/>
  <c r="BI40" i="12"/>
  <c r="BJ40" i="12"/>
  <c r="BJ49" i="12" s="1"/>
  <c r="BK40" i="12"/>
  <c r="BL40" i="12"/>
  <c r="BM40" i="12"/>
  <c r="BN40" i="12"/>
  <c r="BN49" i="12" s="1"/>
  <c r="BO40" i="12"/>
  <c r="BP40" i="12"/>
  <c r="BQ40" i="12"/>
  <c r="BR40" i="12"/>
  <c r="BR49" i="12" s="1"/>
  <c r="BS40" i="12"/>
  <c r="BT40" i="12"/>
  <c r="BU40" i="12"/>
  <c r="BV40" i="12"/>
  <c r="BV49" i="12" s="1"/>
  <c r="BW40" i="12"/>
  <c r="BX40" i="12"/>
  <c r="BY40" i="12"/>
  <c r="BZ40" i="12"/>
  <c r="BZ49" i="12" s="1"/>
  <c r="CA40" i="12"/>
  <c r="CB40" i="12"/>
  <c r="CC40" i="12"/>
  <c r="CD40" i="12"/>
  <c r="CD49" i="12" s="1"/>
  <c r="CE40" i="12"/>
  <c r="CF40" i="12"/>
  <c r="CG40" i="12"/>
  <c r="CH40" i="12"/>
  <c r="CH49" i="12" s="1"/>
  <c r="CI40" i="12"/>
  <c r="CJ40" i="12"/>
  <c r="CK40" i="12"/>
  <c r="CL40" i="12"/>
  <c r="CL49" i="12" s="1"/>
  <c r="CM40" i="12"/>
  <c r="CN40" i="12"/>
  <c r="CO40" i="12"/>
  <c r="B40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S49" i="12"/>
  <c r="T49" i="12"/>
  <c r="U49" i="12"/>
  <c r="W49" i="12"/>
  <c r="X49" i="12"/>
  <c r="Y49" i="12"/>
  <c r="AA49" i="12"/>
  <c r="AB49" i="12"/>
  <c r="AC49" i="12"/>
  <c r="AE49" i="12"/>
  <c r="AF49" i="12"/>
  <c r="AG49" i="12"/>
  <c r="AI49" i="12"/>
  <c r="AJ49" i="12"/>
  <c r="AK49" i="12"/>
  <c r="AM49" i="12"/>
  <c r="AN49" i="12"/>
  <c r="AO49" i="12"/>
  <c r="AQ49" i="12"/>
  <c r="AR49" i="12"/>
  <c r="AS49" i="12"/>
  <c r="AU49" i="12"/>
  <c r="AV49" i="12"/>
  <c r="AW49" i="12"/>
  <c r="AY49" i="12"/>
  <c r="AZ49" i="12"/>
  <c r="BA49" i="12"/>
  <c r="BC49" i="12"/>
  <c r="BD49" i="12"/>
  <c r="BE49" i="12"/>
  <c r="BG49" i="12"/>
  <c r="BH49" i="12"/>
  <c r="BI49" i="12"/>
  <c r="BK49" i="12"/>
  <c r="BL49" i="12"/>
  <c r="BM49" i="12"/>
  <c r="BO49" i="12"/>
  <c r="BP49" i="12"/>
  <c r="BQ49" i="12"/>
  <c r="BS49" i="12"/>
  <c r="BT49" i="12"/>
  <c r="BU49" i="12"/>
  <c r="BW49" i="12"/>
  <c r="BX49" i="12"/>
  <c r="BY49" i="12"/>
  <c r="CA49" i="12"/>
  <c r="CB49" i="12"/>
  <c r="CC49" i="12"/>
  <c r="CE49" i="12"/>
  <c r="CF49" i="12"/>
  <c r="CG49" i="12"/>
  <c r="CI49" i="12"/>
  <c r="CJ49" i="12"/>
  <c r="CK49" i="12"/>
  <c r="CM49" i="12"/>
  <c r="CN49" i="12"/>
  <c r="CO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B43" i="12"/>
  <c r="B38" i="12"/>
  <c r="B37" i="12"/>
  <c r="B39" i="12"/>
  <c r="B36" i="12"/>
  <c r="B35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B34" i="12"/>
  <c r="B26" i="12" l="1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B2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B16" i="12"/>
  <c r="B17" i="12"/>
  <c r="B18" i="12"/>
  <c r="B19" i="12"/>
  <c r="B20" i="12"/>
  <c r="B21" i="12"/>
  <c r="B22" i="12"/>
  <c r="B15" i="12"/>
  <c r="G55" i="8"/>
  <c r="I60" i="8"/>
  <c r="I61" i="8"/>
  <c r="I62" i="8"/>
  <c r="I63" i="8"/>
  <c r="I64" i="8"/>
  <c r="H60" i="8"/>
  <c r="H61" i="8"/>
  <c r="H62" i="8"/>
  <c r="H63" i="8"/>
  <c r="H64" i="8"/>
  <c r="G60" i="8"/>
  <c r="G61" i="8"/>
  <c r="G62" i="8"/>
  <c r="G63" i="8"/>
  <c r="G64" i="8"/>
  <c r="F60" i="8"/>
  <c r="F61" i="8"/>
  <c r="F62" i="8"/>
  <c r="F63" i="8"/>
  <c r="F64" i="8"/>
  <c r="I59" i="8"/>
  <c r="H59" i="8"/>
  <c r="G59" i="8"/>
  <c r="F59" i="8"/>
  <c r="E60" i="8"/>
  <c r="E61" i="8"/>
  <c r="E62" i="8"/>
  <c r="E63" i="8"/>
  <c r="E64" i="8"/>
  <c r="E59" i="8"/>
  <c r="D60" i="8"/>
  <c r="D61" i="8"/>
  <c r="D62" i="8"/>
  <c r="D63" i="8"/>
  <c r="D64" i="8"/>
  <c r="D59" i="8"/>
  <c r="C60" i="8"/>
  <c r="C61" i="8"/>
  <c r="C62" i="8"/>
  <c r="C63" i="8"/>
  <c r="C64" i="8"/>
  <c r="C59" i="8"/>
  <c r="B64" i="8"/>
  <c r="B63" i="8"/>
  <c r="B62" i="8"/>
  <c r="B61" i="8"/>
  <c r="B60" i="8"/>
  <c r="B59" i="8"/>
  <c r="F39" i="8"/>
  <c r="D45" i="8"/>
  <c r="E28" i="8"/>
  <c r="E27" i="8"/>
  <c r="E26" i="8"/>
  <c r="E25" i="8"/>
  <c r="E24" i="8"/>
  <c r="E23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4" i="8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E23" i="4"/>
  <c r="E24" i="4"/>
  <c r="E25" i="4"/>
  <c r="E26" i="4"/>
  <c r="E27" i="4"/>
  <c r="E2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E17" i="4"/>
  <c r="E18" i="4"/>
  <c r="E19" i="4"/>
  <c r="E20" i="4"/>
  <c r="E21" i="4"/>
  <c r="E16" i="4"/>
  <c r="E13" i="4"/>
  <c r="E14" i="4"/>
  <c r="E15" i="4"/>
  <c r="E12" i="4"/>
  <c r="E9" i="4"/>
  <c r="E8" i="4"/>
  <c r="E2" i="4"/>
  <c r="E3" i="4"/>
  <c r="E4" i="4"/>
  <c r="E5" i="4"/>
  <c r="E6" i="4"/>
  <c r="E7" i="4"/>
  <c r="E28" i="4"/>
  <c r="E29" i="4"/>
  <c r="E30" i="4"/>
  <c r="E31" i="4"/>
  <c r="E32" i="4"/>
  <c r="E33" i="4"/>
  <c r="E34" i="4"/>
  <c r="AH42" i="8"/>
  <c r="AH41" i="8"/>
  <c r="AH40" i="8"/>
  <c r="AH39" i="8"/>
  <c r="AH38" i="8"/>
  <c r="AH43" i="8"/>
  <c r="AF43" i="8"/>
  <c r="AF42" i="8"/>
  <c r="AF41" i="8"/>
  <c r="AF40" i="8"/>
  <c r="AF39" i="8"/>
  <c r="AF38" i="8"/>
  <c r="L38" i="8"/>
  <c r="AD43" i="8"/>
  <c r="AD42" i="8"/>
  <c r="AD41" i="8"/>
  <c r="AD40" i="8"/>
  <c r="AD39" i="8"/>
  <c r="AD38" i="8"/>
  <c r="AB43" i="8"/>
  <c r="AB42" i="8"/>
  <c r="AB41" i="8"/>
  <c r="AB40" i="8"/>
  <c r="AB39" i="8"/>
  <c r="H38" i="8"/>
  <c r="AB38" i="8"/>
  <c r="AB45" i="8" s="1"/>
  <c r="AC41" i="8" s="1"/>
  <c r="Z43" i="8"/>
  <c r="Z42" i="8"/>
  <c r="Z41" i="8"/>
  <c r="Z40" i="8"/>
  <c r="Z39" i="8"/>
  <c r="Z38" i="8"/>
  <c r="X43" i="8"/>
  <c r="X42" i="8"/>
  <c r="X41" i="8"/>
  <c r="X40" i="8"/>
  <c r="X39" i="8"/>
  <c r="X38" i="8"/>
  <c r="V43" i="8"/>
  <c r="V42" i="8"/>
  <c r="V41" i="8"/>
  <c r="V40" i="8"/>
  <c r="V39" i="8"/>
  <c r="V38" i="8"/>
  <c r="T43" i="8"/>
  <c r="T42" i="8"/>
  <c r="T41" i="8"/>
  <c r="T40" i="8"/>
  <c r="T39" i="8"/>
  <c r="T38" i="8"/>
  <c r="R43" i="8"/>
  <c r="R42" i="8"/>
  <c r="R41" i="8"/>
  <c r="R40" i="8"/>
  <c r="R39" i="8"/>
  <c r="R38" i="8"/>
  <c r="P43" i="8"/>
  <c r="P42" i="8"/>
  <c r="P41" i="8"/>
  <c r="P40" i="8"/>
  <c r="P39" i="8"/>
  <c r="P38" i="8"/>
  <c r="N43" i="8"/>
  <c r="N42" i="8"/>
  <c r="N41" i="8"/>
  <c r="N40" i="8"/>
  <c r="N39" i="8"/>
  <c r="N38" i="8"/>
  <c r="L43" i="8"/>
  <c r="L42" i="8"/>
  <c r="L41" i="8"/>
  <c r="L40" i="8"/>
  <c r="L39" i="8"/>
  <c r="J43" i="8"/>
  <c r="J42" i="8"/>
  <c r="J41" i="8"/>
  <c r="J40" i="8"/>
  <c r="J39" i="8"/>
  <c r="J38" i="8"/>
  <c r="H43" i="8"/>
  <c r="H42" i="8"/>
  <c r="H41" i="8"/>
  <c r="H40" i="8"/>
  <c r="H39" i="8"/>
  <c r="D38" i="8"/>
  <c r="D42" i="8"/>
  <c r="D39" i="8"/>
  <c r="D41" i="8"/>
  <c r="D40" i="8"/>
  <c r="G5" i="8"/>
  <c r="H5" i="8"/>
  <c r="I5" i="8"/>
  <c r="J5" i="8"/>
  <c r="K5" i="8"/>
  <c r="L5" i="8"/>
  <c r="F41" i="8"/>
  <c r="N5" i="8"/>
  <c r="O5" i="8"/>
  <c r="P5" i="8"/>
  <c r="Q5" i="8"/>
  <c r="R5" i="8"/>
  <c r="S5" i="8"/>
  <c r="T5" i="8"/>
  <c r="U5" i="8"/>
  <c r="V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D43" i="8"/>
  <c r="V45" i="8" l="1"/>
  <c r="W41" i="8" s="1"/>
  <c r="E5" i="8"/>
  <c r="E22" i="8" s="1"/>
  <c r="W40" i="8"/>
  <c r="O40" i="8"/>
  <c r="AC42" i="8"/>
  <c r="W42" i="8"/>
  <c r="AC39" i="8"/>
  <c r="AC43" i="8"/>
  <c r="U41" i="8"/>
  <c r="W39" i="8"/>
  <c r="W43" i="8"/>
  <c r="AC40" i="8"/>
  <c r="X45" i="8"/>
  <c r="Y43" i="8" s="1"/>
  <c r="R45" i="8"/>
  <c r="S41" i="8" s="1"/>
  <c r="AD45" i="8"/>
  <c r="AE42" i="8" s="1"/>
  <c r="P45" i="8"/>
  <c r="Q41" i="8" s="1"/>
  <c r="J45" i="8"/>
  <c r="K41" i="8" s="1"/>
  <c r="W38" i="8"/>
  <c r="AC38" i="8"/>
  <c r="AF45" i="8"/>
  <c r="AG41" i="8" s="1"/>
  <c r="L45" i="8"/>
  <c r="M38" i="8" s="1"/>
  <c r="N45" i="8"/>
  <c r="O41" i="8" s="1"/>
  <c r="H45" i="8"/>
  <c r="I42" i="8" s="1"/>
  <c r="AH45" i="8"/>
  <c r="AI42" i="8" s="1"/>
  <c r="Z45" i="8"/>
  <c r="AA40" i="8" s="1"/>
  <c r="T45" i="8"/>
  <c r="U38" i="8" s="1"/>
  <c r="F43" i="8"/>
  <c r="F42" i="8"/>
  <c r="F40" i="8"/>
  <c r="F38" i="8"/>
  <c r="E43" i="8"/>
  <c r="E95" i="4"/>
  <c r="E94" i="4"/>
  <c r="E89" i="4"/>
  <c r="E90" i="4"/>
  <c r="E91" i="4"/>
  <c r="E92" i="4"/>
  <c r="E93" i="4"/>
  <c r="E88" i="4"/>
  <c r="E83" i="4"/>
  <c r="E84" i="4"/>
  <c r="E85" i="4"/>
  <c r="E86" i="4"/>
  <c r="E87" i="4"/>
  <c r="E82" i="4"/>
  <c r="E77" i="4"/>
  <c r="E78" i="4"/>
  <c r="E79" i="4"/>
  <c r="E80" i="4"/>
  <c r="E81" i="4"/>
  <c r="E76" i="4"/>
  <c r="E71" i="4"/>
  <c r="E72" i="4"/>
  <c r="E73" i="4"/>
  <c r="E74" i="4"/>
  <c r="E75" i="4"/>
  <c r="E70" i="4"/>
  <c r="E65" i="4"/>
  <c r="E66" i="4"/>
  <c r="E67" i="4"/>
  <c r="E68" i="4"/>
  <c r="E69" i="4"/>
  <c r="E64" i="4"/>
  <c r="E59" i="4"/>
  <c r="E60" i="4"/>
  <c r="E61" i="4"/>
  <c r="E62" i="4"/>
  <c r="E63" i="4"/>
  <c r="E58" i="4"/>
  <c r="E53" i="4"/>
  <c r="E54" i="4"/>
  <c r="E55" i="4"/>
  <c r="E56" i="4"/>
  <c r="E57" i="4"/>
  <c r="E52" i="4"/>
  <c r="E47" i="4"/>
  <c r="E48" i="4"/>
  <c r="E49" i="4"/>
  <c r="E50" i="4"/>
  <c r="E51" i="4"/>
  <c r="E46" i="4"/>
  <c r="E35" i="4"/>
  <c r="E36" i="4"/>
  <c r="E37" i="4"/>
  <c r="E38" i="4"/>
  <c r="E39" i="4"/>
  <c r="E41" i="4"/>
  <c r="E42" i="4"/>
  <c r="E43" i="4"/>
  <c r="E44" i="4"/>
  <c r="E45" i="4"/>
  <c r="E40" i="4"/>
  <c r="I40" i="8" l="1"/>
  <c r="S43" i="8"/>
  <c r="S38" i="8"/>
  <c r="I38" i="8"/>
  <c r="O43" i="8"/>
  <c r="O42" i="8"/>
  <c r="U42" i="8"/>
  <c r="AE38" i="8"/>
  <c r="G51" i="8" s="1"/>
  <c r="O39" i="8"/>
  <c r="Q42" i="8"/>
  <c r="D54" i="8"/>
  <c r="AA39" i="8"/>
  <c r="K38" i="8"/>
  <c r="C51" i="8" s="1"/>
  <c r="Y40" i="8"/>
  <c r="F53" i="8" s="1"/>
  <c r="K40" i="8"/>
  <c r="C53" i="8" s="1"/>
  <c r="Y42" i="8"/>
  <c r="AI43" i="8"/>
  <c r="AI39" i="8"/>
  <c r="AI40" i="8"/>
  <c r="D55" i="8"/>
  <c r="AG42" i="8"/>
  <c r="H55" i="8" s="1"/>
  <c r="F45" i="8"/>
  <c r="G38" i="8" s="1"/>
  <c r="I43" i="8"/>
  <c r="I39" i="8"/>
  <c r="AE43" i="8"/>
  <c r="G56" i="8" s="1"/>
  <c r="AE39" i="8"/>
  <c r="AG43" i="8"/>
  <c r="S39" i="8"/>
  <c r="M41" i="8"/>
  <c r="C54" i="8" s="1"/>
  <c r="U40" i="8"/>
  <c r="O38" i="8"/>
  <c r="AG38" i="8"/>
  <c r="AA42" i="8"/>
  <c r="Q40" i="8"/>
  <c r="D53" i="8" s="1"/>
  <c r="M42" i="8"/>
  <c r="AA41" i="8"/>
  <c r="Q39" i="8"/>
  <c r="D52" i="8" s="1"/>
  <c r="AI41" i="8"/>
  <c r="K43" i="8"/>
  <c r="M39" i="8"/>
  <c r="M43" i="8"/>
  <c r="E51" i="8"/>
  <c r="Y39" i="8"/>
  <c r="H54" i="8"/>
  <c r="Y41" i="8"/>
  <c r="G52" i="8"/>
  <c r="Q38" i="8"/>
  <c r="AI38" i="8"/>
  <c r="Q43" i="8"/>
  <c r="D56" i="8" s="1"/>
  <c r="Y38" i="8"/>
  <c r="AC45" i="8"/>
  <c r="U39" i="8"/>
  <c r="U43" i="8"/>
  <c r="E56" i="8" s="1"/>
  <c r="W45" i="8"/>
  <c r="E54" i="8"/>
  <c r="AG39" i="8"/>
  <c r="H52" i="8" s="1"/>
  <c r="AA43" i="8"/>
  <c r="F56" i="8" s="1"/>
  <c r="K42" i="8"/>
  <c r="S42" i="8"/>
  <c r="E55" i="8" s="1"/>
  <c r="AG40" i="8"/>
  <c r="AE41" i="8"/>
  <c r="G54" i="8" s="1"/>
  <c r="AA38" i="8"/>
  <c r="M40" i="8"/>
  <c r="K39" i="8"/>
  <c r="AE40" i="8"/>
  <c r="G53" i="8" s="1"/>
  <c r="S40" i="8"/>
  <c r="E53" i="8" s="1"/>
  <c r="I41" i="8"/>
  <c r="E38" i="8"/>
  <c r="E42" i="8"/>
  <c r="E40" i="8"/>
  <c r="E39" i="8"/>
  <c r="E41" i="8"/>
  <c r="H53" i="8" l="1"/>
  <c r="E52" i="8"/>
  <c r="F52" i="8"/>
  <c r="D51" i="8"/>
  <c r="AA45" i="8"/>
  <c r="AE45" i="8"/>
  <c r="I45" i="8"/>
  <c r="K45" i="8"/>
  <c r="C55" i="8"/>
  <c r="F51" i="8"/>
  <c r="M45" i="8"/>
  <c r="U45" i="8"/>
  <c r="H51" i="8"/>
  <c r="AG45" i="8"/>
  <c r="F55" i="8"/>
  <c r="G40" i="8"/>
  <c r="B53" i="8" s="1"/>
  <c r="C52" i="8"/>
  <c r="AI45" i="8"/>
  <c r="Y45" i="8"/>
  <c r="F54" i="8"/>
  <c r="C56" i="8"/>
  <c r="Q45" i="8"/>
  <c r="H56" i="8"/>
  <c r="S45" i="8"/>
  <c r="O45" i="8"/>
  <c r="G41" i="8"/>
  <c r="B54" i="8" s="1"/>
  <c r="G43" i="8"/>
  <c r="B56" i="8" s="1"/>
  <c r="B51" i="8"/>
  <c r="G42" i="8"/>
  <c r="B55" i="8" s="1"/>
  <c r="G39" i="8"/>
  <c r="B52" i="8" s="1"/>
  <c r="E45" i="8"/>
  <c r="G45" i="8" l="1"/>
</calcChain>
</file>

<file path=xl/sharedStrings.xml><?xml version="1.0" encoding="utf-8"?>
<sst xmlns="http://schemas.openxmlformats.org/spreadsheetml/2006/main" count="2004" uniqueCount="350">
  <si>
    <t>First Injection</t>
  </si>
  <si>
    <t>STD1 PJOTR</t>
  </si>
  <si>
    <t>STD2</t>
  </si>
  <si>
    <t>STD3</t>
  </si>
  <si>
    <t>STD4</t>
  </si>
  <si>
    <t>STD5</t>
  </si>
  <si>
    <t>std 1</t>
  </si>
  <si>
    <t>std 2</t>
  </si>
  <si>
    <t>std 3</t>
  </si>
  <si>
    <t>std 4</t>
  </si>
  <si>
    <t>std 5</t>
  </si>
  <si>
    <t>std norvaline IS</t>
  </si>
  <si>
    <t>before past</t>
  </si>
  <si>
    <t>after past</t>
  </si>
  <si>
    <t>TMW 0 trial 2</t>
  </si>
  <si>
    <t>TMW 6</t>
  </si>
  <si>
    <t>TMW 24</t>
  </si>
  <si>
    <t>TMW 48</t>
  </si>
  <si>
    <t>TMW 72</t>
  </si>
  <si>
    <t>TMW 96</t>
  </si>
  <si>
    <t>LL trail 2 o</t>
  </si>
  <si>
    <t>LL 6</t>
  </si>
  <si>
    <t>MQ</t>
  </si>
  <si>
    <t>LL 24</t>
  </si>
  <si>
    <t>LL 48</t>
  </si>
  <si>
    <t>LL 72</t>
  </si>
  <si>
    <t>LL 96</t>
  </si>
  <si>
    <t>PF trial 2 t=0</t>
  </si>
  <si>
    <t>PF 6</t>
  </si>
  <si>
    <t>PF 24</t>
  </si>
  <si>
    <t>PF 48</t>
  </si>
  <si>
    <t>PF 72</t>
  </si>
  <si>
    <t>PF 96</t>
  </si>
  <si>
    <t>LL+TMW trial 2 t=0</t>
  </si>
  <si>
    <t>LL+TMW 6</t>
  </si>
  <si>
    <t>LL+TMW 24</t>
  </si>
  <si>
    <t>LL+TMW 48</t>
  </si>
  <si>
    <t>LL+TMW 72</t>
  </si>
  <si>
    <t>LL+TMW 96</t>
  </si>
  <si>
    <t>TMW trial 1 t=0</t>
  </si>
  <si>
    <t>LL trial 1 t=0</t>
  </si>
  <si>
    <t>PF trial 1 t=0</t>
  </si>
  <si>
    <t>LL+TMW trial 1 t=0</t>
  </si>
  <si>
    <t>PF trial 3 t=0</t>
  </si>
  <si>
    <t>PF+LL trial 3 t=0</t>
  </si>
  <si>
    <t>PF+LL 6</t>
  </si>
  <si>
    <t>PF+LL 24</t>
  </si>
  <si>
    <t>PF+LL 48</t>
  </si>
  <si>
    <t>PF+LL 72</t>
  </si>
  <si>
    <t>PF+LL 96</t>
  </si>
  <si>
    <t>PF+TMW trial 3 t=0</t>
  </si>
  <si>
    <t>PF+TMW 6</t>
  </si>
  <si>
    <t>PF+TMW 24</t>
  </si>
  <si>
    <t>PF+TMW 48</t>
  </si>
  <si>
    <t>PF+TMW 72</t>
  </si>
  <si>
    <t>PF+TMW 96</t>
  </si>
  <si>
    <t>ALL 3 trial 3 t=0</t>
  </si>
  <si>
    <t>ALL3 6</t>
  </si>
  <si>
    <t>ALL3 24</t>
  </si>
  <si>
    <t>ALL3 48</t>
  </si>
  <si>
    <t>ALL3 72</t>
  </si>
  <si>
    <t>ALL3 96</t>
  </si>
  <si>
    <t>PF+LL trial 4 t=0</t>
  </si>
  <si>
    <t>ALL3 trial 4 t=0</t>
  </si>
  <si>
    <t>ALL 3 96</t>
  </si>
  <si>
    <t>PF+TMW trial4 t=0</t>
  </si>
  <si>
    <t>LL24</t>
  </si>
  <si>
    <t>NH3</t>
  </si>
  <si>
    <t>Histidine</t>
  </si>
  <si>
    <t>Asparagine</t>
  </si>
  <si>
    <t>Serine</t>
  </si>
  <si>
    <t>Glutamine/arginine</t>
  </si>
  <si>
    <t>Glycine</t>
  </si>
  <si>
    <t>Aspartic acid</t>
  </si>
  <si>
    <t>Glutamic acid</t>
  </si>
  <si>
    <t>Threonine</t>
  </si>
  <si>
    <t>Alanine</t>
  </si>
  <si>
    <t>Proline</t>
  </si>
  <si>
    <t>Cystine</t>
  </si>
  <si>
    <t>Lysine</t>
  </si>
  <si>
    <t>Tyrosine</t>
  </si>
  <si>
    <t>Methionine</t>
  </si>
  <si>
    <t>Valine</t>
  </si>
  <si>
    <t>Norvaline</t>
  </si>
  <si>
    <t>Isoleucine</t>
  </si>
  <si>
    <t>Leucine</t>
  </si>
  <si>
    <t>Phenylalanine</t>
  </si>
  <si>
    <t>Tryptophan</t>
  </si>
  <si>
    <t>Researcher</t>
  </si>
  <si>
    <t>Pjotr</t>
  </si>
  <si>
    <t>Joost</t>
  </si>
  <si>
    <t>Sample</t>
  </si>
  <si>
    <t>standard</t>
  </si>
  <si>
    <t>ID</t>
  </si>
  <si>
    <t>stdorsample</t>
  </si>
  <si>
    <t>std_pjotr</t>
  </si>
  <si>
    <t>std_joost</t>
  </si>
  <si>
    <t>std_norv</t>
  </si>
  <si>
    <t>raw_material</t>
  </si>
  <si>
    <t>TMW</t>
  </si>
  <si>
    <t>Timepoint</t>
  </si>
  <si>
    <t>LL</t>
  </si>
  <si>
    <t>Trial</t>
  </si>
  <si>
    <t>PF</t>
  </si>
  <si>
    <t>PF+LL</t>
  </si>
  <si>
    <t>PF+TMW</t>
  </si>
  <si>
    <t>AA</t>
  </si>
  <si>
    <t>Mol_weight</t>
  </si>
  <si>
    <t>https://www.webqc.org/aminoacids.php</t>
  </si>
  <si>
    <t>property</t>
  </si>
  <si>
    <t>essential/non</t>
  </si>
  <si>
    <t>yes</t>
  </si>
  <si>
    <t>no</t>
  </si>
  <si>
    <t>bitter</t>
  </si>
  <si>
    <t>sweet</t>
  </si>
  <si>
    <t>umami</t>
  </si>
  <si>
    <t>neutral</t>
  </si>
  <si>
    <t>sweet/neutra;</t>
  </si>
  <si>
    <t>https://link.springer.com/content/pdf/10.3758/BF03203878.pdf</t>
  </si>
  <si>
    <t>sour</t>
  </si>
  <si>
    <t>sour/sweet</t>
  </si>
  <si>
    <t>tessa</t>
  </si>
  <si>
    <t>Compound</t>
  </si>
  <si>
    <t>hexane-2.4-dimethyl</t>
  </si>
  <si>
    <t>1-hexanol</t>
  </si>
  <si>
    <t>Acetone</t>
  </si>
  <si>
    <t>1-octyn-3-ol</t>
  </si>
  <si>
    <t>2-butanone</t>
  </si>
  <si>
    <t>ethanol</t>
  </si>
  <si>
    <t>2-ethylfuran</t>
  </si>
  <si>
    <t>2-pentanone</t>
  </si>
  <si>
    <t>Butanoic acid. ethyl ester</t>
  </si>
  <si>
    <t>2-butenal</t>
  </si>
  <si>
    <t>hexanal</t>
  </si>
  <si>
    <t>2-butanal-2methyl</t>
  </si>
  <si>
    <t>3-penten-1-ol</t>
  </si>
  <si>
    <t>1-butanol</t>
  </si>
  <si>
    <t>2-penten-1ol</t>
  </si>
  <si>
    <t>1-heptyn-6-one</t>
  </si>
  <si>
    <t>heptanal</t>
  </si>
  <si>
    <t>2-heptanone-4-methyl</t>
  </si>
  <si>
    <t>Butanoic acid. butyl ester</t>
  </si>
  <si>
    <t>2-pentyl-furan</t>
  </si>
  <si>
    <t>1-butanol-3methyl</t>
  </si>
  <si>
    <t>4-penten-1ol</t>
  </si>
  <si>
    <t>2-heptanal</t>
  </si>
  <si>
    <t>2-nonanone</t>
  </si>
  <si>
    <t>nonanal</t>
  </si>
  <si>
    <t>benzene-1.3bis-(1.1dimethylethyl)</t>
  </si>
  <si>
    <t>acetic acid</t>
  </si>
  <si>
    <t>1-hexanol-2-ethyl</t>
  </si>
  <si>
    <t>propanoic acid</t>
  </si>
  <si>
    <t>butanoic acid</t>
  </si>
  <si>
    <t>1-nonene</t>
  </si>
  <si>
    <t>butanoic-acid-3-methyl</t>
  </si>
  <si>
    <t>hexanoic acid</t>
  </si>
  <si>
    <t>benzaldehyde-2.4-dimethyl</t>
  </si>
  <si>
    <t>Water</t>
  </si>
  <si>
    <t>Water.1</t>
  </si>
  <si>
    <t>TMW0trial1</t>
  </si>
  <si>
    <t>TMW6</t>
  </si>
  <si>
    <t>TMW24</t>
  </si>
  <si>
    <t>TMW48</t>
  </si>
  <si>
    <t>TMW72</t>
  </si>
  <si>
    <t>TMW96</t>
  </si>
  <si>
    <t>PF0</t>
  </si>
  <si>
    <t>PF6</t>
  </si>
  <si>
    <t>PF24</t>
  </si>
  <si>
    <t>PF48</t>
  </si>
  <si>
    <t>PF72</t>
  </si>
  <si>
    <t>PF96</t>
  </si>
  <si>
    <t>LL0</t>
  </si>
  <si>
    <t>LL6</t>
  </si>
  <si>
    <t>LL48</t>
  </si>
  <si>
    <t>LL72</t>
  </si>
  <si>
    <t>LL96</t>
  </si>
  <si>
    <t>LLTMW0</t>
  </si>
  <si>
    <t>LLTMW6</t>
  </si>
  <si>
    <t>LLTMW24</t>
  </si>
  <si>
    <t>LLTMW48</t>
  </si>
  <si>
    <t>LLTMW72</t>
  </si>
  <si>
    <t>LLTMW96</t>
  </si>
  <si>
    <t>TMW0trial2</t>
  </si>
  <si>
    <t>TMW6.1</t>
  </si>
  <si>
    <t>TMW24.1</t>
  </si>
  <si>
    <t>TMW48.1</t>
  </si>
  <si>
    <t>TMW72.1</t>
  </si>
  <si>
    <t>TMW96.1</t>
  </si>
  <si>
    <t>PF0.1</t>
  </si>
  <si>
    <t>PF6.1</t>
  </si>
  <si>
    <t>PF24.1</t>
  </si>
  <si>
    <t>PF48.1</t>
  </si>
  <si>
    <t>PF72.1</t>
  </si>
  <si>
    <t>PF96.1</t>
  </si>
  <si>
    <t>LL0.1</t>
  </si>
  <si>
    <t>LL6.1</t>
  </si>
  <si>
    <t>LL24.1</t>
  </si>
  <si>
    <t>LL48.1</t>
  </si>
  <si>
    <t>LL72.1</t>
  </si>
  <si>
    <t>LL96.1</t>
  </si>
  <si>
    <t>LLTMW0.1</t>
  </si>
  <si>
    <t>LLTMW6.1</t>
  </si>
  <si>
    <t>LLTMW24.1</t>
  </si>
  <si>
    <t>LLTMW48.1</t>
  </si>
  <si>
    <t>LLTMW72.1</t>
  </si>
  <si>
    <t>LLTMW96.1</t>
  </si>
  <si>
    <t>PF0TRIAL3</t>
  </si>
  <si>
    <t>PF6.2</t>
  </si>
  <si>
    <t>PF24.2</t>
  </si>
  <si>
    <t>PF48.2</t>
  </si>
  <si>
    <t>PF72.2</t>
  </si>
  <si>
    <t>PF96.2</t>
  </si>
  <si>
    <t>PFTMW0</t>
  </si>
  <si>
    <t>PFTMW6</t>
  </si>
  <si>
    <t>PFTMW24</t>
  </si>
  <si>
    <t>PFTMW48</t>
  </si>
  <si>
    <t>PFTMW72</t>
  </si>
  <si>
    <t>PFTMW96</t>
  </si>
  <si>
    <t>PFLL0</t>
  </si>
  <si>
    <t>PFLL6</t>
  </si>
  <si>
    <t>PFLL24</t>
  </si>
  <si>
    <t>PFLL48</t>
  </si>
  <si>
    <t>PFLL72</t>
  </si>
  <si>
    <t>PFLL96</t>
  </si>
  <si>
    <t>ALL0</t>
  </si>
  <si>
    <t>ALL6</t>
  </si>
  <si>
    <t>ALL24</t>
  </si>
  <si>
    <t>ALL48</t>
  </si>
  <si>
    <t>ALL72</t>
  </si>
  <si>
    <t>ALL96</t>
  </si>
  <si>
    <t>PFTMW0TRIAL4</t>
  </si>
  <si>
    <t>PFTMW6.1</t>
  </si>
  <si>
    <t>PFTMW24.1</t>
  </si>
  <si>
    <t>PFTMW48.1</t>
  </si>
  <si>
    <t>PFTMW72.1</t>
  </si>
  <si>
    <t>PFTMW96.1</t>
  </si>
  <si>
    <t>PFLL0.1</t>
  </si>
  <si>
    <t>PFLL6.1</t>
  </si>
  <si>
    <t>PFLL24.1</t>
  </si>
  <si>
    <t>PFLL48.1</t>
  </si>
  <si>
    <t>PFLL72.1</t>
  </si>
  <si>
    <t>PFLL96.1</t>
  </si>
  <si>
    <t>ALL0.1</t>
  </si>
  <si>
    <t>ALL6.1</t>
  </si>
  <si>
    <t>ALL24.1</t>
  </si>
  <si>
    <t>ALL48.1</t>
  </si>
  <si>
    <t>ALL72.1</t>
  </si>
  <si>
    <t>ALL96.1</t>
  </si>
  <si>
    <t>BEFOREPAS</t>
  </si>
  <si>
    <t>AFTERPAS</t>
  </si>
  <si>
    <t>Alcohol</t>
  </si>
  <si>
    <t>Acid</t>
  </si>
  <si>
    <t>ketone</t>
  </si>
  <si>
    <t>aldehyde</t>
  </si>
  <si>
    <t>furan</t>
  </si>
  <si>
    <t>alcohol</t>
  </si>
  <si>
    <t>keton</t>
  </si>
  <si>
    <t>total</t>
  </si>
  <si>
    <t>hydrocarbons</t>
  </si>
  <si>
    <t>acid</t>
  </si>
  <si>
    <t>%</t>
  </si>
  <si>
    <t>total After pas</t>
  </si>
  <si>
    <t>All 2</t>
  </si>
  <si>
    <t>All 1</t>
  </si>
  <si>
    <t>PF LL 2</t>
  </si>
  <si>
    <t>PF LL 1</t>
  </si>
  <si>
    <t>PF TMW 2</t>
  </si>
  <si>
    <t>PF TMW 1</t>
  </si>
  <si>
    <t>Pf 3</t>
  </si>
  <si>
    <t>Pf 2</t>
  </si>
  <si>
    <t>PF 1</t>
  </si>
  <si>
    <t>LL tmw 2</t>
  </si>
  <si>
    <t>LL TMW 1</t>
  </si>
  <si>
    <t>LL96 2</t>
  </si>
  <si>
    <t>LL 96 1</t>
  </si>
  <si>
    <t>tmw96 2</t>
  </si>
  <si>
    <t>tmw 96 1</t>
  </si>
  <si>
    <t>average</t>
  </si>
  <si>
    <t>organic acids</t>
  </si>
  <si>
    <t>furan derivatives</t>
  </si>
  <si>
    <t>T0</t>
  </si>
  <si>
    <t>LL+TMW</t>
  </si>
  <si>
    <t>PF+TMW+LL</t>
  </si>
  <si>
    <t>n.a.</t>
  </si>
  <si>
    <t>hexane-2,4-dimethyl</t>
  </si>
  <si>
    <t>Butanoic acid, ethyl ester</t>
  </si>
  <si>
    <t>3-penten-2-one</t>
  </si>
  <si>
    <t>Butanoic acid, butyl ester</t>
  </si>
  <si>
    <t>benzene-1,3bis-(1,1dimethylethyl)</t>
  </si>
  <si>
    <t>benzaldehyde-2,4-dimethyl</t>
  </si>
  <si>
    <t>arabinose</t>
  </si>
  <si>
    <t>galactose</t>
  </si>
  <si>
    <t>glucose</t>
  </si>
  <si>
    <t>fructose</t>
  </si>
  <si>
    <t>sucrose</t>
  </si>
  <si>
    <t>raffinose</t>
  </si>
  <si>
    <t>stachyose</t>
  </si>
  <si>
    <t>verbascose</t>
  </si>
  <si>
    <t>propionic acid</t>
  </si>
  <si>
    <t>TMW+LL</t>
  </si>
  <si>
    <t>ALL</t>
  </si>
  <si>
    <t>PF+LL+TMW</t>
  </si>
  <si>
    <t>PF0 (1)</t>
  </si>
  <si>
    <t>PF0 (2)</t>
  </si>
  <si>
    <t>LL0 (1)</t>
  </si>
  <si>
    <t>LL0 (2)</t>
  </si>
  <si>
    <t>PF96 (1)</t>
  </si>
  <si>
    <t>PF96 (2)</t>
  </si>
  <si>
    <t>PFTMW96 (1)</t>
  </si>
  <si>
    <t>PFTMW96 (2)</t>
  </si>
  <si>
    <t>All96 (1)</t>
  </si>
  <si>
    <t>All96 (2)</t>
  </si>
  <si>
    <t>LL96 (1)</t>
  </si>
  <si>
    <t>LL96 (2)</t>
  </si>
  <si>
    <t>PF24 (1)</t>
  </si>
  <si>
    <t>PF24 (2)</t>
  </si>
  <si>
    <t>PF48 (1)</t>
  </si>
  <si>
    <t>PF48 (2)</t>
  </si>
  <si>
    <t>PFTMW24 (1)</t>
  </si>
  <si>
    <t>PFTMW24 (2)</t>
  </si>
  <si>
    <t>PFTMW48 (1)</t>
  </si>
  <si>
    <t>PFTMW48 (2)</t>
  </si>
  <si>
    <t>LLTMW96 (1)</t>
  </si>
  <si>
    <t>LLTMW96 (2)</t>
  </si>
  <si>
    <t>TMW96 (1)</t>
  </si>
  <si>
    <t>TMW96 (2)</t>
  </si>
  <si>
    <t>TMW0 (1)</t>
  </si>
  <si>
    <t>TMW0 (2)</t>
  </si>
  <si>
    <t>LL+TMW0 (1)</t>
  </si>
  <si>
    <t>LL+TMW0 (2)</t>
  </si>
  <si>
    <t>PF+LL96 (1)</t>
  </si>
  <si>
    <t>PF+LL96 (2)</t>
  </si>
  <si>
    <t>B12</t>
  </si>
  <si>
    <t>Lupin milk(T0)</t>
  </si>
  <si>
    <t>Peak Name</t>
  </si>
  <si>
    <t>Amount mg/ml</t>
  </si>
  <si>
    <t xml:space="preserve">ppm </t>
  </si>
  <si>
    <t>mg/kg</t>
  </si>
  <si>
    <t>ED_1</t>
  </si>
  <si>
    <t>*10</t>
  </si>
  <si>
    <t>ppm</t>
  </si>
  <si>
    <t>kg/kg</t>
  </si>
  <si>
    <t>g/g</t>
  </si>
  <si>
    <t>g/ml</t>
  </si>
  <si>
    <t>1g product=1ml</t>
  </si>
  <si>
    <t>mol/ml</t>
  </si>
  <si>
    <t>mmol/l</t>
  </si>
  <si>
    <t>compound</t>
  </si>
  <si>
    <t>g/mol</t>
  </si>
  <si>
    <t>stachhyose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</si>
</sst>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1" fontId="0" fillId="0" borderId="0" xfId="0" applyNumberFormat="1"/>
    <xf numFmtId="14" fontId="16" fillId="0" borderId="0" xfId="0" applyNumberFormat="1" applyFont="1" applyAlignment="1" applyProtection="1">
      <alignment horizontal="center" vertical="center"/>
      <protection locked="0"/>
    </xf>
    <xf numFmtId="14" fontId="19" fillId="0" borderId="0" xfId="0" applyNumberFormat="1" applyFont="1" applyAlignment="1" applyProtection="1">
      <alignment horizontal="center" vertical="center"/>
      <protection locked="0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'GC%'!$A$51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'GC%'!$B$51:$I$51</c:f>
              <c:numCache>
                <c:formatCode>General</c:formatCode>
                <c:ptCount val="8"/>
                <c:pt idx="0">
                  <c:v>44.708054808135984</c:v>
                </c:pt>
                <c:pt idx="1">
                  <c:v>28.211668354647792</c:v>
                </c:pt>
                <c:pt idx="2">
                  <c:v>38.484270149601443</c:v>
                </c:pt>
                <c:pt idx="3">
                  <c:v>32.142370354308802</c:v>
                </c:pt>
                <c:pt idx="4">
                  <c:v>31.376735453982157</c:v>
                </c:pt>
                <c:pt idx="5">
                  <c:v>56.135933699934341</c:v>
                </c:pt>
                <c:pt idx="6">
                  <c:v>30.509273455506314</c:v>
                </c:pt>
                <c:pt idx="7">
                  <c:v>36.470157073312542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F-4576-A5F2-91134A5C0320}"/>
            </c:ext>
          </c:extLst>
        </c:ser>
        <c:ser>
          <c:idx val="1"/>
          <c:order val="1"/>
          <c:tx>
            <c:strRef>
              <c:f>'GC%'!$A$52</c:f>
              <c:strCache>
                <c:ptCount val="1"/>
                <c:pt idx="0">
                  <c:v>aldehyde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'GC%'!$B$52:$I$52</c:f>
              <c:numCache>
                <c:formatCode>General</c:formatCode>
                <c:ptCount val="8"/>
                <c:pt idx="0">
                  <c:v>5.2896726543831747</c:v>
                </c:pt>
                <c:pt idx="1">
                  <c:v>3.1606258476426077</c:v>
                </c:pt>
                <c:pt idx="2">
                  <c:v>4.9507404723916135</c:v>
                </c:pt>
                <c:pt idx="3">
                  <c:v>4.7687319032032214</c:v>
                </c:pt>
                <c:pt idx="4">
                  <c:v>4.4310192850990529</c:v>
                </c:pt>
                <c:pt idx="5">
                  <c:v>1.9304627002925547</c:v>
                </c:pt>
                <c:pt idx="6">
                  <c:v>4.6950539533482942</c:v>
                </c:pt>
                <c:pt idx="7">
                  <c:v>33.159335241291728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6F-4576-A5F2-91134A5C0320}"/>
            </c:ext>
          </c:extLst>
        </c:ser>
        <c:ser>
          <c:idx val="2"/>
          <c:order val="2"/>
          <c:tx>
            <c:strRef>
              <c:f>'GC%'!$A$53</c:f>
              <c:strCache>
                <c:ptCount val="1"/>
                <c:pt idx="0">
                  <c:v>organic acids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'GC%'!$B$53:$I$53</c:f>
              <c:numCache>
                <c:formatCode>General</c:formatCode>
                <c:ptCount val="8"/>
                <c:pt idx="0">
                  <c:v>12.008281811787825</c:v>
                </c:pt>
                <c:pt idx="1">
                  <c:v>42.925574202950379</c:v>
                </c:pt>
                <c:pt idx="2">
                  <c:v>13.205266350899564</c:v>
                </c:pt>
                <c:pt idx="3">
                  <c:v>22.460946983691176</c:v>
                </c:pt>
                <c:pt idx="4">
                  <c:v>24.920349066240959</c:v>
                </c:pt>
                <c:pt idx="5">
                  <c:v>16.010737662058215</c:v>
                </c:pt>
                <c:pt idx="6">
                  <c:v>25.578407172903528</c:v>
                </c:pt>
                <c:pt idx="7">
                  <c:v>0.14073503327122455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6F-4576-A5F2-91134A5C0320}"/>
            </c:ext>
          </c:extLst>
        </c:ser>
        <c:ser>
          <c:idx val="3"/>
          <c:order val="3"/>
          <c:tx>
            <c:strRef>
              <c:f>'GC%'!$A$54</c:f>
              <c:strCache>
                <c:ptCount val="1"/>
                <c:pt idx="0">
                  <c:v>furan derivatives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'GC%'!$B$54:$I$54</c:f>
              <c:numCache>
                <c:formatCode>General</c:formatCode>
                <c:ptCount val="8"/>
                <c:pt idx="0">
                  <c:v>1.2242750850374742</c:v>
                </c:pt>
                <c:pt idx="1">
                  <c:v>0.11309134954627154</c:v>
                </c:pt>
                <c:pt idx="2">
                  <c:v>0.18520010719302654</c:v>
                </c:pt>
                <c:pt idx="3">
                  <c:v>0.34520531556850881</c:v>
                </c:pt>
                <c:pt idx="4">
                  <c:v>0.27669160538362381</c:v>
                </c:pt>
                <c:pt idx="5">
                  <c:v>0.22606124468196367</c:v>
                </c:pt>
                <c:pt idx="6">
                  <c:v>0.22432785910192518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6F-4576-A5F2-91134A5C0320}"/>
            </c:ext>
          </c:extLst>
        </c:ser>
        <c:ser>
          <c:idx val="4"/>
          <c:order val="4"/>
          <c:tx>
            <c:strRef>
              <c:f>'GC%'!$A$55</c:f>
              <c:strCache>
                <c:ptCount val="1"/>
                <c:pt idx="0">
                  <c:v>ketone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'GC%'!$B$55:$I$55</c:f>
              <c:numCache>
                <c:formatCode>General</c:formatCode>
                <c:ptCount val="8"/>
                <c:pt idx="0">
                  <c:v>28.814541448632891</c:v>
                </c:pt>
                <c:pt idx="1">
                  <c:v>23.352884303590962</c:v>
                </c:pt>
                <c:pt idx="2">
                  <c:v>41.527167683165402</c:v>
                </c:pt>
                <c:pt idx="3">
                  <c:v>33.542377524731585</c:v>
                </c:pt>
                <c:pt idx="4">
                  <c:v>36.734252483345003</c:v>
                </c:pt>
                <c:pt idx="5">
                  <c:v>23.396045676192912</c:v>
                </c:pt>
                <c:pt idx="6">
                  <c:v>36.078669187340978</c:v>
                </c:pt>
                <c:pt idx="7">
                  <c:v>29.950728882398188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6F-4576-A5F2-91134A5C0320}"/>
            </c:ext>
          </c:extLst>
        </c:ser>
        <c:ser>
          <c:idx val="5"/>
          <c:order val="5"/>
          <c:tx>
            <c:strRef>
              <c:f>'GC%'!$A$56</c:f>
              <c:strCache>
                <c:ptCount val="1"/>
                <c:pt idx="0">
                  <c:v>hydrocarbons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'GC%'!$B$56:$I$56</c:f>
              <c:numCache>
                <c:formatCode>General</c:formatCode>
                <c:ptCount val="8"/>
                <c:pt idx="0">
                  <c:v>7.9551741920226471</c:v>
                </c:pt>
                <c:pt idx="1">
                  <c:v>2.2361559416219854</c:v>
                </c:pt>
                <c:pt idx="2">
                  <c:v>1.6473552367489406</c:v>
                </c:pt>
                <c:pt idx="3">
                  <c:v>6.7403679184967098</c:v>
                </c:pt>
                <c:pt idx="4">
                  <c:v>2.2609521059492161</c:v>
                </c:pt>
                <c:pt idx="5">
                  <c:v>2.3007590168400087</c:v>
                </c:pt>
                <c:pt idx="6">
                  <c:v>2.9142683717989577</c:v>
                </c:pt>
                <c:pt idx="7">
                  <c:v>0.27904376972631012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6F-4576-A5F2-91134A5C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518744"/>
        <c:axId val="608519072"/>
      </c:barChart>
      <c:catAx>
        <c:axId val="6085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9072"/>
        <c:crosses val="autoZero"/>
        <c:auto val="1"/>
        <c:lblAlgn val="ctr"/>
        <c:lblOffset val="100"/>
        <c:noMultiLvlLbl val="0"/>
      </c:catAx>
      <c:valAx>
        <c:axId val="6085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MS peak</a:t>
            </a:r>
            <a:r>
              <a:rPr lang="en-US" baseline="0"/>
              <a:t> after 96 hours of fermentation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82574164045098"/>
          <c:y val="0.1231672711555447"/>
          <c:w val="0.38130073857046937"/>
          <c:h val="0.65733373423787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'GC%'!$A$51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'GC%'!$B$59:$I$59</c:f>
              <c:numCache>
                <c:formatCode>General</c:formatCode>
                <c:ptCount val="8"/>
                <c:pt idx="0">
                  <c:v>409509.10149999999</c:v>
                </c:pt>
                <c:pt idx="1">
                  <c:v>103703.4445</c:v>
                </c:pt>
                <c:pt idx="2">
                  <c:v>149205.31450000001</c:v>
                </c:pt>
                <c:pt idx="3">
                  <c:v>83232.621666666659</c:v>
                </c:pt>
                <c:pt idx="4">
                  <c:v>89298.325000000012</c:v>
                </c:pt>
                <c:pt idx="5">
                  <c:v>704196.91899999999</c:v>
                </c:pt>
                <c:pt idx="6">
                  <c:v>85276.304000000004</c:v>
                </c:pt>
                <c:pt idx="7">
                  <c:v>115154.037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258-991B-9E3DBCBF2268}"/>
            </c:ext>
          </c:extLst>
        </c:ser>
        <c:ser>
          <c:idx val="1"/>
          <c:order val="1"/>
          <c:tx>
            <c:strRef>
              <c:f>'GC%'!$A$52</c:f>
              <c:strCache>
                <c:ptCount val="1"/>
                <c:pt idx="0">
                  <c:v>aldehyde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'GC%'!$B$60:$I$60</c:f>
              <c:numCache>
                <c:formatCode>General</c:formatCode>
                <c:ptCount val="8"/>
                <c:pt idx="0">
                  <c:v>53794.3</c:v>
                </c:pt>
                <c:pt idx="1">
                  <c:v>11107.2745</c:v>
                </c:pt>
                <c:pt idx="2">
                  <c:v>19040.794499999996</c:v>
                </c:pt>
                <c:pt idx="3">
                  <c:v>9022.4716666666664</c:v>
                </c:pt>
                <c:pt idx="4">
                  <c:v>12615.103999999999</c:v>
                </c:pt>
                <c:pt idx="5">
                  <c:v>6276.4134999999997</c:v>
                </c:pt>
                <c:pt idx="6">
                  <c:v>13169.422</c:v>
                </c:pt>
                <c:pt idx="7">
                  <c:v>104700.16099999999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7-4258-991B-9E3DBCBF2268}"/>
            </c:ext>
          </c:extLst>
        </c:ser>
        <c:ser>
          <c:idx val="2"/>
          <c:order val="2"/>
          <c:tx>
            <c:strRef>
              <c:f>'GC%'!$A$53</c:f>
              <c:strCache>
                <c:ptCount val="1"/>
                <c:pt idx="0">
                  <c:v>organic acids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'GC%'!$B$61:$I$61</c:f>
              <c:numCache>
                <c:formatCode>General</c:formatCode>
                <c:ptCount val="8"/>
                <c:pt idx="0">
                  <c:v>124739.15100000001</c:v>
                </c:pt>
                <c:pt idx="1">
                  <c:v>143220.258</c:v>
                </c:pt>
                <c:pt idx="2">
                  <c:v>50042.325500000006</c:v>
                </c:pt>
                <c:pt idx="3">
                  <c:v>39795.538333333338</c:v>
                </c:pt>
                <c:pt idx="4">
                  <c:v>71096.737999999998</c:v>
                </c:pt>
                <c:pt idx="5">
                  <c:v>206202.08850000001</c:v>
                </c:pt>
                <c:pt idx="6">
                  <c:v>72424.9755</c:v>
                </c:pt>
                <c:pt idx="7">
                  <c:v>444.36900000000003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7-4258-991B-9E3DBCBF2268}"/>
            </c:ext>
          </c:extLst>
        </c:ser>
        <c:ser>
          <c:idx val="3"/>
          <c:order val="3"/>
          <c:tx>
            <c:strRef>
              <c:f>'GC%'!$A$54</c:f>
              <c:strCache>
                <c:ptCount val="1"/>
                <c:pt idx="0">
                  <c:v>furan derivatives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'GC%'!$B$62:$I$62</c:f>
              <c:numCache>
                <c:formatCode>General</c:formatCode>
                <c:ptCount val="8"/>
                <c:pt idx="0">
                  <c:v>15412.7485</c:v>
                </c:pt>
                <c:pt idx="1">
                  <c:v>400.17949999999996</c:v>
                </c:pt>
                <c:pt idx="2">
                  <c:v>719.77199999999993</c:v>
                </c:pt>
                <c:pt idx="3">
                  <c:v>679.2</c:v>
                </c:pt>
                <c:pt idx="4">
                  <c:v>782.13249999999994</c:v>
                </c:pt>
                <c:pt idx="5">
                  <c:v>832.93849999999998</c:v>
                </c:pt>
                <c:pt idx="6">
                  <c:v>614.97350000000006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7-4258-991B-9E3DBCBF2268}"/>
            </c:ext>
          </c:extLst>
        </c:ser>
        <c:ser>
          <c:idx val="4"/>
          <c:order val="4"/>
          <c:tx>
            <c:strRef>
              <c:f>'GC%'!$A$55</c:f>
              <c:strCache>
                <c:ptCount val="1"/>
                <c:pt idx="0">
                  <c:v>ketone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'GC%'!$B$63:$I$63</c:f>
              <c:numCache>
                <c:formatCode>General</c:formatCode>
                <c:ptCount val="8"/>
                <c:pt idx="0">
                  <c:v>192913.07949999999</c:v>
                </c:pt>
                <c:pt idx="1">
                  <c:v>86521.1155</c:v>
                </c:pt>
                <c:pt idx="2">
                  <c:v>160485.90600000002</c:v>
                </c:pt>
                <c:pt idx="3">
                  <c:v>91667.855666666655</c:v>
                </c:pt>
                <c:pt idx="4">
                  <c:v>104535.01550000001</c:v>
                </c:pt>
                <c:pt idx="5">
                  <c:v>57264.103999999999</c:v>
                </c:pt>
                <c:pt idx="6">
                  <c:v>101050.4955</c:v>
                </c:pt>
                <c:pt idx="7">
                  <c:v>94569.02900000001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7-4258-991B-9E3DBCBF2268}"/>
            </c:ext>
          </c:extLst>
        </c:ser>
        <c:ser>
          <c:idx val="5"/>
          <c:order val="5"/>
          <c:tx>
            <c:strRef>
              <c:f>'GC%'!$A$56</c:f>
              <c:strCache>
                <c:ptCount val="1"/>
                <c:pt idx="0">
                  <c:v>hydrocarbons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'GC%'!$B$50:$I$50</c:f>
              <c:strCache>
                <c:ptCount val="8"/>
                <c:pt idx="0">
                  <c:v>TMW</c:v>
                </c:pt>
                <c:pt idx="1">
                  <c:v>LL</c:v>
                </c:pt>
                <c:pt idx="2">
                  <c:v>LL+TMW</c:v>
                </c:pt>
                <c:pt idx="3">
                  <c:v>PF</c:v>
                </c:pt>
                <c:pt idx="4">
                  <c:v>PF+TMW</c:v>
                </c:pt>
                <c:pt idx="5">
                  <c:v>PF+LL</c:v>
                </c:pt>
                <c:pt idx="6">
                  <c:v>PF+TMW+LL</c:v>
                </c:pt>
                <c:pt idx="7">
                  <c:v>Lupin milk(T0)</c:v>
                </c:pt>
              </c:strCache>
            </c:strRef>
          </c:cat>
          <c:val>
            <c:numRef>
              <c:f>'GC%'!$B$64:$I$64</c:f>
              <c:numCache>
                <c:formatCode>General</c:formatCode>
                <c:ptCount val="8"/>
                <c:pt idx="0">
                  <c:v>99541.810500000007</c:v>
                </c:pt>
                <c:pt idx="1">
                  <c:v>7761.3824999999997</c:v>
                </c:pt>
                <c:pt idx="2">
                  <c:v>6232.6275000000005</c:v>
                </c:pt>
                <c:pt idx="3">
                  <c:v>9950.9390000000003</c:v>
                </c:pt>
                <c:pt idx="4">
                  <c:v>6452.4490000000005</c:v>
                </c:pt>
                <c:pt idx="5">
                  <c:v>12856.5375</c:v>
                </c:pt>
                <c:pt idx="6">
                  <c:v>8205.5545000000002</c:v>
                </c:pt>
                <c:pt idx="7">
                  <c:v>881.077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7-4258-991B-9E3DBCBF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518744"/>
        <c:axId val="608519072"/>
      </c:barChart>
      <c:catAx>
        <c:axId val="6085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9072"/>
        <c:crosses val="autoZero"/>
        <c:auto val="1"/>
        <c:lblAlgn val="ctr"/>
        <c:lblOffset val="100"/>
        <c:noMultiLvlLbl val="0"/>
      </c:catAx>
      <c:valAx>
        <c:axId val="6085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quantification peak (ion count)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47</xdr:row>
      <xdr:rowOff>41910</xdr:rowOff>
    </xdr:from>
    <xdr:to>
      <xdr:col>15</xdr:col>
      <xdr:colOff>426720</xdr:colOff>
      <xdr:row>58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F1A49-1746-45DE-986E-FDA0EAC48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59</xdr:row>
      <xdr:rowOff>68580</xdr:rowOff>
    </xdr:from>
    <xdr:to>
      <xdr:col>17</xdr:col>
      <xdr:colOff>281940</xdr:colOff>
      <xdr:row>76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987A6-9BF8-43D5-B101-FD248303B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bqc.org/aminoacids.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2"/>
  <sheetViews>
    <sheetView workbookViewId="0">
      <selection activeCell="H10" sqref="H10"/>
    </sheetView>
  </sheetViews>
  <sheetFormatPr defaultRowHeight="14.4" x14ac:dyDescent="0.3"/>
  <sheetData>
    <row r="1" spans="1:10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40</v>
      </c>
      <c r="AV1" t="s">
        <v>21</v>
      </c>
      <c r="AW1" t="s">
        <v>23</v>
      </c>
      <c r="AX1" t="s">
        <v>24</v>
      </c>
      <c r="AY1" t="s">
        <v>25</v>
      </c>
      <c r="AZ1" t="s">
        <v>26</v>
      </c>
      <c r="BA1" t="s">
        <v>41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t="s">
        <v>42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43</v>
      </c>
      <c r="BN1" t="s">
        <v>28</v>
      </c>
      <c r="BO1" t="s">
        <v>29</v>
      </c>
      <c r="BP1" t="s">
        <v>30</v>
      </c>
      <c r="BQ1" t="s">
        <v>31</v>
      </c>
      <c r="BR1" t="s">
        <v>32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t="s">
        <v>55</v>
      </c>
      <c r="CE1" t="s">
        <v>56</v>
      </c>
      <c r="CF1" t="s">
        <v>57</v>
      </c>
      <c r="CG1" t="s">
        <v>58</v>
      </c>
      <c r="CH1" t="s">
        <v>59</v>
      </c>
      <c r="CI1" t="s">
        <v>60</v>
      </c>
      <c r="CJ1" t="s">
        <v>61</v>
      </c>
      <c r="CK1" t="s">
        <v>62</v>
      </c>
      <c r="CL1" t="s">
        <v>45</v>
      </c>
      <c r="CM1" t="s">
        <v>46</v>
      </c>
      <c r="CN1" t="s">
        <v>47</v>
      </c>
      <c r="CO1" t="s">
        <v>48</v>
      </c>
      <c r="CP1" t="s">
        <v>49</v>
      </c>
      <c r="CQ1" t="s">
        <v>63</v>
      </c>
      <c r="CR1" t="s">
        <v>57</v>
      </c>
      <c r="CS1" t="s">
        <v>58</v>
      </c>
      <c r="CT1" t="s">
        <v>59</v>
      </c>
      <c r="CU1" t="s">
        <v>60</v>
      </c>
      <c r="CV1" t="s">
        <v>64</v>
      </c>
      <c r="CW1" t="s">
        <v>65</v>
      </c>
      <c r="CX1" t="s">
        <v>51</v>
      </c>
      <c r="CY1" t="s">
        <v>52</v>
      </c>
      <c r="CZ1" t="s">
        <v>53</v>
      </c>
      <c r="DA1" t="s">
        <v>54</v>
      </c>
      <c r="DB1" t="s">
        <v>55</v>
      </c>
      <c r="DC1" t="s">
        <v>66</v>
      </c>
    </row>
    <row r="2" spans="1:107" x14ac:dyDescent="0.3">
      <c r="A2" t="s">
        <v>67</v>
      </c>
      <c r="B2">
        <v>3.05</v>
      </c>
      <c r="C2">
        <v>1.518</v>
      </c>
      <c r="D2">
        <v>0.61199999999999999</v>
      </c>
      <c r="E2">
        <v>0.157</v>
      </c>
      <c r="F2">
        <v>0</v>
      </c>
      <c r="G2">
        <v>5.2850000000000001</v>
      </c>
      <c r="H2">
        <v>1.0780000000000001</v>
      </c>
      <c r="I2">
        <v>0.35499999999999998</v>
      </c>
      <c r="J2">
        <v>0.183</v>
      </c>
      <c r="K2">
        <v>0</v>
      </c>
      <c r="L2">
        <v>0</v>
      </c>
      <c r="M2">
        <v>0.73499999999999999</v>
      </c>
      <c r="N2">
        <v>0.73799999999999999</v>
      </c>
      <c r="O2">
        <v>0.58599999999999997</v>
      </c>
      <c r="P2">
        <v>0.73799999999999999</v>
      </c>
      <c r="Q2">
        <v>0.80900000000000005</v>
      </c>
      <c r="R2">
        <v>1.042</v>
      </c>
      <c r="S2">
        <v>0.75600000000000001</v>
      </c>
      <c r="T2">
        <v>0.82799999999999996</v>
      </c>
      <c r="U2">
        <v>0.627</v>
      </c>
      <c r="V2">
        <v>0.72099999999999997</v>
      </c>
      <c r="W2">
        <v>0</v>
      </c>
      <c r="X2">
        <v>0</v>
      </c>
      <c r="Y2">
        <v>0.82199999999999995</v>
      </c>
      <c r="Z2">
        <v>0.79200000000000004</v>
      </c>
      <c r="AA2">
        <v>0.78400000000000003</v>
      </c>
      <c r="AB2">
        <v>0.83699999999999997</v>
      </c>
      <c r="AC2">
        <v>0.76</v>
      </c>
      <c r="AD2">
        <v>0.91300000000000003</v>
      </c>
      <c r="AE2">
        <v>0.77900000000000003</v>
      </c>
      <c r="AF2">
        <v>0.84399999999999997</v>
      </c>
      <c r="AG2">
        <v>0.75900000000000001</v>
      </c>
      <c r="AH2">
        <v>0.84399999999999997</v>
      </c>
      <c r="AI2">
        <v>0.82499999999999996</v>
      </c>
      <c r="AJ2">
        <v>0.79</v>
      </c>
      <c r="AK2">
        <v>1.0569999999999999</v>
      </c>
      <c r="AL2">
        <v>1.089</v>
      </c>
      <c r="AM2">
        <v>1.133</v>
      </c>
      <c r="AN2">
        <v>1.075</v>
      </c>
      <c r="AO2">
        <v>0.81499999999999995</v>
      </c>
      <c r="AP2">
        <v>0.73899999999999999</v>
      </c>
      <c r="AQ2">
        <v>1.006</v>
      </c>
      <c r="AR2">
        <v>0.78</v>
      </c>
      <c r="AS2">
        <v>0.97199999999999998</v>
      </c>
      <c r="AT2">
        <v>0.96799999999999997</v>
      </c>
      <c r="AU2">
        <v>0.59</v>
      </c>
      <c r="AV2">
        <v>0.67100000000000004</v>
      </c>
      <c r="AW2">
        <v>0.92500000000000004</v>
      </c>
      <c r="AX2">
        <v>0.78600000000000003</v>
      </c>
      <c r="AY2">
        <v>0.74399999999999999</v>
      </c>
      <c r="AZ2">
        <v>0.65400000000000003</v>
      </c>
      <c r="BA2">
        <v>0.67800000000000005</v>
      </c>
      <c r="BB2">
        <v>0.66100000000000003</v>
      </c>
      <c r="BC2">
        <v>0.82</v>
      </c>
      <c r="BD2">
        <v>0.749</v>
      </c>
      <c r="BE2">
        <v>0.79700000000000004</v>
      </c>
      <c r="BF2">
        <v>0.78400000000000003</v>
      </c>
      <c r="BG2">
        <v>0.56899999999999995</v>
      </c>
      <c r="BH2">
        <v>0.624</v>
      </c>
      <c r="BI2">
        <v>0.76300000000000001</v>
      </c>
      <c r="BJ2">
        <v>0.84</v>
      </c>
      <c r="BK2">
        <v>0.81899999999999995</v>
      </c>
      <c r="BL2">
        <v>0.872</v>
      </c>
      <c r="BM2">
        <v>0.624</v>
      </c>
      <c r="BN2">
        <v>0.56000000000000005</v>
      </c>
      <c r="BO2">
        <v>0.77300000000000002</v>
      </c>
      <c r="BP2">
        <v>0.623</v>
      </c>
      <c r="BQ2">
        <v>0.74399999999999999</v>
      </c>
      <c r="BR2">
        <v>0.67</v>
      </c>
      <c r="BS2">
        <v>0.72</v>
      </c>
      <c r="BT2">
        <v>0.76500000000000001</v>
      </c>
      <c r="BU2">
        <v>0.84299999999999997</v>
      </c>
      <c r="BV2">
        <v>0.629</v>
      </c>
      <c r="BW2">
        <v>0.65800000000000003</v>
      </c>
      <c r="BX2">
        <v>0.628</v>
      </c>
      <c r="BY2">
        <v>0.51</v>
      </c>
      <c r="BZ2">
        <v>0.52700000000000002</v>
      </c>
      <c r="CA2">
        <v>0.41199999999999998</v>
      </c>
      <c r="CB2">
        <v>0.61599999999999999</v>
      </c>
      <c r="CC2">
        <v>0.67700000000000005</v>
      </c>
      <c r="CD2">
        <v>0.61399999999999999</v>
      </c>
      <c r="CE2">
        <v>0.48199999999999998</v>
      </c>
      <c r="CF2">
        <v>0.60299999999999998</v>
      </c>
      <c r="CG2">
        <v>0.47599999999999998</v>
      </c>
      <c r="CH2">
        <v>0.438</v>
      </c>
      <c r="CI2">
        <v>0.61</v>
      </c>
      <c r="CJ2">
        <v>0.75900000000000001</v>
      </c>
      <c r="CK2">
        <v>0.74099999999999999</v>
      </c>
      <c r="CL2">
        <v>0.70299999999999996</v>
      </c>
      <c r="CM2">
        <v>0.75800000000000001</v>
      </c>
      <c r="CN2">
        <v>0.78400000000000003</v>
      </c>
      <c r="CO2">
        <v>0.82899999999999996</v>
      </c>
      <c r="CP2">
        <v>0.84399999999999997</v>
      </c>
      <c r="CQ2">
        <v>0.747</v>
      </c>
      <c r="CR2">
        <v>0.77100000000000002</v>
      </c>
      <c r="CS2">
        <v>0.83199999999999996</v>
      </c>
      <c r="CT2">
        <v>0.86199999999999999</v>
      </c>
      <c r="CU2">
        <v>0.81799999999999995</v>
      </c>
      <c r="CV2">
        <v>0.94</v>
      </c>
      <c r="CW2">
        <v>0.67</v>
      </c>
      <c r="CX2">
        <v>0.64</v>
      </c>
      <c r="CY2">
        <v>0.93400000000000005</v>
      </c>
      <c r="CZ2">
        <v>0.71299999999999997</v>
      </c>
      <c r="DA2">
        <v>0.9</v>
      </c>
      <c r="DB2">
        <v>0.83399999999999996</v>
      </c>
      <c r="DC2">
        <v>0.74399999999999999</v>
      </c>
    </row>
    <row r="3" spans="1:107" x14ac:dyDescent="0.3">
      <c r="A3" t="s">
        <v>68</v>
      </c>
      <c r="B3">
        <v>2.1659999999999999</v>
      </c>
      <c r="C3">
        <v>1.052</v>
      </c>
      <c r="D3">
        <v>0.40300000000000002</v>
      </c>
      <c r="E3">
        <v>0</v>
      </c>
      <c r="F3">
        <v>0</v>
      </c>
      <c r="G3">
        <v>4.7060000000000004</v>
      </c>
      <c r="H3">
        <v>0.80400000000000005</v>
      </c>
      <c r="I3">
        <v>0.22800000000000001</v>
      </c>
      <c r="J3">
        <v>0.33100000000000002</v>
      </c>
      <c r="K3">
        <v>0</v>
      </c>
      <c r="L3">
        <v>0</v>
      </c>
      <c r="M3">
        <v>2.3260000000000001</v>
      </c>
      <c r="N3">
        <v>2.37</v>
      </c>
      <c r="O3">
        <v>1.8089999999999999</v>
      </c>
      <c r="P3">
        <v>2.101</v>
      </c>
      <c r="Q3">
        <v>1.631</v>
      </c>
      <c r="R3">
        <v>2.226</v>
      </c>
      <c r="S3">
        <v>1.681</v>
      </c>
      <c r="T3">
        <v>1.7030000000000001</v>
      </c>
      <c r="U3">
        <v>1.958</v>
      </c>
      <c r="V3">
        <v>2.1539999999999999</v>
      </c>
      <c r="W3">
        <v>0</v>
      </c>
      <c r="X3">
        <v>0</v>
      </c>
      <c r="Y3">
        <v>2.4870000000000001</v>
      </c>
      <c r="Z3">
        <v>1.556</v>
      </c>
      <c r="AA3">
        <v>1.179</v>
      </c>
      <c r="AB3">
        <v>0.92300000000000004</v>
      </c>
      <c r="AC3">
        <v>2.484</v>
      </c>
      <c r="AD3">
        <v>0.39400000000000002</v>
      </c>
      <c r="AE3">
        <v>0.69199999999999995</v>
      </c>
      <c r="AF3">
        <v>1.6479999999999999</v>
      </c>
      <c r="AG3">
        <v>1.4750000000000001</v>
      </c>
      <c r="AH3">
        <v>2.0619999999999998</v>
      </c>
      <c r="AI3">
        <v>2.8090000000000002</v>
      </c>
      <c r="AJ3">
        <v>2.3809999999999998</v>
      </c>
      <c r="AK3">
        <v>2.37</v>
      </c>
      <c r="AL3">
        <v>2.444</v>
      </c>
      <c r="AM3">
        <v>6.4000000000000001E-2</v>
      </c>
      <c r="AN3">
        <v>5.8000000000000003E-2</v>
      </c>
      <c r="AO3">
        <v>2.7330000000000001</v>
      </c>
      <c r="AP3">
        <v>2.0390000000000001</v>
      </c>
      <c r="AQ3">
        <v>2.1909999999999998</v>
      </c>
      <c r="AR3">
        <v>1.623</v>
      </c>
      <c r="AS3">
        <v>2.1059999999999999</v>
      </c>
      <c r="AT3">
        <v>2.101</v>
      </c>
      <c r="AU3">
        <v>1.9330000000000001</v>
      </c>
      <c r="AV3">
        <v>2.0830000000000002</v>
      </c>
      <c r="AW3">
        <v>0.10299999999999999</v>
      </c>
      <c r="AX3">
        <v>0.72499999999999998</v>
      </c>
      <c r="AY3">
        <v>0.85299999999999998</v>
      </c>
      <c r="AZ3">
        <v>0.749</v>
      </c>
      <c r="BA3">
        <v>2.2290000000000001</v>
      </c>
      <c r="BB3">
        <v>0.36199999999999999</v>
      </c>
      <c r="BC3">
        <v>0.224</v>
      </c>
      <c r="BD3">
        <v>0.247</v>
      </c>
      <c r="BE3">
        <v>1.6E-2</v>
      </c>
      <c r="BF3">
        <v>0.32600000000000001</v>
      </c>
      <c r="BG3">
        <v>1.8580000000000001</v>
      </c>
      <c r="BH3">
        <v>1.7470000000000001</v>
      </c>
      <c r="BI3">
        <v>1.5980000000000001</v>
      </c>
      <c r="BJ3">
        <v>1.7450000000000001</v>
      </c>
      <c r="BK3">
        <v>1.7030000000000001</v>
      </c>
      <c r="BL3">
        <v>1.8</v>
      </c>
      <c r="BM3">
        <v>1.891</v>
      </c>
      <c r="BN3">
        <v>0</v>
      </c>
      <c r="BO3">
        <v>0.61</v>
      </c>
      <c r="BP3">
        <v>0.76600000000000001</v>
      </c>
      <c r="BQ3">
        <v>1.298</v>
      </c>
      <c r="BR3">
        <v>0.81899999999999995</v>
      </c>
      <c r="BS3">
        <v>2.2679999999999998</v>
      </c>
      <c r="BT3">
        <v>0.17299999999999999</v>
      </c>
      <c r="BU3">
        <v>0.36399999999999999</v>
      </c>
      <c r="BV3">
        <v>0.59399999999999997</v>
      </c>
      <c r="BW3">
        <v>0.93100000000000005</v>
      </c>
      <c r="BX3">
        <v>0.96399999999999997</v>
      </c>
      <c r="BY3">
        <v>1.6719999999999999</v>
      </c>
      <c r="BZ3">
        <v>0</v>
      </c>
      <c r="CA3">
        <v>0</v>
      </c>
      <c r="CB3">
        <v>5.0000000000000001E-3</v>
      </c>
      <c r="CC3">
        <v>1.0999999999999999E-2</v>
      </c>
      <c r="CD3">
        <v>0.30399999999999999</v>
      </c>
      <c r="CE3">
        <v>1.55</v>
      </c>
      <c r="CF3">
        <v>0.161</v>
      </c>
      <c r="CG3">
        <v>0.115</v>
      </c>
      <c r="CH3">
        <v>0.121</v>
      </c>
      <c r="CI3">
        <v>0.23</v>
      </c>
      <c r="CJ3">
        <v>1.9E-2</v>
      </c>
      <c r="CK3">
        <v>2.2229999999999999</v>
      </c>
      <c r="CL3">
        <v>0.247</v>
      </c>
      <c r="CM3">
        <v>0.11899999999999999</v>
      </c>
      <c r="CN3">
        <v>0.40500000000000003</v>
      </c>
      <c r="CO3">
        <v>0.90200000000000002</v>
      </c>
      <c r="CP3">
        <v>0.79100000000000004</v>
      </c>
      <c r="CQ3">
        <v>2.2000000000000002</v>
      </c>
      <c r="CR3">
        <v>0.24099999999999999</v>
      </c>
      <c r="CS3">
        <v>0.22900000000000001</v>
      </c>
      <c r="CT3">
        <v>1.2999999999999999E-2</v>
      </c>
      <c r="CU3">
        <v>0.16600000000000001</v>
      </c>
      <c r="CV3">
        <v>0.191</v>
      </c>
      <c r="CW3">
        <v>1.899</v>
      </c>
      <c r="CX3">
        <v>0.161</v>
      </c>
      <c r="CY3">
        <v>0.29099999999999998</v>
      </c>
      <c r="CZ3">
        <v>8.9999999999999993E-3</v>
      </c>
      <c r="DA3">
        <v>0.13900000000000001</v>
      </c>
      <c r="DB3">
        <v>0.13200000000000001</v>
      </c>
      <c r="DC3">
        <v>0.318</v>
      </c>
    </row>
    <row r="4" spans="1:107" x14ac:dyDescent="0.3">
      <c r="A4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0.10100000000000001</v>
      </c>
      <c r="Z4">
        <v>0</v>
      </c>
      <c r="AA4">
        <v>0</v>
      </c>
      <c r="AB4">
        <v>0</v>
      </c>
      <c r="AC4">
        <v>0.10299999999999999</v>
      </c>
      <c r="AD4">
        <v>0</v>
      </c>
      <c r="AE4">
        <v>0</v>
      </c>
      <c r="AF4">
        <v>0</v>
      </c>
      <c r="AG4">
        <v>0.157</v>
      </c>
      <c r="AH4">
        <v>0.16200000000000001</v>
      </c>
      <c r="AI4">
        <v>0.112</v>
      </c>
      <c r="AJ4">
        <v>0</v>
      </c>
      <c r="AK4">
        <v>0</v>
      </c>
      <c r="AL4">
        <v>0</v>
      </c>
      <c r="AM4">
        <v>0</v>
      </c>
      <c r="AN4">
        <v>0</v>
      </c>
      <c r="AO4">
        <v>0.10199999999999999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x14ac:dyDescent="0.3">
      <c r="A5" t="s">
        <v>70</v>
      </c>
      <c r="B5">
        <v>2.6269999999999998</v>
      </c>
      <c r="C5">
        <v>1.389</v>
      </c>
      <c r="D5">
        <v>0.57799999999999996</v>
      </c>
      <c r="E5">
        <v>0.159</v>
      </c>
      <c r="F5">
        <v>0</v>
      </c>
      <c r="G5">
        <v>3.0369999999999999</v>
      </c>
      <c r="H5">
        <v>0.95499999999999996</v>
      </c>
      <c r="I5">
        <v>0.34699999999999998</v>
      </c>
      <c r="J5">
        <v>0.41899999999999998</v>
      </c>
      <c r="K5">
        <v>0.14199999999999999</v>
      </c>
      <c r="L5">
        <v>0</v>
      </c>
      <c r="M5">
        <v>0.85099999999999998</v>
      </c>
      <c r="N5">
        <v>0.71</v>
      </c>
      <c r="O5">
        <v>0.56699999999999995</v>
      </c>
      <c r="P5">
        <v>0.76600000000000001</v>
      </c>
      <c r="Q5">
        <v>0</v>
      </c>
      <c r="R5">
        <v>0</v>
      </c>
      <c r="S5">
        <v>0</v>
      </c>
      <c r="T5">
        <v>0</v>
      </c>
      <c r="U5">
        <v>0.71699999999999997</v>
      </c>
      <c r="V5">
        <v>0.81499999999999995</v>
      </c>
      <c r="W5">
        <v>0</v>
      </c>
      <c r="X5">
        <v>0</v>
      </c>
      <c r="Y5">
        <v>0.92500000000000004</v>
      </c>
      <c r="Z5">
        <v>0</v>
      </c>
      <c r="AA5">
        <v>0</v>
      </c>
      <c r="AB5">
        <v>0</v>
      </c>
      <c r="AC5">
        <v>0.78300000000000003</v>
      </c>
      <c r="AD5">
        <v>0</v>
      </c>
      <c r="AE5">
        <v>0.441</v>
      </c>
      <c r="AF5">
        <v>0</v>
      </c>
      <c r="AG5">
        <v>0</v>
      </c>
      <c r="AH5">
        <v>0</v>
      </c>
      <c r="AI5">
        <v>0.80600000000000005</v>
      </c>
      <c r="AJ5">
        <v>0.81299999999999994</v>
      </c>
      <c r="AK5">
        <v>0</v>
      </c>
      <c r="AL5">
        <v>0</v>
      </c>
      <c r="AM5">
        <v>0</v>
      </c>
      <c r="AN5">
        <v>0</v>
      </c>
      <c r="AO5">
        <v>0.82599999999999996</v>
      </c>
      <c r="AP5">
        <v>0.66</v>
      </c>
      <c r="AQ5">
        <v>0</v>
      </c>
      <c r="AR5">
        <v>0</v>
      </c>
      <c r="AS5">
        <v>0</v>
      </c>
      <c r="AT5">
        <v>0</v>
      </c>
      <c r="AU5">
        <v>0.60799999999999998</v>
      </c>
      <c r="AV5">
        <v>0.66700000000000004</v>
      </c>
      <c r="AW5">
        <v>0</v>
      </c>
      <c r="AX5">
        <v>0</v>
      </c>
      <c r="AY5">
        <v>0</v>
      </c>
      <c r="AZ5">
        <v>0</v>
      </c>
      <c r="BA5">
        <v>0.70199999999999996</v>
      </c>
      <c r="BB5">
        <v>0.34399999999999997</v>
      </c>
      <c r="BC5">
        <v>0</v>
      </c>
      <c r="BD5">
        <v>0</v>
      </c>
      <c r="BE5">
        <v>0</v>
      </c>
      <c r="BF5">
        <v>0</v>
      </c>
      <c r="BG5">
        <v>0.66300000000000003</v>
      </c>
      <c r="BH5">
        <v>0.63700000000000001</v>
      </c>
      <c r="BI5">
        <v>0</v>
      </c>
      <c r="BJ5">
        <v>0</v>
      </c>
      <c r="BK5">
        <v>0</v>
      </c>
      <c r="BL5">
        <v>0</v>
      </c>
      <c r="BM5">
        <v>0.623</v>
      </c>
      <c r="BN5">
        <v>0.14299999999999999</v>
      </c>
      <c r="BO5">
        <v>0</v>
      </c>
      <c r="BP5">
        <v>0</v>
      </c>
      <c r="BQ5">
        <v>0</v>
      </c>
      <c r="BR5">
        <v>0</v>
      </c>
      <c r="BS5">
        <v>0.66</v>
      </c>
      <c r="BT5">
        <v>0.26100000000000001</v>
      </c>
      <c r="BU5">
        <v>0</v>
      </c>
      <c r="BV5">
        <v>0</v>
      </c>
      <c r="BW5">
        <v>0</v>
      </c>
      <c r="BX5">
        <v>0</v>
      </c>
      <c r="BY5">
        <v>0.499</v>
      </c>
      <c r="BZ5">
        <v>0</v>
      </c>
      <c r="CA5">
        <v>0</v>
      </c>
      <c r="CB5">
        <v>0</v>
      </c>
      <c r="CC5">
        <v>0</v>
      </c>
      <c r="CD5">
        <v>0</v>
      </c>
      <c r="CE5">
        <v>0.47499999999999998</v>
      </c>
      <c r="CF5">
        <v>0.14000000000000001</v>
      </c>
      <c r="CG5">
        <v>0</v>
      </c>
      <c r="CH5">
        <v>0</v>
      </c>
      <c r="CI5">
        <v>0</v>
      </c>
      <c r="CJ5">
        <v>0</v>
      </c>
      <c r="CK5">
        <v>0.73199999999999998</v>
      </c>
      <c r="CL5">
        <v>0.36699999999999999</v>
      </c>
      <c r="CM5">
        <v>0</v>
      </c>
      <c r="CN5">
        <v>0</v>
      </c>
      <c r="CO5">
        <v>0</v>
      </c>
      <c r="CP5">
        <v>0</v>
      </c>
      <c r="CQ5">
        <v>0.70899999999999996</v>
      </c>
      <c r="CR5">
        <v>0.27800000000000002</v>
      </c>
      <c r="CS5">
        <v>0</v>
      </c>
      <c r="CT5">
        <v>0</v>
      </c>
      <c r="CU5">
        <v>0</v>
      </c>
      <c r="CV5">
        <v>0</v>
      </c>
      <c r="CW5">
        <v>0.65200000000000002</v>
      </c>
      <c r="CX5">
        <v>0.19</v>
      </c>
      <c r="CY5">
        <v>0</v>
      </c>
      <c r="CZ5">
        <v>0</v>
      </c>
      <c r="DA5">
        <v>0</v>
      </c>
      <c r="DB5">
        <v>0</v>
      </c>
      <c r="DC5">
        <v>0.28100000000000003</v>
      </c>
    </row>
    <row r="6" spans="1:107" x14ac:dyDescent="0.3">
      <c r="A6" t="s">
        <v>71</v>
      </c>
      <c r="B6">
        <v>3.2069999999999999</v>
      </c>
      <c r="C6">
        <v>1.5669999999999999</v>
      </c>
      <c r="D6">
        <v>0.64100000000000001</v>
      </c>
      <c r="E6">
        <v>0.17</v>
      </c>
      <c r="F6">
        <v>0</v>
      </c>
      <c r="G6">
        <v>4.1820000000000004</v>
      </c>
      <c r="H6">
        <v>1.0920000000000001</v>
      </c>
      <c r="I6">
        <v>0.36899999999999999</v>
      </c>
      <c r="J6">
        <v>0.46300000000000002</v>
      </c>
      <c r="K6">
        <v>0.158</v>
      </c>
      <c r="L6">
        <v>0</v>
      </c>
      <c r="M6">
        <v>14.468999999999999</v>
      </c>
      <c r="N6">
        <v>14.231</v>
      </c>
      <c r="O6">
        <v>11.186</v>
      </c>
      <c r="P6">
        <v>13.622</v>
      </c>
      <c r="Q6">
        <v>12.457000000000001</v>
      </c>
      <c r="R6">
        <v>13.371</v>
      </c>
      <c r="S6">
        <v>9.99</v>
      </c>
      <c r="T6">
        <v>9.1709999999999994</v>
      </c>
      <c r="U6">
        <v>12.374000000000001</v>
      </c>
      <c r="V6">
        <v>13.125</v>
      </c>
      <c r="W6">
        <v>0</v>
      </c>
      <c r="X6">
        <v>0</v>
      </c>
      <c r="Y6">
        <v>15.346</v>
      </c>
      <c r="Z6">
        <v>1.0189999999999999</v>
      </c>
      <c r="AA6">
        <v>1.373</v>
      </c>
      <c r="AB6">
        <v>3.0030000000000001</v>
      </c>
      <c r="AC6">
        <v>14.768000000000001</v>
      </c>
      <c r="AD6">
        <v>8.7370000000000001</v>
      </c>
      <c r="AE6">
        <v>14.491</v>
      </c>
      <c r="AF6">
        <v>0.56799999999999995</v>
      </c>
      <c r="AG6">
        <v>0.78200000000000003</v>
      </c>
      <c r="AH6">
        <v>0.77900000000000003</v>
      </c>
      <c r="AI6">
        <v>15.685</v>
      </c>
      <c r="AJ6">
        <v>15.061999999999999</v>
      </c>
      <c r="AK6">
        <v>15.843</v>
      </c>
      <c r="AL6">
        <v>13.827999999999999</v>
      </c>
      <c r="AM6">
        <v>11.239000000000001</v>
      </c>
      <c r="AN6">
        <v>10.878</v>
      </c>
      <c r="AO6">
        <v>15.778</v>
      </c>
      <c r="AP6">
        <v>13.21</v>
      </c>
      <c r="AQ6">
        <v>15.983000000000001</v>
      </c>
      <c r="AR6">
        <v>12</v>
      </c>
      <c r="AS6">
        <v>14.621</v>
      </c>
      <c r="AT6">
        <v>13.88</v>
      </c>
      <c r="AU6">
        <v>11.43</v>
      </c>
      <c r="AV6">
        <v>12.262</v>
      </c>
      <c r="AW6">
        <v>10.923999999999999</v>
      </c>
      <c r="AX6">
        <v>2.4409999999999998</v>
      </c>
      <c r="AY6">
        <v>1.464</v>
      </c>
      <c r="AZ6">
        <v>1.718</v>
      </c>
      <c r="BA6">
        <v>13.247999999999999</v>
      </c>
      <c r="BB6">
        <v>12.340999999999999</v>
      </c>
      <c r="BC6">
        <v>13.074999999999999</v>
      </c>
      <c r="BD6">
        <v>12.497</v>
      </c>
      <c r="BE6">
        <v>10.385999999999999</v>
      </c>
      <c r="BF6">
        <v>11.81</v>
      </c>
      <c r="BG6">
        <v>11.026</v>
      </c>
      <c r="BH6">
        <v>10.941000000000001</v>
      </c>
      <c r="BI6">
        <v>11.994999999999999</v>
      </c>
      <c r="BJ6">
        <v>13.01</v>
      </c>
      <c r="BK6">
        <v>11.961</v>
      </c>
      <c r="BL6">
        <v>12.907999999999999</v>
      </c>
      <c r="BM6">
        <v>12.164999999999999</v>
      </c>
      <c r="BN6">
        <v>10.157</v>
      </c>
      <c r="BO6">
        <v>2.2519999999999998</v>
      </c>
      <c r="BP6">
        <v>0.41899999999999998</v>
      </c>
      <c r="BQ6">
        <v>0.55800000000000005</v>
      </c>
      <c r="BR6">
        <v>0.74199999999999999</v>
      </c>
      <c r="BS6">
        <v>13.848000000000001</v>
      </c>
      <c r="BT6">
        <v>13.364000000000001</v>
      </c>
      <c r="BU6">
        <v>5.5720000000000001</v>
      </c>
      <c r="BV6">
        <v>0.56299999999999994</v>
      </c>
      <c r="BW6">
        <v>0.82399999999999995</v>
      </c>
      <c r="BX6">
        <v>0.95</v>
      </c>
      <c r="BY6">
        <v>9.92</v>
      </c>
      <c r="BZ6">
        <v>8.9960000000000004</v>
      </c>
      <c r="CA6">
        <v>6.5389999999999997</v>
      </c>
      <c r="CB6">
        <v>8.0169999999999995</v>
      </c>
      <c r="CC6">
        <v>7.58</v>
      </c>
      <c r="CD6">
        <v>6.7949999999999999</v>
      </c>
      <c r="CE6">
        <v>9.41</v>
      </c>
      <c r="CF6">
        <v>10.265000000000001</v>
      </c>
      <c r="CG6">
        <v>6.5609999999999999</v>
      </c>
      <c r="CH6">
        <v>5.9619999999999997</v>
      </c>
      <c r="CI6">
        <v>6.0789999999999997</v>
      </c>
      <c r="CJ6">
        <v>8.2959999999999994</v>
      </c>
      <c r="CK6">
        <v>14.33</v>
      </c>
      <c r="CL6">
        <v>12.061999999999999</v>
      </c>
      <c r="CM6">
        <v>7.4509999999999996</v>
      </c>
      <c r="CN6">
        <v>6.2510000000000003</v>
      </c>
      <c r="CO6">
        <v>1.0940000000000001</v>
      </c>
      <c r="CP6">
        <v>1.3360000000000001</v>
      </c>
      <c r="CQ6">
        <v>13.760999999999999</v>
      </c>
      <c r="CR6">
        <v>12.881</v>
      </c>
      <c r="CS6">
        <v>12.589</v>
      </c>
      <c r="CT6">
        <v>10.212999999999999</v>
      </c>
      <c r="CU6">
        <v>8.1349999999999998</v>
      </c>
      <c r="CV6">
        <v>8.8369999999999997</v>
      </c>
      <c r="CW6">
        <v>0</v>
      </c>
      <c r="CX6">
        <v>10.643000000000001</v>
      </c>
      <c r="CY6">
        <v>0</v>
      </c>
      <c r="CZ6">
        <v>8.8450000000000006</v>
      </c>
      <c r="DA6">
        <v>9.7210000000000001</v>
      </c>
      <c r="DB6">
        <v>8.3010000000000002</v>
      </c>
      <c r="DC6">
        <v>6.8769999999999998</v>
      </c>
    </row>
    <row r="7" spans="1:107" x14ac:dyDescent="0.3">
      <c r="A7" t="s">
        <v>72</v>
      </c>
      <c r="B7">
        <v>2.7959999999999998</v>
      </c>
      <c r="C7">
        <v>1.423</v>
      </c>
      <c r="D7">
        <v>0.58499999999999996</v>
      </c>
      <c r="E7">
        <v>0.156</v>
      </c>
      <c r="F7">
        <v>0</v>
      </c>
      <c r="G7">
        <v>3.4119999999999999</v>
      </c>
      <c r="H7">
        <v>1.0209999999999999</v>
      </c>
      <c r="I7">
        <v>0.35299999999999998</v>
      </c>
      <c r="J7">
        <v>0.41</v>
      </c>
      <c r="K7">
        <v>0.13900000000000001</v>
      </c>
      <c r="L7">
        <v>0</v>
      </c>
      <c r="M7">
        <v>0.98399999999999999</v>
      </c>
      <c r="N7">
        <v>0.95299999999999996</v>
      </c>
      <c r="O7">
        <v>0.79800000000000004</v>
      </c>
      <c r="P7">
        <v>1.0229999999999999</v>
      </c>
      <c r="Q7">
        <v>1.385</v>
      </c>
      <c r="R7">
        <v>1.744</v>
      </c>
      <c r="S7">
        <v>1.6779999999999999</v>
      </c>
      <c r="T7">
        <v>1.9019999999999999</v>
      </c>
      <c r="U7">
        <v>0.84199999999999997</v>
      </c>
      <c r="V7">
        <v>1.002</v>
      </c>
      <c r="W7">
        <v>0</v>
      </c>
      <c r="X7">
        <v>0</v>
      </c>
      <c r="Y7">
        <v>1.1439999999999999</v>
      </c>
      <c r="Z7">
        <v>1.2509999999999999</v>
      </c>
      <c r="AA7">
        <v>1.3089999999999999</v>
      </c>
      <c r="AB7">
        <v>1.875</v>
      </c>
      <c r="AC7">
        <v>0.97599999999999998</v>
      </c>
      <c r="AD7">
        <v>0.36</v>
      </c>
      <c r="AE7">
        <v>0.77700000000000002</v>
      </c>
      <c r="AF7">
        <v>0.59299999999999997</v>
      </c>
      <c r="AG7">
        <v>1.6E-2</v>
      </c>
      <c r="AH7">
        <v>0.40200000000000002</v>
      </c>
      <c r="AI7">
        <v>1.0569999999999999</v>
      </c>
      <c r="AJ7">
        <v>1.083</v>
      </c>
      <c r="AK7">
        <v>1.744</v>
      </c>
      <c r="AL7">
        <v>1.794</v>
      </c>
      <c r="AM7">
        <v>2.3980000000000001</v>
      </c>
      <c r="AN7">
        <v>2.3540000000000001</v>
      </c>
      <c r="AO7">
        <v>1.1519999999999999</v>
      </c>
      <c r="AP7">
        <v>1.0649999999999999</v>
      </c>
      <c r="AQ7">
        <v>1.7989999999999999</v>
      </c>
      <c r="AR7">
        <v>1.4219999999999999</v>
      </c>
      <c r="AS7">
        <v>1.754</v>
      </c>
      <c r="AT7">
        <v>1.8</v>
      </c>
      <c r="AU7">
        <v>0.82299999999999995</v>
      </c>
      <c r="AV7">
        <v>0.97499999999999998</v>
      </c>
      <c r="AW7">
        <v>1.3140000000000001</v>
      </c>
      <c r="AX7">
        <v>1.2330000000000001</v>
      </c>
      <c r="AY7">
        <v>1.333</v>
      </c>
      <c r="AZ7">
        <v>1.621</v>
      </c>
      <c r="BA7">
        <v>0.92900000000000005</v>
      </c>
      <c r="BB7">
        <v>0.64900000000000002</v>
      </c>
      <c r="BC7">
        <v>0.26100000000000001</v>
      </c>
      <c r="BD7">
        <v>0.30299999999999999</v>
      </c>
      <c r="BE7">
        <v>0.48899999999999999</v>
      </c>
      <c r="BF7">
        <v>0.33500000000000002</v>
      </c>
      <c r="BG7">
        <v>0.79500000000000004</v>
      </c>
      <c r="BH7">
        <v>0.872</v>
      </c>
      <c r="BI7">
        <v>1.3340000000000001</v>
      </c>
      <c r="BJ7">
        <v>1.5089999999999999</v>
      </c>
      <c r="BK7">
        <v>1.5569999999999999</v>
      </c>
      <c r="BL7">
        <v>1.7789999999999999</v>
      </c>
      <c r="BM7">
        <v>0.745</v>
      </c>
      <c r="BN7">
        <v>0.38100000000000001</v>
      </c>
      <c r="BO7">
        <v>0.30399999999999999</v>
      </c>
      <c r="BP7">
        <v>0.46300000000000002</v>
      </c>
      <c r="BQ7">
        <v>0.747</v>
      </c>
      <c r="BR7">
        <v>0.84299999999999997</v>
      </c>
      <c r="BS7">
        <v>0.85499999999999998</v>
      </c>
      <c r="BT7">
        <v>0.66800000000000004</v>
      </c>
      <c r="BU7">
        <v>0.34799999999999998</v>
      </c>
      <c r="BV7">
        <v>0.42099999999999999</v>
      </c>
      <c r="BW7">
        <v>0.77500000000000002</v>
      </c>
      <c r="BX7">
        <v>0.94899999999999995</v>
      </c>
      <c r="BY7">
        <v>0.64400000000000002</v>
      </c>
      <c r="BZ7">
        <v>0.50900000000000001</v>
      </c>
      <c r="CA7">
        <v>0.24299999999999999</v>
      </c>
      <c r="CB7">
        <v>0.33700000000000002</v>
      </c>
      <c r="CC7">
        <v>0.64400000000000002</v>
      </c>
      <c r="CD7">
        <v>0.66100000000000003</v>
      </c>
      <c r="CE7">
        <v>0.59799999999999998</v>
      </c>
      <c r="CF7">
        <v>0.48299999999999998</v>
      </c>
      <c r="CG7">
        <v>0.22600000000000001</v>
      </c>
      <c r="CH7">
        <v>0.28799999999999998</v>
      </c>
      <c r="CI7">
        <v>0.45300000000000001</v>
      </c>
      <c r="CJ7">
        <v>0.68200000000000005</v>
      </c>
      <c r="CK7">
        <v>0.98499999999999999</v>
      </c>
      <c r="CL7">
        <v>0.79900000000000004</v>
      </c>
      <c r="CM7">
        <v>0.40899999999999997</v>
      </c>
      <c r="CN7">
        <v>0.876</v>
      </c>
      <c r="CO7">
        <v>0.80300000000000005</v>
      </c>
      <c r="CP7">
        <v>0.92900000000000005</v>
      </c>
      <c r="CQ7">
        <v>1.004</v>
      </c>
      <c r="CR7">
        <v>0.79800000000000004</v>
      </c>
      <c r="CS7">
        <v>0.56399999999999995</v>
      </c>
      <c r="CT7">
        <v>0.92300000000000004</v>
      </c>
      <c r="CU7">
        <v>1.0409999999999999</v>
      </c>
      <c r="CV7">
        <v>0.57499999999999996</v>
      </c>
      <c r="CW7">
        <v>0.91200000000000003</v>
      </c>
      <c r="CX7">
        <v>0.71799999999999997</v>
      </c>
      <c r="CY7">
        <v>0.70099999999999996</v>
      </c>
      <c r="CZ7">
        <v>0.59399999999999997</v>
      </c>
      <c r="DA7">
        <v>0.95</v>
      </c>
      <c r="DB7">
        <v>0.56499999999999995</v>
      </c>
      <c r="DC7">
        <v>0.83899999999999997</v>
      </c>
    </row>
    <row r="8" spans="1:107" x14ac:dyDescent="0.3">
      <c r="A8" t="s">
        <v>73</v>
      </c>
      <c r="B8">
        <v>2.274</v>
      </c>
      <c r="C8">
        <v>1.4430000000000001</v>
      </c>
      <c r="D8">
        <v>0.63500000000000001</v>
      </c>
      <c r="E8">
        <v>0.20799999999999999</v>
      </c>
      <c r="F8">
        <v>0</v>
      </c>
      <c r="G8">
        <v>0.874</v>
      </c>
      <c r="H8">
        <v>0.93</v>
      </c>
      <c r="I8">
        <v>0.39600000000000002</v>
      </c>
      <c r="J8">
        <v>0.34599999999999997</v>
      </c>
      <c r="K8">
        <v>0.17100000000000001</v>
      </c>
      <c r="L8">
        <v>0</v>
      </c>
      <c r="M8">
        <v>0.36699999999999999</v>
      </c>
      <c r="N8">
        <v>0.34399999999999997</v>
      </c>
      <c r="O8">
        <v>0.308</v>
      </c>
      <c r="P8">
        <v>0.39700000000000002</v>
      </c>
      <c r="Q8">
        <v>0.34399999999999997</v>
      </c>
      <c r="R8">
        <v>0.252</v>
      </c>
      <c r="S8">
        <v>0.372</v>
      </c>
      <c r="T8">
        <v>0.44900000000000001</v>
      </c>
      <c r="U8">
        <v>0.34100000000000003</v>
      </c>
      <c r="V8">
        <v>0.35299999999999998</v>
      </c>
      <c r="W8">
        <v>0</v>
      </c>
      <c r="X8">
        <v>0</v>
      </c>
      <c r="Y8">
        <v>0.443</v>
      </c>
      <c r="Z8">
        <v>0.28799999999999998</v>
      </c>
      <c r="AA8">
        <v>0.28100000000000003</v>
      </c>
      <c r="AB8">
        <v>0.55000000000000004</v>
      </c>
      <c r="AC8">
        <v>0.39400000000000002</v>
      </c>
      <c r="AD8">
        <v>0</v>
      </c>
      <c r="AE8">
        <v>0.26800000000000002</v>
      </c>
      <c r="AF8">
        <v>2.9000000000000001E-2</v>
      </c>
      <c r="AG8">
        <v>0.02</v>
      </c>
      <c r="AH8">
        <v>0</v>
      </c>
      <c r="AI8">
        <v>0.38200000000000001</v>
      </c>
      <c r="AJ8">
        <v>0.47399999999999998</v>
      </c>
      <c r="AK8">
        <v>0.34899999999999998</v>
      </c>
      <c r="AL8">
        <v>0.22800000000000001</v>
      </c>
      <c r="AM8">
        <v>0.32100000000000001</v>
      </c>
      <c r="AN8">
        <v>0.35399999999999998</v>
      </c>
      <c r="AO8">
        <v>0.47</v>
      </c>
      <c r="AP8">
        <v>0.433</v>
      </c>
      <c r="AQ8">
        <v>0.51900000000000002</v>
      </c>
      <c r="AR8">
        <v>0.28299999999999997</v>
      </c>
      <c r="AS8">
        <v>0.30499999999999999</v>
      </c>
      <c r="AT8">
        <v>0.27200000000000002</v>
      </c>
      <c r="AU8">
        <v>0.35599999999999998</v>
      </c>
      <c r="AV8">
        <v>0.38100000000000001</v>
      </c>
      <c r="AW8">
        <v>0.311</v>
      </c>
      <c r="AX8">
        <v>0.224</v>
      </c>
      <c r="AY8">
        <v>0.23</v>
      </c>
      <c r="AZ8">
        <v>0.63</v>
      </c>
      <c r="BA8">
        <v>0.41</v>
      </c>
      <c r="BB8">
        <v>0.22600000000000001</v>
      </c>
      <c r="BC8">
        <v>0.17399999999999999</v>
      </c>
      <c r="BD8">
        <v>0</v>
      </c>
      <c r="BE8">
        <v>0.107</v>
      </c>
      <c r="BF8">
        <v>0</v>
      </c>
      <c r="BG8">
        <v>0.35199999999999998</v>
      </c>
      <c r="BH8">
        <v>0.42099999999999999</v>
      </c>
      <c r="BI8">
        <v>0.40300000000000002</v>
      </c>
      <c r="BJ8">
        <v>0.29599999999999999</v>
      </c>
      <c r="BK8">
        <v>0.32400000000000001</v>
      </c>
      <c r="BL8">
        <v>0.26600000000000001</v>
      </c>
      <c r="BM8">
        <v>0.41299999999999998</v>
      </c>
      <c r="BN8">
        <v>0.17199999999999999</v>
      </c>
      <c r="BO8">
        <v>3.0000000000000001E-3</v>
      </c>
      <c r="BP8">
        <v>0</v>
      </c>
      <c r="BQ8">
        <v>0</v>
      </c>
      <c r="BR8">
        <v>0</v>
      </c>
      <c r="BS8">
        <v>0.437</v>
      </c>
      <c r="BT8">
        <v>0.22</v>
      </c>
      <c r="BU8">
        <v>0</v>
      </c>
      <c r="BV8">
        <v>0</v>
      </c>
      <c r="BW8">
        <v>0</v>
      </c>
      <c r="BX8">
        <v>0</v>
      </c>
      <c r="BY8">
        <v>0.32400000000000001</v>
      </c>
      <c r="BZ8">
        <v>0.14899999999999999</v>
      </c>
      <c r="CA8">
        <v>0</v>
      </c>
      <c r="CB8">
        <v>0</v>
      </c>
      <c r="CC8">
        <v>0.10199999999999999</v>
      </c>
      <c r="CD8">
        <v>0</v>
      </c>
      <c r="CE8">
        <v>0.309</v>
      </c>
      <c r="CF8">
        <v>0.17499999999999999</v>
      </c>
      <c r="CG8">
        <v>0</v>
      </c>
      <c r="CH8">
        <v>0</v>
      </c>
      <c r="CI8">
        <v>0</v>
      </c>
      <c r="CJ8">
        <v>0</v>
      </c>
      <c r="CK8">
        <v>0.37</v>
      </c>
      <c r="CL8">
        <v>0.189</v>
      </c>
      <c r="CM8">
        <v>0.124</v>
      </c>
      <c r="CN8">
        <v>0.121</v>
      </c>
      <c r="CO8">
        <v>0</v>
      </c>
      <c r="CP8">
        <v>0</v>
      </c>
      <c r="CQ8">
        <v>0.33500000000000002</v>
      </c>
      <c r="CR8">
        <v>0.251</v>
      </c>
      <c r="CS8">
        <v>0</v>
      </c>
      <c r="CT8">
        <v>0.24</v>
      </c>
      <c r="CU8">
        <v>0.11700000000000001</v>
      </c>
      <c r="CV8">
        <v>0</v>
      </c>
      <c r="CW8">
        <v>0.29499999999999998</v>
      </c>
      <c r="CX8">
        <v>0.183</v>
      </c>
      <c r="CY8">
        <v>0.106</v>
      </c>
      <c r="CZ8">
        <v>0.14899999999999999</v>
      </c>
      <c r="DA8">
        <v>0</v>
      </c>
      <c r="DB8">
        <v>0</v>
      </c>
      <c r="DC8">
        <v>0</v>
      </c>
    </row>
    <row r="9" spans="1:107" x14ac:dyDescent="0.3">
      <c r="A9" t="s">
        <v>74</v>
      </c>
      <c r="B9">
        <v>3.1720000000000002</v>
      </c>
      <c r="C9">
        <v>1.97</v>
      </c>
      <c r="D9">
        <v>0.88200000000000001</v>
      </c>
      <c r="E9">
        <v>0.27900000000000003</v>
      </c>
      <c r="F9">
        <v>0.13400000000000001</v>
      </c>
      <c r="G9">
        <v>1.429</v>
      </c>
      <c r="H9">
        <v>1.3129999999999999</v>
      </c>
      <c r="I9">
        <v>0.54500000000000004</v>
      </c>
      <c r="J9">
        <v>0.51100000000000001</v>
      </c>
      <c r="K9">
        <v>0.23699999999999999</v>
      </c>
      <c r="L9">
        <v>0</v>
      </c>
      <c r="M9">
        <v>0.55600000000000005</v>
      </c>
      <c r="N9">
        <v>0.46</v>
      </c>
      <c r="O9">
        <v>0.42299999999999999</v>
      </c>
      <c r="P9">
        <v>0.90100000000000002</v>
      </c>
      <c r="Q9">
        <v>1.131</v>
      </c>
      <c r="R9">
        <v>1.724</v>
      </c>
      <c r="S9">
        <v>2.3559999999999999</v>
      </c>
      <c r="T9">
        <v>3.468</v>
      </c>
      <c r="U9">
        <v>0.46100000000000002</v>
      </c>
      <c r="V9">
        <v>0.53700000000000003</v>
      </c>
      <c r="W9">
        <v>0</v>
      </c>
      <c r="X9">
        <v>0</v>
      </c>
      <c r="Y9">
        <v>0.68700000000000006</v>
      </c>
      <c r="Z9">
        <v>2.2240000000000002</v>
      </c>
      <c r="AA9">
        <v>3.6190000000000002</v>
      </c>
      <c r="AB9">
        <v>6.2119999999999997</v>
      </c>
      <c r="AC9">
        <v>0.57199999999999995</v>
      </c>
      <c r="AD9">
        <v>0.876</v>
      </c>
      <c r="AE9">
        <v>0.64300000000000002</v>
      </c>
      <c r="AF9">
        <v>1.8740000000000001</v>
      </c>
      <c r="AG9">
        <v>3.15</v>
      </c>
      <c r="AH9">
        <v>3.6240000000000001</v>
      </c>
      <c r="AI9">
        <v>0.53400000000000003</v>
      </c>
      <c r="AJ9">
        <v>0.91900000000000004</v>
      </c>
      <c r="AK9">
        <v>1.276</v>
      </c>
      <c r="AL9">
        <v>1.784</v>
      </c>
      <c r="AM9">
        <v>2.92</v>
      </c>
      <c r="AN9">
        <v>3.8450000000000002</v>
      </c>
      <c r="AO9">
        <v>0.65900000000000003</v>
      </c>
      <c r="AP9">
        <v>1.1020000000000001</v>
      </c>
      <c r="AQ9">
        <v>1.458</v>
      </c>
      <c r="AR9">
        <v>1.27</v>
      </c>
      <c r="AS9">
        <v>1.32</v>
      </c>
      <c r="AT9">
        <v>1.9530000000000001</v>
      </c>
      <c r="AU9">
        <v>0.48099999999999998</v>
      </c>
      <c r="AV9">
        <v>0.54100000000000004</v>
      </c>
      <c r="AW9">
        <v>1.3440000000000001</v>
      </c>
      <c r="AX9">
        <v>2.2040000000000002</v>
      </c>
      <c r="AY9">
        <v>2.5030000000000001</v>
      </c>
      <c r="AZ9">
        <v>4.7039999999999997</v>
      </c>
      <c r="BA9">
        <v>0.56299999999999994</v>
      </c>
      <c r="BB9">
        <v>0.60199999999999998</v>
      </c>
      <c r="BC9">
        <v>0.86499999999999999</v>
      </c>
      <c r="BD9">
        <v>2.4039999999999999</v>
      </c>
      <c r="BE9">
        <v>2.8130000000000002</v>
      </c>
      <c r="BF9">
        <v>2.7389999999999999</v>
      </c>
      <c r="BG9">
        <v>0.47899999999999998</v>
      </c>
      <c r="BH9">
        <v>0.79200000000000004</v>
      </c>
      <c r="BI9">
        <v>1.099</v>
      </c>
      <c r="BJ9">
        <v>1.359</v>
      </c>
      <c r="BK9">
        <v>1.6879999999999999</v>
      </c>
      <c r="BL9">
        <v>2.2160000000000002</v>
      </c>
      <c r="BM9">
        <v>0.502</v>
      </c>
      <c r="BN9">
        <v>0.51800000000000002</v>
      </c>
      <c r="BO9">
        <v>2.0070000000000001</v>
      </c>
      <c r="BP9">
        <v>4.2649999999999997</v>
      </c>
      <c r="BQ9">
        <v>5.2279999999999998</v>
      </c>
      <c r="BR9">
        <v>4.7779999999999996</v>
      </c>
      <c r="BS9">
        <v>0.53900000000000003</v>
      </c>
      <c r="BT9">
        <v>0.70799999999999996</v>
      </c>
      <c r="BU9">
        <v>1.653</v>
      </c>
      <c r="BV9">
        <v>2.4260000000000002</v>
      </c>
      <c r="BW9">
        <v>4.5179999999999998</v>
      </c>
      <c r="BX9">
        <v>5.22</v>
      </c>
      <c r="BY9">
        <v>0.40799999999999997</v>
      </c>
      <c r="BZ9">
        <v>0.59599999999999997</v>
      </c>
      <c r="CA9">
        <v>0.30199999999999999</v>
      </c>
      <c r="CB9">
        <v>0.83199999999999996</v>
      </c>
      <c r="CC9">
        <v>2.8279999999999998</v>
      </c>
      <c r="CD9">
        <v>3.5569999999999999</v>
      </c>
      <c r="CE9">
        <v>0.38300000000000001</v>
      </c>
      <c r="CF9">
        <v>0.629</v>
      </c>
      <c r="CG9">
        <v>0.38</v>
      </c>
      <c r="CH9">
        <v>0.90900000000000003</v>
      </c>
      <c r="CI9">
        <v>3.0089999999999999</v>
      </c>
      <c r="CJ9">
        <v>3.45</v>
      </c>
      <c r="CK9">
        <v>0.56100000000000005</v>
      </c>
      <c r="CL9">
        <v>0.61099999999999999</v>
      </c>
      <c r="CM9">
        <v>1.32</v>
      </c>
      <c r="CN9">
        <v>4.7450000000000001</v>
      </c>
      <c r="CO9">
        <v>4.2679999999999998</v>
      </c>
      <c r="CP9">
        <v>6.0780000000000003</v>
      </c>
      <c r="CQ9">
        <v>0.53500000000000003</v>
      </c>
      <c r="CR9">
        <v>0.89700000000000002</v>
      </c>
      <c r="CS9">
        <v>0.51300000000000001</v>
      </c>
      <c r="CT9">
        <v>2.0880000000000001</v>
      </c>
      <c r="CU9">
        <v>3.5089999999999999</v>
      </c>
      <c r="CV9">
        <v>3.3860000000000001</v>
      </c>
      <c r="CW9">
        <v>0.47199999999999998</v>
      </c>
      <c r="CX9">
        <v>0.73</v>
      </c>
      <c r="CY9">
        <v>0.63900000000000001</v>
      </c>
      <c r="CZ9">
        <v>1.375</v>
      </c>
      <c r="DA9">
        <v>2.7040000000000002</v>
      </c>
      <c r="DB9">
        <v>3.871</v>
      </c>
      <c r="DC9">
        <v>1.3620000000000001</v>
      </c>
    </row>
    <row r="10" spans="1:107" x14ac:dyDescent="0.3">
      <c r="A10" t="s">
        <v>75</v>
      </c>
      <c r="B10">
        <v>2.6240000000000001</v>
      </c>
      <c r="C10">
        <v>1.401</v>
      </c>
      <c r="D10">
        <v>0.58699999999999997</v>
      </c>
      <c r="E10">
        <v>0.16</v>
      </c>
      <c r="F10">
        <v>0</v>
      </c>
      <c r="G10">
        <v>3.3250000000000002</v>
      </c>
      <c r="H10">
        <v>0.96199999999999997</v>
      </c>
      <c r="I10">
        <v>0.35099999999999998</v>
      </c>
      <c r="J10">
        <v>0.432</v>
      </c>
      <c r="K10">
        <v>0.14399999999999999</v>
      </c>
      <c r="L10">
        <v>0</v>
      </c>
      <c r="M10">
        <v>0.58099999999999996</v>
      </c>
      <c r="N10">
        <v>0.53800000000000003</v>
      </c>
      <c r="O10">
        <v>0.443</v>
      </c>
      <c r="P10">
        <v>0.504</v>
      </c>
      <c r="Q10">
        <v>0.28599999999999998</v>
      </c>
      <c r="R10">
        <v>0.32400000000000001</v>
      </c>
      <c r="S10">
        <v>0.36499999999999999</v>
      </c>
      <c r="T10">
        <v>0.377</v>
      </c>
      <c r="U10">
        <v>0.48599999999999999</v>
      </c>
      <c r="V10">
        <v>0.55000000000000004</v>
      </c>
      <c r="W10">
        <v>0</v>
      </c>
      <c r="X10">
        <v>0</v>
      </c>
      <c r="Y10">
        <v>0.66800000000000004</v>
      </c>
      <c r="Z10">
        <v>0.53700000000000003</v>
      </c>
      <c r="AA10">
        <v>0.51100000000000001</v>
      </c>
      <c r="AB10">
        <v>0.442</v>
      </c>
      <c r="AC10">
        <v>0.61199999999999999</v>
      </c>
      <c r="AD10">
        <v>0.372</v>
      </c>
      <c r="AE10">
        <v>0.59299999999999997</v>
      </c>
      <c r="AF10">
        <v>0.35399999999999998</v>
      </c>
      <c r="AG10">
        <v>0.38900000000000001</v>
      </c>
      <c r="AH10">
        <v>0.42099999999999999</v>
      </c>
      <c r="AI10">
        <v>0.628</v>
      </c>
      <c r="AJ10">
        <v>0.59699999999999998</v>
      </c>
      <c r="AK10">
        <v>0.378</v>
      </c>
      <c r="AL10">
        <v>0.35499999999999998</v>
      </c>
      <c r="AM10">
        <v>0.57599999999999996</v>
      </c>
      <c r="AN10">
        <v>0.495</v>
      </c>
      <c r="AO10">
        <v>0.66800000000000004</v>
      </c>
      <c r="AP10">
        <v>0.45800000000000002</v>
      </c>
      <c r="AQ10">
        <v>0.36699999999999999</v>
      </c>
      <c r="AR10">
        <v>0.26500000000000001</v>
      </c>
      <c r="AS10">
        <v>0.31</v>
      </c>
      <c r="AT10">
        <v>0.27500000000000002</v>
      </c>
      <c r="AU10">
        <v>0.47699999999999998</v>
      </c>
      <c r="AV10">
        <v>0.53100000000000003</v>
      </c>
      <c r="AW10">
        <v>0.59699999999999998</v>
      </c>
      <c r="AX10">
        <v>0.32600000000000001</v>
      </c>
      <c r="AY10">
        <v>0.41099999999999998</v>
      </c>
      <c r="AZ10">
        <v>0.30599999999999999</v>
      </c>
      <c r="BA10">
        <v>0.56599999999999995</v>
      </c>
      <c r="BB10">
        <v>0.52200000000000002</v>
      </c>
      <c r="BC10">
        <v>0.42699999999999999</v>
      </c>
      <c r="BD10">
        <v>0.315</v>
      </c>
      <c r="BE10">
        <v>0.36499999999999999</v>
      </c>
      <c r="BF10">
        <v>0.27400000000000002</v>
      </c>
      <c r="BG10">
        <v>0.46100000000000002</v>
      </c>
      <c r="BH10">
        <v>0.43</v>
      </c>
      <c r="BI10">
        <v>0.29699999999999999</v>
      </c>
      <c r="BJ10">
        <v>0.311</v>
      </c>
      <c r="BK10">
        <v>0.32200000000000001</v>
      </c>
      <c r="BL10">
        <v>0.26500000000000001</v>
      </c>
      <c r="BM10">
        <v>0.441</v>
      </c>
      <c r="BN10">
        <v>0.379</v>
      </c>
      <c r="BO10">
        <v>0.26</v>
      </c>
      <c r="BP10">
        <v>0.18</v>
      </c>
      <c r="BQ10">
        <v>0.25700000000000001</v>
      </c>
      <c r="BR10">
        <v>0.38400000000000001</v>
      </c>
      <c r="BS10">
        <v>0.502</v>
      </c>
      <c r="BT10">
        <v>0.52300000000000002</v>
      </c>
      <c r="BU10">
        <v>0.34100000000000003</v>
      </c>
      <c r="BV10">
        <v>0.245</v>
      </c>
      <c r="BW10">
        <v>0.28899999999999998</v>
      </c>
      <c r="BX10">
        <v>0.34</v>
      </c>
      <c r="BY10">
        <v>0.39700000000000002</v>
      </c>
      <c r="BZ10">
        <v>0.24</v>
      </c>
      <c r="CA10">
        <v>0.111</v>
      </c>
      <c r="CB10">
        <v>0.17</v>
      </c>
      <c r="CC10">
        <v>0.35399999999999998</v>
      </c>
      <c r="CD10">
        <v>0.33500000000000002</v>
      </c>
      <c r="CE10">
        <v>0.375</v>
      </c>
      <c r="CF10">
        <v>0.33600000000000002</v>
      </c>
      <c r="CG10">
        <v>0.122</v>
      </c>
      <c r="CH10">
        <v>0.159</v>
      </c>
      <c r="CI10">
        <v>0.27900000000000003</v>
      </c>
      <c r="CJ10">
        <v>0.36199999999999999</v>
      </c>
      <c r="CK10">
        <v>0.57899999999999996</v>
      </c>
      <c r="CL10">
        <v>0.51500000000000001</v>
      </c>
      <c r="CM10">
        <v>0.39</v>
      </c>
      <c r="CN10">
        <v>0.27900000000000003</v>
      </c>
      <c r="CO10">
        <v>0.44900000000000001</v>
      </c>
      <c r="CP10">
        <v>0.53200000000000003</v>
      </c>
      <c r="CQ10">
        <v>0.56399999999999995</v>
      </c>
      <c r="CR10">
        <v>0.5</v>
      </c>
      <c r="CS10">
        <v>0.24299999999999999</v>
      </c>
      <c r="CT10">
        <v>0.38300000000000001</v>
      </c>
      <c r="CU10">
        <v>0.45500000000000002</v>
      </c>
      <c r="CV10">
        <v>0.32</v>
      </c>
      <c r="CW10">
        <v>0.49</v>
      </c>
      <c r="CX10">
        <v>0.34799999999999998</v>
      </c>
      <c r="CY10">
        <v>0.318</v>
      </c>
      <c r="CZ10">
        <v>0.249</v>
      </c>
      <c r="DA10">
        <v>0.39300000000000002</v>
      </c>
      <c r="DB10">
        <v>0.315</v>
      </c>
      <c r="DC10">
        <v>0.44800000000000001</v>
      </c>
    </row>
    <row r="11" spans="1:107" x14ac:dyDescent="0.3">
      <c r="A11" t="s">
        <v>76</v>
      </c>
      <c r="B11">
        <v>2.1440000000000001</v>
      </c>
      <c r="C11">
        <v>1.2070000000000001</v>
      </c>
      <c r="D11">
        <v>0.52800000000000002</v>
      </c>
      <c r="E11">
        <v>0.16600000000000001</v>
      </c>
      <c r="F11">
        <v>0</v>
      </c>
      <c r="G11">
        <v>1.155</v>
      </c>
      <c r="H11">
        <v>0.80300000000000005</v>
      </c>
      <c r="I11">
        <v>0.33</v>
      </c>
      <c r="J11">
        <v>0.34399999999999997</v>
      </c>
      <c r="K11">
        <v>0.14199999999999999</v>
      </c>
      <c r="L11">
        <v>0</v>
      </c>
      <c r="M11">
        <v>0.28000000000000003</v>
      </c>
      <c r="N11">
        <v>0.25</v>
      </c>
      <c r="O11">
        <v>0.251</v>
      </c>
      <c r="P11">
        <v>0.35199999999999998</v>
      </c>
      <c r="Q11">
        <v>0.7</v>
      </c>
      <c r="R11">
        <v>1.0049999999999999</v>
      </c>
      <c r="S11">
        <v>1.4690000000000001</v>
      </c>
      <c r="T11">
        <v>1.385</v>
      </c>
      <c r="U11">
        <v>0.255</v>
      </c>
      <c r="V11">
        <v>0.29699999999999999</v>
      </c>
      <c r="W11">
        <v>0</v>
      </c>
      <c r="X11">
        <v>0</v>
      </c>
      <c r="Y11">
        <v>0.36899999999999999</v>
      </c>
      <c r="Z11">
        <v>0.54100000000000004</v>
      </c>
      <c r="AA11">
        <v>0.02</v>
      </c>
      <c r="AB11">
        <v>1.1830000000000001</v>
      </c>
      <c r="AC11">
        <v>0.28599999999999998</v>
      </c>
      <c r="AD11">
        <v>0.14099999999999999</v>
      </c>
      <c r="AE11">
        <v>0.20200000000000001</v>
      </c>
      <c r="AF11">
        <v>0.129</v>
      </c>
      <c r="AG11">
        <v>0.26600000000000001</v>
      </c>
      <c r="AH11">
        <v>0.15</v>
      </c>
      <c r="AI11">
        <v>0.27700000000000002</v>
      </c>
      <c r="AJ11">
        <v>0.41599999999999998</v>
      </c>
      <c r="AK11">
        <v>0.65900000000000003</v>
      </c>
      <c r="AL11">
        <v>0.69799999999999995</v>
      </c>
      <c r="AM11">
        <v>1.4379999999999999</v>
      </c>
      <c r="AN11">
        <v>1.2889999999999999</v>
      </c>
      <c r="AO11">
        <v>0.38800000000000001</v>
      </c>
      <c r="AP11">
        <v>0.374</v>
      </c>
      <c r="AQ11">
        <v>1.1359999999999999</v>
      </c>
      <c r="AR11">
        <v>1.0780000000000001</v>
      </c>
      <c r="AS11">
        <v>1.224</v>
      </c>
      <c r="AT11">
        <v>1.3140000000000001</v>
      </c>
      <c r="AU11">
        <v>0.311</v>
      </c>
      <c r="AV11">
        <v>0.317</v>
      </c>
      <c r="AW11">
        <v>0.501</v>
      </c>
      <c r="AX11">
        <v>0.86499999999999999</v>
      </c>
      <c r="AY11">
        <v>1.1879999999999999</v>
      </c>
      <c r="AZ11">
        <v>1.6060000000000001</v>
      </c>
      <c r="BA11">
        <v>0.30199999999999999</v>
      </c>
      <c r="BB11">
        <v>0.13</v>
      </c>
      <c r="BC11">
        <v>0</v>
      </c>
      <c r="BD11">
        <v>0.374</v>
      </c>
      <c r="BE11">
        <v>2.1000000000000001E-2</v>
      </c>
      <c r="BF11">
        <v>0.17699999999999999</v>
      </c>
      <c r="BG11">
        <v>0.27100000000000002</v>
      </c>
      <c r="BH11">
        <v>0.36799999999999999</v>
      </c>
      <c r="BI11">
        <v>0.73299999999999998</v>
      </c>
      <c r="BJ11">
        <v>0.88400000000000001</v>
      </c>
      <c r="BK11">
        <v>1.2509999999999999</v>
      </c>
      <c r="BL11">
        <v>1.21</v>
      </c>
      <c r="BM11">
        <v>0.26800000000000002</v>
      </c>
      <c r="BN11">
        <v>0</v>
      </c>
      <c r="BO11">
        <v>0.191</v>
      </c>
      <c r="BP11">
        <v>0.6</v>
      </c>
      <c r="BQ11">
        <v>0.55600000000000005</v>
      </c>
      <c r="BR11">
        <v>0.81200000000000006</v>
      </c>
      <c r="BS11">
        <v>0.28399999999999997</v>
      </c>
      <c r="BT11">
        <v>0.16300000000000001</v>
      </c>
      <c r="BU11">
        <v>0.10199999999999999</v>
      </c>
      <c r="BV11">
        <v>0.109</v>
      </c>
      <c r="BW11">
        <v>0.61799999999999999</v>
      </c>
      <c r="BX11">
        <v>0.82599999999999996</v>
      </c>
      <c r="BY11">
        <v>0.218</v>
      </c>
      <c r="BZ11">
        <v>0.26100000000000001</v>
      </c>
      <c r="CA11">
        <v>0.23200000000000001</v>
      </c>
      <c r="CB11">
        <v>0.19</v>
      </c>
      <c r="CC11">
        <v>0.84</v>
      </c>
      <c r="CD11">
        <v>0.94299999999999995</v>
      </c>
      <c r="CE11">
        <v>0.20699999999999999</v>
      </c>
      <c r="CF11">
        <v>0.28399999999999997</v>
      </c>
      <c r="CG11">
        <v>0.16800000000000001</v>
      </c>
      <c r="CH11">
        <v>0.27300000000000002</v>
      </c>
      <c r="CI11">
        <v>8.0000000000000002E-3</v>
      </c>
      <c r="CJ11">
        <v>0.77400000000000002</v>
      </c>
      <c r="CK11">
        <v>0.248</v>
      </c>
      <c r="CL11">
        <v>0.186</v>
      </c>
      <c r="CM11">
        <v>0.23200000000000001</v>
      </c>
      <c r="CN11">
        <v>0.85099999999999998</v>
      </c>
      <c r="CO11">
        <v>2.1999999999999999E-2</v>
      </c>
      <c r="CP11">
        <v>1.4E-2</v>
      </c>
      <c r="CQ11">
        <v>0.30399999999999999</v>
      </c>
      <c r="CR11">
        <v>0.42799999999999999</v>
      </c>
      <c r="CS11">
        <v>0.33500000000000002</v>
      </c>
      <c r="CT11">
        <v>0.83899999999999997</v>
      </c>
      <c r="CU11">
        <v>0.95299999999999996</v>
      </c>
      <c r="CV11">
        <v>0.503</v>
      </c>
      <c r="CW11">
        <v>0.28699999999999998</v>
      </c>
      <c r="CX11">
        <v>0.33900000000000002</v>
      </c>
      <c r="CY11">
        <v>0.52200000000000002</v>
      </c>
      <c r="CZ11">
        <v>0.42899999999999999</v>
      </c>
      <c r="DA11">
        <v>0.81899999999999995</v>
      </c>
      <c r="DB11">
        <v>0.69699999999999995</v>
      </c>
      <c r="DC11">
        <v>0.441</v>
      </c>
    </row>
    <row r="12" spans="1:107" x14ac:dyDescent="0.3">
      <c r="A12" t="s">
        <v>77</v>
      </c>
      <c r="B12">
        <v>2.242</v>
      </c>
      <c r="C12">
        <v>1.202</v>
      </c>
      <c r="D12">
        <v>0.51</v>
      </c>
      <c r="E12">
        <v>0.14899999999999999</v>
      </c>
      <c r="F12">
        <v>0</v>
      </c>
      <c r="G12">
        <v>0</v>
      </c>
      <c r="H12">
        <v>0.82299999999999995</v>
      </c>
      <c r="I12">
        <v>0.32400000000000001</v>
      </c>
      <c r="J12">
        <v>0.35099999999999998</v>
      </c>
      <c r="K12">
        <v>0.13100000000000001</v>
      </c>
      <c r="L12">
        <v>0</v>
      </c>
      <c r="M12">
        <v>0.71399999999999997</v>
      </c>
      <c r="N12">
        <v>0.65300000000000002</v>
      </c>
      <c r="O12">
        <v>0.55600000000000005</v>
      </c>
      <c r="P12">
        <v>0.70099999999999996</v>
      </c>
      <c r="Q12">
        <v>0.71499999999999997</v>
      </c>
      <c r="R12">
        <v>0.81</v>
      </c>
      <c r="S12">
        <v>0.94699999999999995</v>
      </c>
      <c r="T12">
        <v>0.93200000000000005</v>
      </c>
      <c r="U12">
        <v>0.621</v>
      </c>
      <c r="V12">
        <v>0.64</v>
      </c>
      <c r="W12">
        <v>0</v>
      </c>
      <c r="X12">
        <v>0</v>
      </c>
      <c r="Y12">
        <v>0.79400000000000004</v>
      </c>
      <c r="Z12">
        <v>0.52800000000000002</v>
      </c>
      <c r="AA12">
        <v>0.49299999999999999</v>
      </c>
      <c r="AB12">
        <v>0.9</v>
      </c>
      <c r="AC12">
        <v>0.73399999999999999</v>
      </c>
      <c r="AD12">
        <v>0.44900000000000001</v>
      </c>
      <c r="AE12">
        <v>0.68899999999999995</v>
      </c>
      <c r="AF12">
        <v>0.54300000000000004</v>
      </c>
      <c r="AG12">
        <v>0.66600000000000004</v>
      </c>
      <c r="AH12">
        <v>0.70299999999999996</v>
      </c>
      <c r="AI12">
        <v>0.755</v>
      </c>
      <c r="AJ12">
        <v>0.78300000000000003</v>
      </c>
      <c r="AK12">
        <v>0.78</v>
      </c>
      <c r="AL12">
        <v>0.746</v>
      </c>
      <c r="AM12">
        <v>0.997</v>
      </c>
      <c r="AN12">
        <v>0.99199999999999999</v>
      </c>
      <c r="AO12">
        <v>0.84699999999999998</v>
      </c>
      <c r="AP12">
        <v>0.73699999999999999</v>
      </c>
      <c r="AQ12">
        <v>0.94</v>
      </c>
      <c r="AR12">
        <v>0.72799999999999998</v>
      </c>
      <c r="AS12">
        <v>0.82799999999999996</v>
      </c>
      <c r="AT12">
        <v>0.88600000000000001</v>
      </c>
      <c r="AU12">
        <v>0.61899999999999999</v>
      </c>
      <c r="AV12">
        <v>0.66300000000000003</v>
      </c>
      <c r="AW12">
        <v>0.81799999999999995</v>
      </c>
      <c r="AX12">
        <v>0.73199999999999998</v>
      </c>
      <c r="AY12">
        <v>0.81100000000000005</v>
      </c>
      <c r="AZ12">
        <v>0.97699999999999998</v>
      </c>
      <c r="BA12">
        <v>0.71299999999999997</v>
      </c>
      <c r="BB12">
        <v>0.63500000000000001</v>
      </c>
      <c r="BC12">
        <v>0.55000000000000004</v>
      </c>
      <c r="BD12">
        <v>0.60699999999999998</v>
      </c>
      <c r="BE12">
        <v>0.72099999999999997</v>
      </c>
      <c r="BF12">
        <v>0.73</v>
      </c>
      <c r="BG12">
        <v>0.60099999999999998</v>
      </c>
      <c r="BH12">
        <v>0.59499999999999997</v>
      </c>
      <c r="BI12">
        <v>0.68200000000000005</v>
      </c>
      <c r="BJ12">
        <v>0.751</v>
      </c>
      <c r="BK12">
        <v>0.80900000000000005</v>
      </c>
      <c r="BL12">
        <v>0.87</v>
      </c>
      <c r="BM12">
        <v>0.59599999999999997</v>
      </c>
      <c r="BN12">
        <v>0.47199999999999998</v>
      </c>
      <c r="BO12">
        <v>0.58199999999999996</v>
      </c>
      <c r="BP12">
        <v>0.65600000000000003</v>
      </c>
      <c r="BQ12">
        <v>1.0469999999999999</v>
      </c>
      <c r="BR12">
        <v>1.0489999999999999</v>
      </c>
      <c r="BS12">
        <v>0.65100000000000002</v>
      </c>
      <c r="BT12">
        <v>0.63400000000000001</v>
      </c>
      <c r="BU12">
        <v>0.60599999999999998</v>
      </c>
      <c r="BV12">
        <v>0.80100000000000005</v>
      </c>
      <c r="BW12">
        <v>0.92600000000000005</v>
      </c>
      <c r="BX12">
        <v>1.018</v>
      </c>
      <c r="BY12">
        <v>0.46899999999999997</v>
      </c>
      <c r="BZ12">
        <v>0.441</v>
      </c>
      <c r="CA12">
        <v>0.32400000000000001</v>
      </c>
      <c r="CB12">
        <v>0.45600000000000002</v>
      </c>
      <c r="CC12">
        <v>0.86299999999999999</v>
      </c>
      <c r="CD12">
        <v>0.98199999999999998</v>
      </c>
      <c r="CE12">
        <v>0.44500000000000001</v>
      </c>
      <c r="CF12">
        <v>0.48899999999999999</v>
      </c>
      <c r="CG12">
        <v>0.34</v>
      </c>
      <c r="CH12">
        <v>0.44</v>
      </c>
      <c r="CI12">
        <v>0.78</v>
      </c>
      <c r="CJ12">
        <v>0.98399999999999999</v>
      </c>
      <c r="CK12">
        <v>0.74299999999999999</v>
      </c>
      <c r="CL12">
        <v>0.63400000000000001</v>
      </c>
      <c r="CM12">
        <v>0.60399999999999998</v>
      </c>
      <c r="CN12">
        <v>0.997</v>
      </c>
      <c r="CO12">
        <v>1.18</v>
      </c>
      <c r="CP12">
        <v>1.4730000000000001</v>
      </c>
      <c r="CQ12">
        <v>0.71599999999999997</v>
      </c>
      <c r="CR12">
        <v>0.68300000000000005</v>
      </c>
      <c r="CS12">
        <v>0.63800000000000001</v>
      </c>
      <c r="CT12">
        <v>0.94399999999999995</v>
      </c>
      <c r="CU12">
        <v>1.145</v>
      </c>
      <c r="CV12">
        <v>1.008</v>
      </c>
      <c r="CW12">
        <v>0.63700000000000001</v>
      </c>
      <c r="CX12">
        <v>0.58199999999999996</v>
      </c>
      <c r="CY12">
        <v>0.73</v>
      </c>
      <c r="CZ12">
        <v>0.69099999999999995</v>
      </c>
      <c r="DA12">
        <v>1.0680000000000001</v>
      </c>
      <c r="DB12">
        <v>1.03</v>
      </c>
      <c r="DC12">
        <v>0.52300000000000002</v>
      </c>
    </row>
    <row r="13" spans="1:107" x14ac:dyDescent="0.3">
      <c r="A13" t="s">
        <v>78</v>
      </c>
      <c r="B13">
        <v>2.3359999999999999</v>
      </c>
      <c r="C13">
        <v>1.1859999999999999</v>
      </c>
      <c r="D13">
        <v>0.48399999999999999</v>
      </c>
      <c r="E13">
        <v>0.124</v>
      </c>
      <c r="F13">
        <v>0</v>
      </c>
      <c r="G13">
        <v>0</v>
      </c>
      <c r="H13">
        <v>0.86299999999999999</v>
      </c>
      <c r="I13">
        <v>0.28399999999999997</v>
      </c>
      <c r="J13">
        <v>0.36299999999999999</v>
      </c>
      <c r="K13">
        <v>0.11899999999999999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0.02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x14ac:dyDescent="0.3">
      <c r="A14" t="s">
        <v>79</v>
      </c>
      <c r="B14">
        <v>3.2349999999999999</v>
      </c>
      <c r="C14">
        <v>1.859</v>
      </c>
      <c r="D14">
        <v>0.82</v>
      </c>
      <c r="E14">
        <v>0.26500000000000001</v>
      </c>
      <c r="F14">
        <v>0.10299999999999999</v>
      </c>
      <c r="G14">
        <v>0</v>
      </c>
      <c r="H14">
        <v>1.1559999999999999</v>
      </c>
      <c r="I14">
        <v>0.51500000000000001</v>
      </c>
      <c r="J14">
        <v>0.55400000000000005</v>
      </c>
      <c r="K14">
        <v>0.23699999999999999</v>
      </c>
      <c r="L14">
        <v>0</v>
      </c>
      <c r="M14">
        <v>1.3959999999999999</v>
      </c>
      <c r="N14">
        <v>1.3129999999999999</v>
      </c>
      <c r="O14">
        <v>1.109</v>
      </c>
      <c r="P14">
        <v>1.3029999999999999</v>
      </c>
      <c r="Q14">
        <v>1.409</v>
      </c>
      <c r="R14">
        <v>1.468</v>
      </c>
      <c r="S14">
        <v>1.5669999999999999</v>
      </c>
      <c r="T14">
        <v>1.393</v>
      </c>
      <c r="U14">
        <v>1.222</v>
      </c>
      <c r="V14">
        <v>1.1639999999999999</v>
      </c>
      <c r="W14">
        <v>0</v>
      </c>
      <c r="X14">
        <v>0</v>
      </c>
      <c r="Y14">
        <v>1.6839999999999999</v>
      </c>
      <c r="Z14">
        <v>0.44500000000000001</v>
      </c>
      <c r="AA14">
        <v>0.38600000000000001</v>
      </c>
      <c r="AB14">
        <v>0.49299999999999999</v>
      </c>
      <c r="AC14">
        <v>1.415</v>
      </c>
      <c r="AD14">
        <v>0.80400000000000005</v>
      </c>
      <c r="AE14">
        <v>1.349</v>
      </c>
      <c r="AF14">
        <v>0.61199999999999999</v>
      </c>
      <c r="AG14">
        <v>0.70799999999999996</v>
      </c>
      <c r="AH14">
        <v>0.627</v>
      </c>
      <c r="AI14">
        <v>1.2669999999999999</v>
      </c>
      <c r="AJ14">
        <v>1.575</v>
      </c>
      <c r="AK14">
        <v>1.3129999999999999</v>
      </c>
      <c r="AL14">
        <v>1.0640000000000001</v>
      </c>
      <c r="AM14">
        <v>1.173</v>
      </c>
      <c r="AN14">
        <v>1.1779999999999999</v>
      </c>
      <c r="AO14">
        <v>1.944</v>
      </c>
      <c r="AP14">
        <v>1.5680000000000001</v>
      </c>
      <c r="AQ14">
        <v>1.88</v>
      </c>
      <c r="AR14">
        <v>1.4910000000000001</v>
      </c>
      <c r="AS14">
        <v>1.585</v>
      </c>
      <c r="AT14">
        <v>1.7809999999999999</v>
      </c>
      <c r="AU14">
        <v>1.413</v>
      </c>
      <c r="AV14">
        <v>1.4810000000000001</v>
      </c>
      <c r="AW14">
        <v>1.7569999999999999</v>
      </c>
      <c r="AX14">
        <v>1.19</v>
      </c>
      <c r="AY14">
        <v>1.2010000000000001</v>
      </c>
      <c r="AZ14">
        <v>1.198</v>
      </c>
      <c r="BA14">
        <v>1.698</v>
      </c>
      <c r="BB14">
        <v>1.61</v>
      </c>
      <c r="BC14">
        <v>2.0550000000000002</v>
      </c>
      <c r="BD14">
        <v>2.0449999999999999</v>
      </c>
      <c r="BE14">
        <v>1.9019999999999999</v>
      </c>
      <c r="BF14">
        <v>2.1040000000000001</v>
      </c>
      <c r="BG14">
        <v>1.286</v>
      </c>
      <c r="BH14">
        <v>1.296</v>
      </c>
      <c r="BI14">
        <v>1.5409999999999999</v>
      </c>
      <c r="BJ14">
        <v>1.603</v>
      </c>
      <c r="BK14">
        <v>1.7789999999999999</v>
      </c>
      <c r="BL14">
        <v>1.625</v>
      </c>
      <c r="BM14">
        <v>1.254</v>
      </c>
      <c r="BN14">
        <v>1.351</v>
      </c>
      <c r="BO14">
        <v>1.4179999999999999</v>
      </c>
      <c r="BP14">
        <v>0.92400000000000004</v>
      </c>
      <c r="BQ14">
        <v>1.1950000000000001</v>
      </c>
      <c r="BR14">
        <v>1.5449999999999999</v>
      </c>
      <c r="BS14">
        <v>1.4119999999999999</v>
      </c>
      <c r="BT14">
        <v>1.4750000000000001</v>
      </c>
      <c r="BU14">
        <v>1.4990000000000001</v>
      </c>
      <c r="BV14">
        <v>1.6779999999999999</v>
      </c>
      <c r="BW14">
        <v>1.248</v>
      </c>
      <c r="BX14">
        <v>1.1399999999999999</v>
      </c>
      <c r="BY14">
        <v>1.08</v>
      </c>
      <c r="BZ14">
        <v>1.278</v>
      </c>
      <c r="CA14">
        <v>1.1200000000000001</v>
      </c>
      <c r="CB14">
        <v>1.351</v>
      </c>
      <c r="CC14">
        <v>1.9830000000000001</v>
      </c>
      <c r="CD14">
        <v>1.9</v>
      </c>
      <c r="CE14">
        <v>1.0269999999999999</v>
      </c>
      <c r="CF14">
        <v>1.4259999999999999</v>
      </c>
      <c r="CG14">
        <v>1.264</v>
      </c>
      <c r="CH14">
        <v>1.361</v>
      </c>
      <c r="CI14">
        <v>1.78</v>
      </c>
      <c r="CJ14">
        <v>1.8440000000000001</v>
      </c>
      <c r="CK14">
        <v>1.228</v>
      </c>
      <c r="CL14">
        <v>1.099</v>
      </c>
      <c r="CM14">
        <v>1.583</v>
      </c>
      <c r="CN14">
        <v>0.95299999999999996</v>
      </c>
      <c r="CO14">
        <v>1.6879999999999999</v>
      </c>
      <c r="CP14">
        <v>1.871</v>
      </c>
      <c r="CQ14">
        <v>1.2430000000000001</v>
      </c>
      <c r="CR14">
        <v>1.5269999999999999</v>
      </c>
      <c r="CS14">
        <v>1.367</v>
      </c>
      <c r="CT14">
        <v>2.0449999999999999</v>
      </c>
      <c r="CU14">
        <v>2.016</v>
      </c>
      <c r="CV14">
        <v>1.8460000000000001</v>
      </c>
      <c r="CW14">
        <v>0.97799999999999998</v>
      </c>
      <c r="CX14">
        <v>0.91900000000000004</v>
      </c>
      <c r="CY14">
        <v>1.6619999999999999</v>
      </c>
      <c r="CZ14">
        <v>1.752</v>
      </c>
      <c r="DA14">
        <v>1.847</v>
      </c>
      <c r="DB14">
        <v>1.849</v>
      </c>
      <c r="DC14">
        <v>0.98499999999999999</v>
      </c>
    </row>
    <row r="15" spans="1:107" x14ac:dyDescent="0.3">
      <c r="A15" t="s">
        <v>80</v>
      </c>
      <c r="B15">
        <v>3.3260000000000001</v>
      </c>
      <c r="C15">
        <v>1.5980000000000001</v>
      </c>
      <c r="D15">
        <v>0.64400000000000002</v>
      </c>
      <c r="E15">
        <v>0.16500000000000001</v>
      </c>
      <c r="F15">
        <v>0</v>
      </c>
      <c r="G15">
        <v>0</v>
      </c>
      <c r="H15">
        <v>1.1599999999999999</v>
      </c>
      <c r="I15">
        <v>0.377</v>
      </c>
      <c r="J15">
        <v>0.45400000000000001</v>
      </c>
      <c r="K15">
        <v>0.152</v>
      </c>
      <c r="L15">
        <v>0</v>
      </c>
      <c r="M15">
        <v>0.88900000000000001</v>
      </c>
      <c r="N15">
        <v>0.88400000000000001</v>
      </c>
      <c r="O15">
        <v>0.70299999999999996</v>
      </c>
      <c r="P15">
        <v>0.79500000000000004</v>
      </c>
      <c r="Q15">
        <v>0.27500000000000002</v>
      </c>
      <c r="R15">
        <v>1.091</v>
      </c>
      <c r="S15">
        <v>0.98599999999999999</v>
      </c>
      <c r="T15">
        <v>1.391</v>
      </c>
      <c r="U15">
        <v>0.752</v>
      </c>
      <c r="V15">
        <v>0.84399999999999997</v>
      </c>
      <c r="W15">
        <v>0</v>
      </c>
      <c r="X15">
        <v>0</v>
      </c>
      <c r="Y15">
        <v>0.92200000000000004</v>
      </c>
      <c r="Z15">
        <v>2.173</v>
      </c>
      <c r="AA15">
        <v>2.4209999999999998</v>
      </c>
      <c r="AB15">
        <v>2.9529999999999998</v>
      </c>
      <c r="AC15">
        <v>0.86499999999999999</v>
      </c>
      <c r="AD15">
        <v>1.7829999999999999</v>
      </c>
      <c r="AE15">
        <v>0.877</v>
      </c>
      <c r="AF15">
        <v>2.024</v>
      </c>
      <c r="AG15">
        <v>2.742</v>
      </c>
      <c r="AH15">
        <v>2.887</v>
      </c>
      <c r="AI15">
        <v>0.93600000000000005</v>
      </c>
      <c r="AJ15">
        <v>0.84799999999999998</v>
      </c>
      <c r="AK15">
        <v>0.46200000000000002</v>
      </c>
      <c r="AL15">
        <v>1.3109999999999999</v>
      </c>
      <c r="AM15">
        <v>2.17</v>
      </c>
      <c r="AN15">
        <v>1.7490000000000001</v>
      </c>
      <c r="AO15">
        <v>0.95699999999999996</v>
      </c>
      <c r="AP15">
        <v>0.68899999999999995</v>
      </c>
      <c r="AQ15">
        <v>0.36499999999999999</v>
      </c>
      <c r="AR15">
        <v>0.28499999999999998</v>
      </c>
      <c r="AS15">
        <v>0.34699999999999998</v>
      </c>
      <c r="AT15">
        <v>1.0189999999999999</v>
      </c>
      <c r="AU15">
        <v>0.69399999999999995</v>
      </c>
      <c r="AV15">
        <v>0.75900000000000001</v>
      </c>
      <c r="AW15">
        <v>1.216</v>
      </c>
      <c r="AX15">
        <v>1.448</v>
      </c>
      <c r="AY15">
        <v>1.9450000000000001</v>
      </c>
      <c r="AZ15">
        <v>1.946</v>
      </c>
      <c r="BA15">
        <v>0.80300000000000005</v>
      </c>
      <c r="BB15">
        <v>0.76</v>
      </c>
      <c r="BC15">
        <v>1.234</v>
      </c>
      <c r="BD15">
        <v>1.0289999999999999</v>
      </c>
      <c r="BE15">
        <v>1.4930000000000001</v>
      </c>
      <c r="BF15">
        <v>0.98199999999999998</v>
      </c>
      <c r="BG15">
        <v>0.66700000000000004</v>
      </c>
      <c r="BH15">
        <v>0.63300000000000001</v>
      </c>
      <c r="BI15">
        <v>0.25</v>
      </c>
      <c r="BJ15">
        <v>0.24</v>
      </c>
      <c r="BK15">
        <v>0.52700000000000002</v>
      </c>
      <c r="BL15">
        <v>0.46100000000000002</v>
      </c>
      <c r="BM15">
        <v>0.66</v>
      </c>
      <c r="BN15">
        <v>0.54100000000000004</v>
      </c>
      <c r="BO15">
        <v>1.7130000000000001</v>
      </c>
      <c r="BP15">
        <v>2.1150000000000002</v>
      </c>
      <c r="BQ15">
        <v>3.0209999999999999</v>
      </c>
      <c r="BR15">
        <v>2.9430000000000001</v>
      </c>
      <c r="BS15">
        <v>0.76100000000000001</v>
      </c>
      <c r="BT15">
        <v>0.74</v>
      </c>
      <c r="BU15">
        <v>1.665</v>
      </c>
      <c r="BV15">
        <v>2.0699999999999998</v>
      </c>
      <c r="BW15">
        <v>2.363</v>
      </c>
      <c r="BX15">
        <v>2.3149999999999999</v>
      </c>
      <c r="BY15">
        <v>0.52900000000000003</v>
      </c>
      <c r="BZ15">
        <v>0.308</v>
      </c>
      <c r="CA15">
        <v>0.152</v>
      </c>
      <c r="CB15">
        <v>0.86699999999999999</v>
      </c>
      <c r="CC15">
        <v>1.609</v>
      </c>
      <c r="CD15">
        <v>1.204</v>
      </c>
      <c r="CE15">
        <v>0.503</v>
      </c>
      <c r="CF15">
        <v>0.436</v>
      </c>
      <c r="CG15">
        <v>0.48199999999999998</v>
      </c>
      <c r="CH15">
        <v>0.66</v>
      </c>
      <c r="CI15">
        <v>1.2250000000000001</v>
      </c>
      <c r="CJ15">
        <v>1.6479999999999999</v>
      </c>
      <c r="CK15">
        <v>0.79100000000000004</v>
      </c>
      <c r="CL15">
        <v>0.71199999999999997</v>
      </c>
      <c r="CM15">
        <v>1.625</v>
      </c>
      <c r="CN15">
        <v>2.1659999999999999</v>
      </c>
      <c r="CO15">
        <v>3.0840000000000001</v>
      </c>
      <c r="CP15">
        <v>3.3650000000000002</v>
      </c>
      <c r="CQ15">
        <v>0.80800000000000005</v>
      </c>
      <c r="CR15">
        <v>0.623</v>
      </c>
      <c r="CS15">
        <v>0.20499999999999999</v>
      </c>
      <c r="CT15">
        <v>1.6639999999999999</v>
      </c>
      <c r="CU15">
        <v>2.0609999999999999</v>
      </c>
      <c r="CV15">
        <v>1.125</v>
      </c>
      <c r="CW15">
        <v>0.73899999999999999</v>
      </c>
      <c r="CX15">
        <v>0.503</v>
      </c>
      <c r="CY15">
        <v>0.26200000000000001</v>
      </c>
      <c r="CZ15">
        <v>1.165</v>
      </c>
      <c r="DA15">
        <v>2.0609999999999999</v>
      </c>
      <c r="DB15">
        <v>1.48</v>
      </c>
      <c r="DC15">
        <v>1.4990000000000001</v>
      </c>
    </row>
    <row r="16" spans="1:107" x14ac:dyDescent="0.3">
      <c r="A16" t="s">
        <v>81</v>
      </c>
      <c r="B16">
        <v>2.7919999999999998</v>
      </c>
      <c r="C16">
        <v>1.4259999999999999</v>
      </c>
      <c r="D16">
        <v>0.57999999999999996</v>
      </c>
      <c r="E16">
        <v>0.152</v>
      </c>
      <c r="F16">
        <v>0</v>
      </c>
      <c r="G16">
        <v>0</v>
      </c>
      <c r="H16">
        <v>1.012</v>
      </c>
      <c r="I16">
        <v>0.35199999999999998</v>
      </c>
      <c r="J16">
        <v>0.41599999999999998</v>
      </c>
      <c r="K16">
        <v>0.13600000000000001</v>
      </c>
      <c r="L16">
        <v>0</v>
      </c>
      <c r="M16">
        <v>0.17699999999999999</v>
      </c>
      <c r="N16">
        <v>0.17299999999999999</v>
      </c>
      <c r="O16">
        <v>0.151</v>
      </c>
      <c r="P16">
        <v>0.11600000000000001</v>
      </c>
      <c r="Q16">
        <v>0</v>
      </c>
      <c r="R16">
        <v>0</v>
      </c>
      <c r="S16">
        <v>0</v>
      </c>
      <c r="T16">
        <v>0</v>
      </c>
      <c r="U16">
        <v>0.121</v>
      </c>
      <c r="V16">
        <v>0.159</v>
      </c>
      <c r="W16">
        <v>0</v>
      </c>
      <c r="X16">
        <v>0</v>
      </c>
      <c r="Y16">
        <v>0.19600000000000001</v>
      </c>
      <c r="Z16">
        <v>0.18099999999999999</v>
      </c>
      <c r="AA16">
        <v>0.221</v>
      </c>
      <c r="AB16">
        <v>0.14299999999999999</v>
      </c>
      <c r="AC16">
        <v>0.19400000000000001</v>
      </c>
      <c r="AD16">
        <v>0.18099999999999999</v>
      </c>
      <c r="AE16">
        <v>0.19700000000000001</v>
      </c>
      <c r="AF16">
        <v>0.254</v>
      </c>
      <c r="AG16">
        <v>0.21099999999999999</v>
      </c>
      <c r="AH16">
        <v>0.246</v>
      </c>
      <c r="AI16">
        <v>0.19700000000000001</v>
      </c>
      <c r="AJ16">
        <v>0.153</v>
      </c>
      <c r="AK16">
        <v>0</v>
      </c>
      <c r="AL16">
        <v>0</v>
      </c>
      <c r="AM16">
        <v>0.155</v>
      </c>
      <c r="AN16">
        <v>0.13700000000000001</v>
      </c>
      <c r="AO16">
        <v>0.182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0.121</v>
      </c>
      <c r="AV16">
        <v>0.124</v>
      </c>
      <c r="AW16">
        <v>0.112</v>
      </c>
      <c r="AX16">
        <v>0.14499999999999999</v>
      </c>
      <c r="AY16">
        <v>0.218</v>
      </c>
      <c r="AZ16">
        <v>0.126</v>
      </c>
      <c r="BA16">
        <v>0.14599999999999999</v>
      </c>
      <c r="BB16">
        <v>0.14000000000000001</v>
      </c>
      <c r="BC16">
        <v>0.155</v>
      </c>
      <c r="BD16">
        <v>0.106</v>
      </c>
      <c r="BE16">
        <v>0.11899999999999999</v>
      </c>
      <c r="BF16">
        <v>0.13200000000000001</v>
      </c>
      <c r="BG16">
        <v>0.115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0.109</v>
      </c>
      <c r="BN16">
        <v>0</v>
      </c>
      <c r="BO16">
        <v>0.129</v>
      </c>
      <c r="BP16">
        <v>0.15</v>
      </c>
      <c r="BQ16">
        <v>0.193</v>
      </c>
      <c r="BR16">
        <v>0.254</v>
      </c>
      <c r="BS16">
        <v>0.129</v>
      </c>
      <c r="BT16">
        <v>0.13300000000000001</v>
      </c>
      <c r="BU16">
        <v>0.19800000000000001</v>
      </c>
      <c r="BV16">
        <v>0.161</v>
      </c>
      <c r="BW16">
        <v>0.17199999999999999</v>
      </c>
      <c r="BX16">
        <v>0.182</v>
      </c>
      <c r="BY16">
        <v>0.13200000000000001</v>
      </c>
      <c r="BZ16">
        <v>0</v>
      </c>
      <c r="CA16">
        <v>0</v>
      </c>
      <c r="CB16">
        <v>0</v>
      </c>
      <c r="CC16">
        <v>0.125</v>
      </c>
      <c r="CD16">
        <v>0.105</v>
      </c>
      <c r="CE16">
        <v>0.126</v>
      </c>
      <c r="CF16">
        <v>0</v>
      </c>
      <c r="CG16">
        <v>0</v>
      </c>
      <c r="CH16">
        <v>0</v>
      </c>
      <c r="CI16">
        <v>0.10199999999999999</v>
      </c>
      <c r="CJ16">
        <v>0.115</v>
      </c>
      <c r="CK16">
        <v>0.14499999999999999</v>
      </c>
      <c r="CL16">
        <v>0.13200000000000001</v>
      </c>
      <c r="CM16">
        <v>0.129</v>
      </c>
      <c r="CN16">
        <v>0.10199999999999999</v>
      </c>
      <c r="CO16">
        <v>0.185</v>
      </c>
      <c r="CP16">
        <v>0.2</v>
      </c>
      <c r="CQ16">
        <v>0.20899999999999999</v>
      </c>
      <c r="CR16">
        <v>0</v>
      </c>
      <c r="CS16">
        <v>0</v>
      </c>
      <c r="CT16">
        <v>0</v>
      </c>
      <c r="CU16">
        <v>0.13100000000000001</v>
      </c>
      <c r="CV16">
        <v>0</v>
      </c>
      <c r="CW16">
        <v>0.14599999999999999</v>
      </c>
      <c r="CX16">
        <v>0</v>
      </c>
      <c r="CY16">
        <v>0</v>
      </c>
      <c r="CZ16">
        <v>0</v>
      </c>
      <c r="DA16">
        <v>0.108</v>
      </c>
      <c r="DB16">
        <v>0</v>
      </c>
      <c r="DC16">
        <v>0.106</v>
      </c>
    </row>
    <row r="17" spans="1:107" x14ac:dyDescent="0.3">
      <c r="A17" t="s">
        <v>82</v>
      </c>
      <c r="B17">
        <v>2.5070000000000001</v>
      </c>
      <c r="C17">
        <v>1.3680000000000001</v>
      </c>
      <c r="D17">
        <v>0.59099999999999997</v>
      </c>
      <c r="E17">
        <v>0.17299999999999999</v>
      </c>
      <c r="F17">
        <v>0</v>
      </c>
      <c r="G17">
        <v>0</v>
      </c>
      <c r="H17">
        <v>0.93400000000000005</v>
      </c>
      <c r="I17">
        <v>0.38900000000000001</v>
      </c>
      <c r="J17">
        <v>0.41699999999999998</v>
      </c>
      <c r="K17">
        <v>0.17</v>
      </c>
      <c r="L17">
        <v>0</v>
      </c>
      <c r="M17">
        <v>0.57799999999999996</v>
      </c>
      <c r="N17">
        <v>0.48299999999999998</v>
      </c>
      <c r="O17">
        <v>0.48299999999999998</v>
      </c>
      <c r="P17">
        <v>0.57099999999999995</v>
      </c>
      <c r="Q17">
        <v>0.107</v>
      </c>
      <c r="R17">
        <v>0.184</v>
      </c>
      <c r="S17">
        <v>0.41499999999999998</v>
      </c>
      <c r="T17">
        <v>0.51</v>
      </c>
      <c r="U17">
        <v>0.497</v>
      </c>
      <c r="V17">
        <v>0.53</v>
      </c>
      <c r="W17">
        <v>0</v>
      </c>
      <c r="X17">
        <v>0</v>
      </c>
      <c r="Y17">
        <v>0.64</v>
      </c>
      <c r="Z17">
        <v>0.51800000000000002</v>
      </c>
      <c r="AA17">
        <v>0.83799999999999997</v>
      </c>
      <c r="AB17">
        <v>1.0469999999999999</v>
      </c>
      <c r="AC17">
        <v>0.59299999999999997</v>
      </c>
      <c r="AD17">
        <v>0.377</v>
      </c>
      <c r="AE17">
        <v>0.6</v>
      </c>
      <c r="AF17">
        <v>0.59</v>
      </c>
      <c r="AG17">
        <v>1.1060000000000001</v>
      </c>
      <c r="AH17">
        <v>1.2010000000000001</v>
      </c>
      <c r="AI17">
        <v>0.58199999999999996</v>
      </c>
      <c r="AJ17">
        <v>0.60099999999999998</v>
      </c>
      <c r="AK17">
        <v>0</v>
      </c>
      <c r="AL17">
        <v>0.184</v>
      </c>
      <c r="AM17">
        <v>0.59599999999999997</v>
      </c>
      <c r="AN17">
        <v>0.60099999999999998</v>
      </c>
      <c r="AO17">
        <v>0.73499999999999999</v>
      </c>
      <c r="AP17">
        <v>0.505</v>
      </c>
      <c r="AQ17">
        <v>0.14799999999999999</v>
      </c>
      <c r="AR17">
        <v>0.11600000000000001</v>
      </c>
      <c r="AS17">
        <v>0.127</v>
      </c>
      <c r="AT17">
        <v>0.214</v>
      </c>
      <c r="AU17">
        <v>0.498</v>
      </c>
      <c r="AV17">
        <v>0.54700000000000004</v>
      </c>
      <c r="AW17">
        <v>0.59099999999999997</v>
      </c>
      <c r="AX17">
        <v>0.71899999999999997</v>
      </c>
      <c r="AY17">
        <v>1.361</v>
      </c>
      <c r="AZ17">
        <v>1.1180000000000001</v>
      </c>
      <c r="BA17">
        <v>0.6</v>
      </c>
      <c r="BB17">
        <v>0.58099999999999996</v>
      </c>
      <c r="BC17">
        <v>0.57099999999999995</v>
      </c>
      <c r="BD17">
        <v>0.59399999999999997</v>
      </c>
      <c r="BE17">
        <v>0.77100000000000002</v>
      </c>
      <c r="BF17">
        <v>0.752</v>
      </c>
      <c r="BG17">
        <v>0.49199999999999999</v>
      </c>
      <c r="BH17">
        <v>0.45800000000000002</v>
      </c>
      <c r="BI17">
        <v>0</v>
      </c>
      <c r="BJ17">
        <v>0.106</v>
      </c>
      <c r="BK17">
        <v>0.23200000000000001</v>
      </c>
      <c r="BL17">
        <v>0.251</v>
      </c>
      <c r="BM17">
        <v>0.438</v>
      </c>
      <c r="BN17">
        <v>0.38500000000000001</v>
      </c>
      <c r="BO17">
        <v>0.41899999999999998</v>
      </c>
      <c r="BP17">
        <v>0.41499999999999998</v>
      </c>
      <c r="BQ17">
        <v>0.73299999999999998</v>
      </c>
      <c r="BR17">
        <v>1.083</v>
      </c>
      <c r="BS17">
        <v>0.48899999999999999</v>
      </c>
      <c r="BT17">
        <v>0.53700000000000003</v>
      </c>
      <c r="BU17">
        <v>0.57599999999999996</v>
      </c>
      <c r="BV17">
        <v>0.72599999999999998</v>
      </c>
      <c r="BW17">
        <v>0.72299999999999998</v>
      </c>
      <c r="BX17">
        <v>0.77500000000000002</v>
      </c>
      <c r="BY17">
        <v>0.41299999999999998</v>
      </c>
      <c r="BZ17">
        <v>0.17299999999999999</v>
      </c>
      <c r="CA17">
        <v>0</v>
      </c>
      <c r="CB17">
        <v>0.182</v>
      </c>
      <c r="CC17">
        <v>0.56899999999999995</v>
      </c>
      <c r="CD17">
        <v>0.64600000000000002</v>
      </c>
      <c r="CE17">
        <v>0.38200000000000001</v>
      </c>
      <c r="CF17">
        <v>0.27900000000000003</v>
      </c>
      <c r="CG17">
        <v>0</v>
      </c>
      <c r="CH17">
        <v>0.222</v>
      </c>
      <c r="CI17">
        <v>0.49299999999999999</v>
      </c>
      <c r="CJ17">
        <v>0.67500000000000004</v>
      </c>
      <c r="CK17">
        <v>0.81</v>
      </c>
      <c r="CL17">
        <v>0.745</v>
      </c>
      <c r="CM17">
        <v>0.64600000000000002</v>
      </c>
      <c r="CN17">
        <v>0.59499999999999997</v>
      </c>
      <c r="CO17">
        <v>1.167</v>
      </c>
      <c r="CP17">
        <v>1.411</v>
      </c>
      <c r="CQ17">
        <v>0.82499999999999996</v>
      </c>
      <c r="CR17">
        <v>0.71799999999999997</v>
      </c>
      <c r="CS17">
        <v>0.28000000000000003</v>
      </c>
      <c r="CT17">
        <v>0.63200000000000001</v>
      </c>
      <c r="CU17">
        <v>0.85099999999999998</v>
      </c>
      <c r="CV17">
        <v>0.71799999999999997</v>
      </c>
      <c r="CW17">
        <v>0.73699999999999999</v>
      </c>
      <c r="CX17">
        <v>0.56100000000000005</v>
      </c>
      <c r="CY17">
        <v>0.372</v>
      </c>
      <c r="CZ17">
        <v>0.40400000000000003</v>
      </c>
      <c r="DA17">
        <v>0.71</v>
      </c>
      <c r="DB17">
        <v>0.68500000000000005</v>
      </c>
      <c r="DC17">
        <v>0.39</v>
      </c>
    </row>
    <row r="18" spans="1:107" x14ac:dyDescent="0.3">
      <c r="A18" t="s">
        <v>83</v>
      </c>
      <c r="B18">
        <v>0.95899999999999996</v>
      </c>
      <c r="C18">
        <v>1.282</v>
      </c>
      <c r="D18">
        <v>1.3959999999999999</v>
      </c>
      <c r="E18">
        <v>1.6830000000000001</v>
      </c>
      <c r="F18">
        <v>1.629</v>
      </c>
      <c r="G18">
        <v>0</v>
      </c>
      <c r="H18">
        <v>0.86399999999999999</v>
      </c>
      <c r="I18">
        <v>0.874</v>
      </c>
      <c r="J18">
        <v>3.992</v>
      </c>
      <c r="K18">
        <v>3.028</v>
      </c>
      <c r="L18">
        <v>0.72299999999999998</v>
      </c>
      <c r="M18">
        <v>1.633</v>
      </c>
      <c r="N18">
        <v>1.391</v>
      </c>
      <c r="O18">
        <v>1.411</v>
      </c>
      <c r="P18">
        <v>1.542</v>
      </c>
      <c r="Q18">
        <v>1.52</v>
      </c>
      <c r="R18">
        <v>1.222</v>
      </c>
      <c r="S18">
        <v>1.054</v>
      </c>
      <c r="T18">
        <v>0.97899999999999998</v>
      </c>
      <c r="U18">
        <v>1.23</v>
      </c>
      <c r="V18">
        <v>1.5049999999999999</v>
      </c>
      <c r="W18">
        <v>0</v>
      </c>
      <c r="X18">
        <v>0</v>
      </c>
      <c r="Y18">
        <v>2.052</v>
      </c>
      <c r="Z18">
        <v>0.61099999999999999</v>
      </c>
      <c r="AA18">
        <v>0.05</v>
      </c>
      <c r="AB18">
        <v>1.4999999999999999E-2</v>
      </c>
      <c r="AC18">
        <v>2.012</v>
      </c>
      <c r="AD18">
        <v>0.11700000000000001</v>
      </c>
      <c r="AE18">
        <v>2.0329999999999999</v>
      </c>
      <c r="AF18">
        <v>0.20799999999999999</v>
      </c>
      <c r="AG18">
        <v>2.5999999999999999E-2</v>
      </c>
      <c r="AH18">
        <v>4.2999999999999997E-2</v>
      </c>
      <c r="AI18">
        <v>1.7749999999999999</v>
      </c>
      <c r="AJ18">
        <v>2.0259999999999998</v>
      </c>
      <c r="AK18">
        <v>1.5629999999999999</v>
      </c>
      <c r="AL18">
        <v>1.2</v>
      </c>
      <c r="AM18">
        <v>1.06</v>
      </c>
      <c r="AN18">
        <v>1.1259999999999999</v>
      </c>
      <c r="AO18">
        <v>2.8220000000000001</v>
      </c>
      <c r="AP18">
        <v>2.379</v>
      </c>
      <c r="AQ18">
        <v>2.6120000000000001</v>
      </c>
      <c r="AR18">
        <v>1.863</v>
      </c>
      <c r="AS18">
        <v>2.3170000000000002</v>
      </c>
      <c r="AT18">
        <v>2.0030000000000001</v>
      </c>
      <c r="AU18">
        <v>2.0059999999999998</v>
      </c>
      <c r="AV18">
        <v>2.0990000000000002</v>
      </c>
      <c r="AW18">
        <v>2.0270000000000001</v>
      </c>
      <c r="AX18">
        <v>1.399</v>
      </c>
      <c r="AY18">
        <v>9.6000000000000002E-2</v>
      </c>
      <c r="AZ18">
        <v>1.165</v>
      </c>
      <c r="BA18">
        <v>2.347</v>
      </c>
      <c r="BB18">
        <v>2.218</v>
      </c>
      <c r="BC18">
        <v>2.323</v>
      </c>
      <c r="BD18">
        <v>1.8160000000000001</v>
      </c>
      <c r="BE18">
        <v>1.615</v>
      </c>
      <c r="BF18">
        <v>1.9419999999999999</v>
      </c>
      <c r="BG18">
        <v>1.869</v>
      </c>
      <c r="BH18">
        <v>1.7629999999999999</v>
      </c>
      <c r="BI18">
        <v>2.0979999999999999</v>
      </c>
      <c r="BJ18">
        <v>2.2530000000000001</v>
      </c>
      <c r="BK18">
        <v>1.86</v>
      </c>
      <c r="BL18">
        <v>1.8420000000000001</v>
      </c>
      <c r="BM18">
        <v>2.044</v>
      </c>
      <c r="BN18">
        <v>1.8320000000000001</v>
      </c>
      <c r="BO18">
        <v>0.121</v>
      </c>
      <c r="BP18">
        <v>0.17299999999999999</v>
      </c>
      <c r="BQ18">
        <v>1.048</v>
      </c>
      <c r="BR18">
        <v>4.2000000000000003E-2</v>
      </c>
      <c r="BS18">
        <v>2.0539999999999998</v>
      </c>
      <c r="BT18">
        <v>2.258</v>
      </c>
      <c r="BU18">
        <v>0.13900000000000001</v>
      </c>
      <c r="BV18">
        <v>0.152</v>
      </c>
      <c r="BW18">
        <v>2.3159999999999998</v>
      </c>
      <c r="BX18">
        <v>1.464</v>
      </c>
      <c r="BY18">
        <v>2.5830000000000002</v>
      </c>
      <c r="BZ18">
        <v>2.2989999999999999</v>
      </c>
      <c r="CA18">
        <v>1.68</v>
      </c>
      <c r="CB18">
        <v>1.71</v>
      </c>
      <c r="CC18">
        <v>1.91</v>
      </c>
      <c r="CD18">
        <v>1.6779999999999999</v>
      </c>
      <c r="CE18">
        <v>2.6709999999999998</v>
      </c>
      <c r="CF18">
        <v>2.9060000000000001</v>
      </c>
      <c r="CG18">
        <v>1.742</v>
      </c>
      <c r="CH18">
        <v>1.8779999999999999</v>
      </c>
      <c r="CI18">
        <v>1.897</v>
      </c>
      <c r="CJ18">
        <v>1.7809999999999999</v>
      </c>
      <c r="CK18">
        <v>1.147</v>
      </c>
      <c r="CL18">
        <v>1.7050000000000001</v>
      </c>
      <c r="CM18">
        <v>1.603</v>
      </c>
      <c r="CN18">
        <v>1.6839999999999999</v>
      </c>
      <c r="CO18">
        <v>2.2200000000000002</v>
      </c>
      <c r="CP18">
        <v>1.835</v>
      </c>
      <c r="CQ18">
        <v>2.9540000000000002</v>
      </c>
      <c r="CR18">
        <v>4.1239999999999997</v>
      </c>
      <c r="CS18">
        <v>2.1110000000000002</v>
      </c>
      <c r="CT18">
        <v>1.736</v>
      </c>
      <c r="CU18">
        <v>2.0390000000000001</v>
      </c>
      <c r="CV18">
        <v>2.8719999999999999</v>
      </c>
      <c r="CW18">
        <v>2.39</v>
      </c>
      <c r="CX18">
        <v>1.0109999999999999</v>
      </c>
      <c r="CY18">
        <v>3.7829999999999999</v>
      </c>
      <c r="CZ18">
        <v>1.6870000000000001</v>
      </c>
      <c r="DA18">
        <v>1.387</v>
      </c>
      <c r="DB18">
        <v>0.67100000000000004</v>
      </c>
      <c r="DC18">
        <v>0.97699999999999998</v>
      </c>
    </row>
    <row r="19" spans="1:107" x14ac:dyDescent="0.3">
      <c r="A19" t="s">
        <v>84</v>
      </c>
      <c r="B19">
        <v>2.5099999999999998</v>
      </c>
      <c r="C19">
        <v>1.35</v>
      </c>
      <c r="D19">
        <v>0.56999999999999995</v>
      </c>
      <c r="E19">
        <v>0.16600000000000001</v>
      </c>
      <c r="F19">
        <v>0</v>
      </c>
      <c r="G19">
        <v>0</v>
      </c>
      <c r="H19">
        <v>0.91600000000000004</v>
      </c>
      <c r="I19">
        <v>0.35699999999999998</v>
      </c>
      <c r="J19">
        <v>0.41</v>
      </c>
      <c r="K19">
        <v>0.14899999999999999</v>
      </c>
      <c r="L19">
        <v>0</v>
      </c>
      <c r="M19">
        <v>0.35499999999999998</v>
      </c>
      <c r="N19">
        <v>0.33400000000000002</v>
      </c>
      <c r="O19">
        <v>0.311</v>
      </c>
      <c r="P19">
        <v>0.376</v>
      </c>
      <c r="Q19">
        <v>0</v>
      </c>
      <c r="R19">
        <v>0.26700000000000002</v>
      </c>
      <c r="S19">
        <v>0.499</v>
      </c>
      <c r="T19">
        <v>0.64700000000000002</v>
      </c>
      <c r="U19">
        <v>0.313</v>
      </c>
      <c r="V19">
        <v>0.33500000000000002</v>
      </c>
      <c r="W19">
        <v>0</v>
      </c>
      <c r="X19">
        <v>0</v>
      </c>
      <c r="Y19">
        <v>0.40300000000000002</v>
      </c>
      <c r="Z19">
        <v>0.45400000000000001</v>
      </c>
      <c r="AA19">
        <v>0.63300000000000001</v>
      </c>
      <c r="AB19">
        <v>1.0269999999999999</v>
      </c>
      <c r="AC19">
        <v>0.379</v>
      </c>
      <c r="AD19">
        <v>0.26600000000000001</v>
      </c>
      <c r="AE19">
        <v>0.374</v>
      </c>
      <c r="AF19">
        <v>0.60399999999999998</v>
      </c>
      <c r="AG19">
        <v>0.92200000000000004</v>
      </c>
      <c r="AH19">
        <v>1.071</v>
      </c>
      <c r="AI19">
        <v>0.38200000000000001</v>
      </c>
      <c r="AJ19">
        <v>0.39200000000000002</v>
      </c>
      <c r="AK19">
        <v>4.9000000000000002E-2</v>
      </c>
      <c r="AL19">
        <v>0.25700000000000001</v>
      </c>
      <c r="AM19">
        <v>0.73299999999999998</v>
      </c>
      <c r="AN19">
        <v>0.81200000000000006</v>
      </c>
      <c r="AO19">
        <v>0.44600000000000001</v>
      </c>
      <c r="AP19">
        <v>0.30399999999999999</v>
      </c>
      <c r="AQ19">
        <v>0</v>
      </c>
      <c r="AR19">
        <v>0</v>
      </c>
      <c r="AS19">
        <v>0.11899999999999999</v>
      </c>
      <c r="AT19">
        <v>0.29699999999999999</v>
      </c>
      <c r="AU19">
        <v>0.29599999999999999</v>
      </c>
      <c r="AV19">
        <v>0.32900000000000001</v>
      </c>
      <c r="AW19">
        <v>0.34200000000000003</v>
      </c>
      <c r="AX19">
        <v>0.52800000000000002</v>
      </c>
      <c r="AY19">
        <v>0.84</v>
      </c>
      <c r="AZ19">
        <v>1.256</v>
      </c>
      <c r="BA19">
        <v>0.35599999999999998</v>
      </c>
      <c r="BB19">
        <v>0.32900000000000001</v>
      </c>
      <c r="BC19">
        <v>0.26500000000000001</v>
      </c>
      <c r="BD19">
        <v>0.65400000000000003</v>
      </c>
      <c r="BE19">
        <v>0.95599999999999996</v>
      </c>
      <c r="BF19">
        <v>0.69799999999999995</v>
      </c>
      <c r="BG19">
        <v>0.29299999999999998</v>
      </c>
      <c r="BH19">
        <v>0.27800000000000002</v>
      </c>
      <c r="BI19">
        <v>0</v>
      </c>
      <c r="BJ19">
        <v>0</v>
      </c>
      <c r="BK19">
        <v>0.249</v>
      </c>
      <c r="BL19">
        <v>0.28699999999999998</v>
      </c>
      <c r="BM19">
        <v>0.27500000000000002</v>
      </c>
      <c r="BN19">
        <v>0.218</v>
      </c>
      <c r="BO19">
        <v>0.40500000000000003</v>
      </c>
      <c r="BP19">
        <v>0.88800000000000001</v>
      </c>
      <c r="BQ19">
        <v>1.327</v>
      </c>
      <c r="BR19">
        <v>1.389</v>
      </c>
      <c r="BS19">
        <v>0.309</v>
      </c>
      <c r="BT19">
        <v>0.307</v>
      </c>
      <c r="BU19">
        <v>0.46400000000000002</v>
      </c>
      <c r="BV19">
        <v>0.81100000000000005</v>
      </c>
      <c r="BW19">
        <v>1.091</v>
      </c>
      <c r="BX19">
        <v>1.129</v>
      </c>
      <c r="BY19">
        <v>0.25700000000000001</v>
      </c>
      <c r="BZ19">
        <v>0</v>
      </c>
      <c r="CA19">
        <v>2.5000000000000001E-2</v>
      </c>
      <c r="CB19">
        <v>0.19</v>
      </c>
      <c r="CC19">
        <v>0.63400000000000001</v>
      </c>
      <c r="CD19">
        <v>0.73799999999999999</v>
      </c>
      <c r="CE19">
        <v>0.23699999999999999</v>
      </c>
      <c r="CF19">
        <v>0.14899999999999999</v>
      </c>
      <c r="CG19">
        <v>6.2E-2</v>
      </c>
      <c r="CH19">
        <v>0.22700000000000001</v>
      </c>
      <c r="CI19">
        <v>0.57099999999999995</v>
      </c>
      <c r="CJ19">
        <v>0.82</v>
      </c>
      <c r="CK19">
        <v>0.35699999999999998</v>
      </c>
      <c r="CL19">
        <v>0.32400000000000001</v>
      </c>
      <c r="CM19">
        <v>0.42199999999999999</v>
      </c>
      <c r="CN19">
        <v>0.79500000000000004</v>
      </c>
      <c r="CO19">
        <v>1.321</v>
      </c>
      <c r="CP19">
        <v>1.623</v>
      </c>
      <c r="CQ19">
        <v>0.39400000000000002</v>
      </c>
      <c r="CR19">
        <v>0.29399999999999998</v>
      </c>
      <c r="CS19">
        <v>0</v>
      </c>
      <c r="CT19">
        <v>0.51300000000000001</v>
      </c>
      <c r="CU19">
        <v>0.75</v>
      </c>
      <c r="CV19">
        <v>0.71099999999999997</v>
      </c>
      <c r="CW19">
        <v>0.36099999999999999</v>
      </c>
      <c r="CX19">
        <v>0.21099999999999999</v>
      </c>
      <c r="CY19">
        <v>0.1</v>
      </c>
      <c r="CZ19">
        <v>0.249</v>
      </c>
      <c r="DA19">
        <v>0.59599999999999997</v>
      </c>
      <c r="DB19">
        <v>0.67200000000000004</v>
      </c>
      <c r="DC19">
        <v>0.27800000000000002</v>
      </c>
    </row>
    <row r="20" spans="1:107" x14ac:dyDescent="0.3">
      <c r="A20" t="s">
        <v>85</v>
      </c>
      <c r="B20">
        <v>2.5209999999999999</v>
      </c>
      <c r="C20">
        <v>1.353</v>
      </c>
      <c r="D20">
        <v>0.56899999999999995</v>
      </c>
      <c r="E20">
        <v>0.16500000000000001</v>
      </c>
      <c r="F20">
        <v>0</v>
      </c>
      <c r="G20">
        <v>0</v>
      </c>
      <c r="H20">
        <v>0.91800000000000004</v>
      </c>
      <c r="I20">
        <v>0.35499999999999998</v>
      </c>
      <c r="J20">
        <v>0.40899999999999997</v>
      </c>
      <c r="K20">
        <v>0.14799999999999999</v>
      </c>
      <c r="L20">
        <v>0</v>
      </c>
      <c r="M20">
        <v>0.80100000000000005</v>
      </c>
      <c r="N20">
        <v>0.85099999999999998</v>
      </c>
      <c r="O20">
        <v>0.78500000000000003</v>
      </c>
      <c r="P20">
        <v>0.81299999999999994</v>
      </c>
      <c r="Q20">
        <v>0.28999999999999998</v>
      </c>
      <c r="R20">
        <v>0.70599999999999996</v>
      </c>
      <c r="S20">
        <v>0.998</v>
      </c>
      <c r="T20">
        <v>1.3680000000000001</v>
      </c>
      <c r="U20">
        <v>0.77500000000000002</v>
      </c>
      <c r="V20">
        <v>0.78300000000000003</v>
      </c>
      <c r="W20">
        <v>0</v>
      </c>
      <c r="X20">
        <v>0</v>
      </c>
      <c r="Y20">
        <v>0.99299999999999999</v>
      </c>
      <c r="Z20">
        <v>1.0880000000000001</v>
      </c>
      <c r="AA20">
        <v>1.556</v>
      </c>
      <c r="AB20">
        <v>2.27</v>
      </c>
      <c r="AC20">
        <v>1.008</v>
      </c>
      <c r="AD20">
        <v>0.68899999999999995</v>
      </c>
      <c r="AE20">
        <v>0.97099999999999997</v>
      </c>
      <c r="AF20">
        <v>1.3160000000000001</v>
      </c>
      <c r="AG20">
        <v>1.8779999999999999</v>
      </c>
      <c r="AH20">
        <v>2.4809999999999999</v>
      </c>
      <c r="AI20">
        <v>1.008</v>
      </c>
      <c r="AJ20">
        <v>0.89500000000000002</v>
      </c>
      <c r="AK20">
        <v>0.432</v>
      </c>
      <c r="AL20">
        <v>0.72099999999999997</v>
      </c>
      <c r="AM20">
        <v>1.49</v>
      </c>
      <c r="AN20">
        <v>1.5329999999999999</v>
      </c>
      <c r="AO20">
        <v>1.212</v>
      </c>
      <c r="AP20">
        <v>0.70699999999999996</v>
      </c>
      <c r="AQ20">
        <v>0.432</v>
      </c>
      <c r="AR20">
        <v>0.35</v>
      </c>
      <c r="AS20">
        <v>0.58099999999999996</v>
      </c>
      <c r="AT20">
        <v>0.76</v>
      </c>
      <c r="AU20">
        <v>0.79600000000000004</v>
      </c>
      <c r="AV20">
        <v>0.84799999999999998</v>
      </c>
      <c r="AW20">
        <v>0.86499999999999999</v>
      </c>
      <c r="AX20">
        <v>1.381</v>
      </c>
      <c r="AY20">
        <v>2.1560000000000001</v>
      </c>
      <c r="AZ20">
        <v>2.6190000000000002</v>
      </c>
      <c r="BA20">
        <v>0.99299999999999999</v>
      </c>
      <c r="BB20">
        <v>0.92</v>
      </c>
      <c r="BC20">
        <v>0.98599999999999999</v>
      </c>
      <c r="BD20">
        <v>1.4650000000000001</v>
      </c>
      <c r="BE20">
        <v>1.776</v>
      </c>
      <c r="BF20">
        <v>1.6950000000000001</v>
      </c>
      <c r="BG20">
        <v>0.79800000000000004</v>
      </c>
      <c r="BH20">
        <v>0.629</v>
      </c>
      <c r="BI20">
        <v>0.34</v>
      </c>
      <c r="BJ20">
        <v>0.36699999999999999</v>
      </c>
      <c r="BK20">
        <v>0.66900000000000004</v>
      </c>
      <c r="BL20">
        <v>0.68600000000000005</v>
      </c>
      <c r="BM20">
        <v>0.79700000000000004</v>
      </c>
      <c r="BN20">
        <v>0.68100000000000005</v>
      </c>
      <c r="BO20">
        <v>1.0469999999999999</v>
      </c>
      <c r="BP20">
        <v>1.1839999999999999</v>
      </c>
      <c r="BQ20">
        <v>1.9650000000000001</v>
      </c>
      <c r="BR20">
        <v>2.9350000000000001</v>
      </c>
      <c r="BS20">
        <v>0.89100000000000001</v>
      </c>
      <c r="BT20">
        <v>0.89900000000000002</v>
      </c>
      <c r="BU20">
        <v>1.214</v>
      </c>
      <c r="BV20">
        <v>1.7609999999999999</v>
      </c>
      <c r="BW20">
        <v>1.8540000000000001</v>
      </c>
      <c r="BX20">
        <v>2.1709999999999998</v>
      </c>
      <c r="BY20">
        <v>0.77800000000000002</v>
      </c>
      <c r="BZ20">
        <v>0.309</v>
      </c>
      <c r="CA20">
        <v>0.245</v>
      </c>
      <c r="CB20">
        <v>0.59899999999999998</v>
      </c>
      <c r="CC20">
        <v>1.3149999999999999</v>
      </c>
      <c r="CD20">
        <v>1.369</v>
      </c>
      <c r="CE20">
        <v>0.74199999999999999</v>
      </c>
      <c r="CF20">
        <v>0.50600000000000001</v>
      </c>
      <c r="CG20">
        <v>0.41299999999999998</v>
      </c>
      <c r="CH20">
        <v>0.63400000000000001</v>
      </c>
      <c r="CI20">
        <v>1.173</v>
      </c>
      <c r="CJ20">
        <v>1.5189999999999999</v>
      </c>
      <c r="CK20">
        <v>0.93200000000000005</v>
      </c>
      <c r="CL20">
        <v>0.81100000000000005</v>
      </c>
      <c r="CM20">
        <v>1.012</v>
      </c>
      <c r="CN20">
        <v>1.2430000000000001</v>
      </c>
      <c r="CO20">
        <v>2.609</v>
      </c>
      <c r="CP20">
        <v>3.109</v>
      </c>
      <c r="CQ20">
        <v>1.0249999999999999</v>
      </c>
      <c r="CR20">
        <v>0.75600000000000001</v>
      </c>
      <c r="CS20">
        <v>0.312</v>
      </c>
      <c r="CT20">
        <v>1.2470000000000001</v>
      </c>
      <c r="CU20">
        <v>1.5469999999999999</v>
      </c>
      <c r="CV20">
        <v>1.3720000000000001</v>
      </c>
      <c r="CW20">
        <v>0.89300000000000002</v>
      </c>
      <c r="CX20">
        <v>0.46200000000000002</v>
      </c>
      <c r="CY20">
        <v>0.64200000000000002</v>
      </c>
      <c r="CZ20">
        <v>0.73099999999999998</v>
      </c>
      <c r="DA20">
        <v>1.3160000000000001</v>
      </c>
      <c r="DB20">
        <v>1.242</v>
      </c>
      <c r="DC20">
        <v>0.59099999999999997</v>
      </c>
    </row>
    <row r="21" spans="1:107" x14ac:dyDescent="0.3">
      <c r="A21" t="s">
        <v>86</v>
      </c>
      <c r="B21">
        <v>3.4089999999999998</v>
      </c>
      <c r="C21">
        <v>1.64</v>
      </c>
      <c r="D21">
        <v>0.65700000000000003</v>
      </c>
      <c r="E21">
        <v>0.16700000000000001</v>
      </c>
      <c r="F21">
        <v>0</v>
      </c>
      <c r="G21">
        <v>0</v>
      </c>
      <c r="H21">
        <v>1.1910000000000001</v>
      </c>
      <c r="I21">
        <v>0.38500000000000001</v>
      </c>
      <c r="J21">
        <v>0.46300000000000002</v>
      </c>
      <c r="K21">
        <v>0.152</v>
      </c>
      <c r="L21">
        <v>0</v>
      </c>
      <c r="M21">
        <v>0.52600000000000002</v>
      </c>
      <c r="N21">
        <v>0.63500000000000001</v>
      </c>
      <c r="O21">
        <v>0.53100000000000003</v>
      </c>
      <c r="P21">
        <v>0.57399999999999995</v>
      </c>
      <c r="Q21">
        <v>0.29899999999999999</v>
      </c>
      <c r="R21">
        <v>0.94899999999999995</v>
      </c>
      <c r="S21">
        <v>0.95499999999999996</v>
      </c>
      <c r="T21">
        <v>1.131</v>
      </c>
      <c r="U21">
        <v>0.52700000000000002</v>
      </c>
      <c r="V21">
        <v>0.59599999999999997</v>
      </c>
      <c r="W21">
        <v>0</v>
      </c>
      <c r="X21">
        <v>0</v>
      </c>
      <c r="Y21">
        <v>0.69499999999999995</v>
      </c>
      <c r="Z21">
        <v>1.534</v>
      </c>
      <c r="AA21">
        <v>1.887</v>
      </c>
      <c r="AB21">
        <v>2.3580000000000001</v>
      </c>
      <c r="AC21">
        <v>0.67</v>
      </c>
      <c r="AD21">
        <v>1.224</v>
      </c>
      <c r="AE21">
        <v>0.68</v>
      </c>
      <c r="AF21">
        <v>2.0910000000000002</v>
      </c>
      <c r="AG21">
        <v>2.2349999999999999</v>
      </c>
      <c r="AH21">
        <v>2.6840000000000002</v>
      </c>
      <c r="AI21">
        <v>0.73</v>
      </c>
      <c r="AJ21">
        <v>0.64500000000000002</v>
      </c>
      <c r="AK21">
        <v>0.433</v>
      </c>
      <c r="AL21">
        <v>1.0489999999999999</v>
      </c>
      <c r="AM21">
        <v>1.77</v>
      </c>
      <c r="AN21">
        <v>1.522</v>
      </c>
      <c r="AO21">
        <v>0.77800000000000002</v>
      </c>
      <c r="AP21">
        <v>0.53200000000000003</v>
      </c>
      <c r="AQ21">
        <v>0.441</v>
      </c>
      <c r="AR21">
        <v>0.32600000000000001</v>
      </c>
      <c r="AS21">
        <v>0.51600000000000001</v>
      </c>
      <c r="AT21">
        <v>0.89</v>
      </c>
      <c r="AU21">
        <v>0.51900000000000002</v>
      </c>
      <c r="AV21">
        <v>0.56699999999999995</v>
      </c>
      <c r="AW21">
        <v>0.80200000000000005</v>
      </c>
      <c r="AX21">
        <v>1.101</v>
      </c>
      <c r="AY21">
        <v>1.534</v>
      </c>
      <c r="AZ21">
        <v>1.4330000000000001</v>
      </c>
      <c r="BA21">
        <v>0.64400000000000002</v>
      </c>
      <c r="BB21">
        <v>0.58899999999999997</v>
      </c>
      <c r="BC21">
        <v>0.90600000000000003</v>
      </c>
      <c r="BD21">
        <v>0.92300000000000004</v>
      </c>
      <c r="BE21">
        <v>1.3520000000000001</v>
      </c>
      <c r="BF21">
        <v>0.95199999999999996</v>
      </c>
      <c r="BG21">
        <v>0.51800000000000002</v>
      </c>
      <c r="BH21">
        <v>0.45400000000000001</v>
      </c>
      <c r="BI21">
        <v>0.33300000000000002</v>
      </c>
      <c r="BJ21">
        <v>0.32200000000000001</v>
      </c>
      <c r="BK21">
        <v>0.46200000000000002</v>
      </c>
      <c r="BL21">
        <v>0.41899999999999998</v>
      </c>
      <c r="BM21">
        <v>0.55300000000000005</v>
      </c>
      <c r="BN21">
        <v>0.44600000000000001</v>
      </c>
      <c r="BO21">
        <v>1.2230000000000001</v>
      </c>
      <c r="BP21">
        <v>1.0529999999999999</v>
      </c>
      <c r="BQ21">
        <v>1.893</v>
      </c>
      <c r="BR21">
        <v>2.4319999999999999</v>
      </c>
      <c r="BS21">
        <v>0.64600000000000002</v>
      </c>
      <c r="BT21">
        <v>0.61599999999999999</v>
      </c>
      <c r="BU21">
        <v>1.284</v>
      </c>
      <c r="BV21">
        <v>1.613</v>
      </c>
      <c r="BW21">
        <v>1.3959999999999999</v>
      </c>
      <c r="BX21">
        <v>1.8049999999999999</v>
      </c>
      <c r="BY21">
        <v>0.50700000000000001</v>
      </c>
      <c r="BZ21">
        <v>0.28999999999999998</v>
      </c>
      <c r="CA21">
        <v>0.19600000000000001</v>
      </c>
      <c r="CB21">
        <v>0.71499999999999997</v>
      </c>
      <c r="CC21">
        <v>1.2490000000000001</v>
      </c>
      <c r="CD21">
        <v>1.2330000000000001</v>
      </c>
      <c r="CE21">
        <v>0.498</v>
      </c>
      <c r="CF21">
        <v>0.40200000000000002</v>
      </c>
      <c r="CG21">
        <v>0.48299999999999998</v>
      </c>
      <c r="CH21">
        <v>0.59899999999999998</v>
      </c>
      <c r="CI21">
        <v>1.046</v>
      </c>
      <c r="CJ21">
        <v>1.423</v>
      </c>
      <c r="CK21">
        <v>0.64800000000000002</v>
      </c>
      <c r="CL21">
        <v>0.53700000000000003</v>
      </c>
      <c r="CM21">
        <v>1.2090000000000001</v>
      </c>
      <c r="CN21">
        <v>1.042</v>
      </c>
      <c r="CO21">
        <v>2.29</v>
      </c>
      <c r="CP21">
        <v>2.3740000000000001</v>
      </c>
      <c r="CQ21">
        <v>0.71099999999999997</v>
      </c>
      <c r="CR21">
        <v>0.53600000000000003</v>
      </c>
      <c r="CS21">
        <v>0.32</v>
      </c>
      <c r="CT21">
        <v>1.389</v>
      </c>
      <c r="CU21">
        <v>1.5920000000000001</v>
      </c>
      <c r="CV21">
        <v>1.4510000000000001</v>
      </c>
      <c r="CW21">
        <v>0.629</v>
      </c>
      <c r="CX21">
        <v>0.372</v>
      </c>
      <c r="CY21">
        <v>0.54900000000000004</v>
      </c>
      <c r="CZ21">
        <v>0.92300000000000004</v>
      </c>
      <c r="DA21">
        <v>1.5620000000000001</v>
      </c>
      <c r="DB21">
        <v>1.147</v>
      </c>
      <c r="DC21">
        <v>0.98399999999999999</v>
      </c>
    </row>
    <row r="22" spans="1:107" x14ac:dyDescent="0.3">
      <c r="A22" t="s">
        <v>87</v>
      </c>
      <c r="B22">
        <v>3.7989999999999999</v>
      </c>
      <c r="C22">
        <v>1.7969999999999999</v>
      </c>
      <c r="D22">
        <v>0.70099999999999996</v>
      </c>
      <c r="E22">
        <v>0.161</v>
      </c>
      <c r="F22">
        <v>0</v>
      </c>
      <c r="G22">
        <v>0</v>
      </c>
      <c r="H22">
        <v>1.3049999999999999</v>
      </c>
      <c r="I22">
        <v>0.4</v>
      </c>
      <c r="J22">
        <v>0.44900000000000001</v>
      </c>
      <c r="K22">
        <v>0.14299999999999999</v>
      </c>
      <c r="L22">
        <v>0</v>
      </c>
      <c r="M22">
        <v>0.38500000000000001</v>
      </c>
      <c r="N22">
        <v>0.371</v>
      </c>
      <c r="O22">
        <v>0.311</v>
      </c>
      <c r="P22">
        <v>0.36599999999999999</v>
      </c>
      <c r="Q22">
        <v>0.254</v>
      </c>
      <c r="R22">
        <v>0.27900000000000003</v>
      </c>
      <c r="S22">
        <v>0.22500000000000001</v>
      </c>
      <c r="T22">
        <v>0.28199999999999997</v>
      </c>
      <c r="U22">
        <v>0.313</v>
      </c>
      <c r="V22">
        <v>0.35699999999999998</v>
      </c>
      <c r="W22">
        <v>0</v>
      </c>
      <c r="X22">
        <v>0</v>
      </c>
      <c r="Y22">
        <v>0.38200000000000001</v>
      </c>
      <c r="Z22">
        <v>0.33600000000000002</v>
      </c>
      <c r="AA22">
        <v>0.35499999999999998</v>
      </c>
      <c r="AB22">
        <v>0.42899999999999999</v>
      </c>
      <c r="AC22">
        <v>0.36499999999999999</v>
      </c>
      <c r="AD22">
        <v>0.33500000000000002</v>
      </c>
      <c r="AE22">
        <v>0.376</v>
      </c>
      <c r="AF22">
        <v>0.35099999999999998</v>
      </c>
      <c r="AG22">
        <v>0.35599999999999998</v>
      </c>
      <c r="AH22">
        <v>0.41099999999999998</v>
      </c>
      <c r="AI22">
        <v>0.39800000000000002</v>
      </c>
      <c r="AJ22">
        <v>0.378</v>
      </c>
      <c r="AK22">
        <v>0.29699999999999999</v>
      </c>
      <c r="AL22">
        <v>0.27100000000000002</v>
      </c>
      <c r="AM22">
        <v>0.36199999999999999</v>
      </c>
      <c r="AN22">
        <v>0.37</v>
      </c>
      <c r="AO22">
        <v>0.39800000000000002</v>
      </c>
      <c r="AP22">
        <v>0.32600000000000001</v>
      </c>
      <c r="AQ22">
        <v>0.307</v>
      </c>
      <c r="AR22">
        <v>0.19800000000000001</v>
      </c>
      <c r="AS22">
        <v>0.249</v>
      </c>
      <c r="AT22">
        <v>0.253</v>
      </c>
      <c r="AU22">
        <v>0.27800000000000002</v>
      </c>
      <c r="AV22">
        <v>0.30399999999999999</v>
      </c>
      <c r="AW22">
        <v>0.36899999999999999</v>
      </c>
      <c r="AX22">
        <v>0.28499999999999998</v>
      </c>
      <c r="AY22">
        <v>0.32</v>
      </c>
      <c r="AZ22">
        <v>0.27200000000000002</v>
      </c>
      <c r="BA22">
        <v>0.32900000000000001</v>
      </c>
      <c r="BB22">
        <v>0.307</v>
      </c>
      <c r="BC22">
        <v>0.34699999999999998</v>
      </c>
      <c r="BD22">
        <v>0.24299999999999999</v>
      </c>
      <c r="BE22">
        <v>0.26100000000000001</v>
      </c>
      <c r="BF22">
        <v>0.23300000000000001</v>
      </c>
      <c r="BG22">
        <v>0.27200000000000002</v>
      </c>
      <c r="BH22">
        <v>0.27700000000000002</v>
      </c>
      <c r="BI22">
        <v>0.25700000000000001</v>
      </c>
      <c r="BJ22">
        <v>0.20599999999999999</v>
      </c>
      <c r="BK22">
        <v>0.188</v>
      </c>
      <c r="BL22">
        <v>0.2</v>
      </c>
      <c r="BM22">
        <v>0.307</v>
      </c>
      <c r="BN22">
        <v>0.24</v>
      </c>
      <c r="BO22">
        <v>0.28999999999999998</v>
      </c>
      <c r="BP22">
        <v>0.219</v>
      </c>
      <c r="BQ22">
        <v>0.23599999999999999</v>
      </c>
      <c r="BR22">
        <v>0.28599999999999998</v>
      </c>
      <c r="BS22">
        <v>0.34699999999999998</v>
      </c>
      <c r="BT22">
        <v>0.32700000000000001</v>
      </c>
      <c r="BU22">
        <v>0.30199999999999999</v>
      </c>
      <c r="BV22">
        <v>0.24299999999999999</v>
      </c>
      <c r="BW22">
        <v>0.23200000000000001</v>
      </c>
      <c r="BX22">
        <v>0.217</v>
      </c>
      <c r="BY22">
        <v>0.246</v>
      </c>
      <c r="BZ22">
        <v>0.20799999999999999</v>
      </c>
      <c r="CA22">
        <v>0</v>
      </c>
      <c r="CB22">
        <v>0.154</v>
      </c>
      <c r="CC22">
        <v>0.21</v>
      </c>
      <c r="CD22">
        <v>0.19700000000000001</v>
      </c>
      <c r="CE22">
        <v>0.23</v>
      </c>
      <c r="CF22">
        <v>0.24099999999999999</v>
      </c>
      <c r="CG22">
        <v>0.121</v>
      </c>
      <c r="CH22">
        <v>0.12</v>
      </c>
      <c r="CI22">
        <v>0.185</v>
      </c>
      <c r="CJ22">
        <v>0.22900000000000001</v>
      </c>
      <c r="CK22">
        <v>0.34899999999999998</v>
      </c>
      <c r="CL22">
        <v>0.30599999999999999</v>
      </c>
      <c r="CM22">
        <v>0.252</v>
      </c>
      <c r="CN22">
        <v>0.161</v>
      </c>
      <c r="CO22">
        <v>0.33300000000000002</v>
      </c>
      <c r="CP22">
        <v>0.33700000000000002</v>
      </c>
      <c r="CQ22">
        <v>0.38</v>
      </c>
      <c r="CR22">
        <v>0.307</v>
      </c>
      <c r="CS22">
        <v>0.19900000000000001</v>
      </c>
      <c r="CT22">
        <v>0.219</v>
      </c>
      <c r="CU22">
        <v>0.316</v>
      </c>
      <c r="CV22">
        <v>0.32</v>
      </c>
      <c r="CW22">
        <v>0.35699999999999998</v>
      </c>
      <c r="CX22">
        <v>0.28000000000000003</v>
      </c>
      <c r="CY22">
        <v>0.25600000000000001</v>
      </c>
      <c r="CZ22">
        <v>0.16600000000000001</v>
      </c>
      <c r="DA22">
        <v>0.33</v>
      </c>
      <c r="DB22">
        <v>0.26300000000000001</v>
      </c>
      <c r="DC22">
        <v>0.30299999999999999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8540-6780-4FA3-A6CF-1EF591E1182F}">
  <dimension ref="A1:E31"/>
  <sheetViews>
    <sheetView workbookViewId="0">
      <selection activeCell="B10" sqref="B10"/>
    </sheetView>
  </sheetViews>
  <sheetFormatPr defaultRowHeight="14.4" x14ac:dyDescent="0.3"/>
  <sheetData>
    <row r="1" spans="1:5" x14ac:dyDescent="0.3">
      <c r="A1" t="s">
        <v>93</v>
      </c>
      <c r="B1" t="s">
        <v>91</v>
      </c>
      <c r="C1" t="s">
        <v>100</v>
      </c>
      <c r="D1" t="s">
        <v>102</v>
      </c>
      <c r="E1" t="s">
        <v>332</v>
      </c>
    </row>
    <row r="2" spans="1:5" x14ac:dyDescent="0.3">
      <c r="A2" s="8" t="s">
        <v>302</v>
      </c>
      <c r="B2" t="s">
        <v>103</v>
      </c>
      <c r="C2">
        <v>0</v>
      </c>
      <c r="D2">
        <v>1</v>
      </c>
      <c r="E2" s="10">
        <v>0.46599999999999986</v>
      </c>
    </row>
    <row r="3" spans="1:5" x14ac:dyDescent="0.3">
      <c r="A3" s="8" t="s">
        <v>303</v>
      </c>
      <c r="B3" t="s">
        <v>103</v>
      </c>
      <c r="C3">
        <v>0</v>
      </c>
      <c r="D3">
        <v>2</v>
      </c>
      <c r="E3" s="10">
        <v>0.58697881066302127</v>
      </c>
    </row>
    <row r="4" spans="1:5" x14ac:dyDescent="0.3">
      <c r="A4" s="8" t="s">
        <v>304</v>
      </c>
      <c r="B4" t="s">
        <v>101</v>
      </c>
      <c r="C4">
        <v>0</v>
      </c>
      <c r="D4">
        <v>1</v>
      </c>
      <c r="E4" s="10">
        <v>0.35681767533666542</v>
      </c>
    </row>
    <row r="5" spans="1:5" x14ac:dyDescent="0.3">
      <c r="A5" s="8" t="s">
        <v>305</v>
      </c>
      <c r="B5" t="s">
        <v>101</v>
      </c>
      <c r="C5">
        <v>0</v>
      </c>
      <c r="D5">
        <v>2</v>
      </c>
      <c r="E5" s="10">
        <v>0.36935483870967734</v>
      </c>
    </row>
    <row r="6" spans="1:5" x14ac:dyDescent="0.3">
      <c r="A6" s="8" t="s">
        <v>306</v>
      </c>
      <c r="B6" t="s">
        <v>103</v>
      </c>
      <c r="C6">
        <v>96</v>
      </c>
      <c r="D6">
        <v>1</v>
      </c>
      <c r="E6" s="10">
        <v>2.892482943469787</v>
      </c>
    </row>
    <row r="7" spans="1:5" x14ac:dyDescent="0.3">
      <c r="A7" s="8" t="s">
        <v>307</v>
      </c>
      <c r="B7" t="s">
        <v>103</v>
      </c>
      <c r="C7">
        <v>96</v>
      </c>
      <c r="D7">
        <v>2</v>
      </c>
      <c r="E7" s="10">
        <v>2.826238002708592</v>
      </c>
    </row>
    <row r="8" spans="1:5" x14ac:dyDescent="0.3">
      <c r="A8" s="8" t="s">
        <v>308</v>
      </c>
      <c r="B8" t="s">
        <v>105</v>
      </c>
      <c r="C8">
        <v>96</v>
      </c>
      <c r="D8">
        <v>1</v>
      </c>
      <c r="E8" s="10">
        <v>3.0335982326409123</v>
      </c>
    </row>
    <row r="9" spans="1:5" x14ac:dyDescent="0.3">
      <c r="A9" s="9" t="s">
        <v>309</v>
      </c>
      <c r="B9" t="s">
        <v>105</v>
      </c>
      <c r="C9">
        <v>96</v>
      </c>
      <c r="D9">
        <v>2</v>
      </c>
      <c r="E9" s="10">
        <v>3.1701863354037267</v>
      </c>
    </row>
    <row r="10" spans="1:5" x14ac:dyDescent="0.3">
      <c r="A10" s="9" t="s">
        <v>310</v>
      </c>
      <c r="B10" t="s">
        <v>282</v>
      </c>
      <c r="C10">
        <v>96</v>
      </c>
      <c r="D10">
        <v>1</v>
      </c>
      <c r="E10" s="10">
        <v>2.8125502815768297</v>
      </c>
    </row>
    <row r="11" spans="1:5" x14ac:dyDescent="0.3">
      <c r="A11" s="8" t="s">
        <v>311</v>
      </c>
      <c r="B11" t="s">
        <v>282</v>
      </c>
      <c r="C11">
        <v>96</v>
      </c>
      <c r="D11">
        <v>2</v>
      </c>
      <c r="E11" s="10">
        <v>2.7628083491461095</v>
      </c>
    </row>
    <row r="12" spans="1:5" x14ac:dyDescent="0.3">
      <c r="A12" s="8" t="s">
        <v>312</v>
      </c>
      <c r="B12" t="s">
        <v>101</v>
      </c>
      <c r="C12">
        <v>96</v>
      </c>
      <c r="D12">
        <v>1</v>
      </c>
      <c r="E12" s="10">
        <v>0</v>
      </c>
    </row>
    <row r="13" spans="1:5" x14ac:dyDescent="0.3">
      <c r="A13" s="8" t="s">
        <v>313</v>
      </c>
      <c r="B13" t="s">
        <v>101</v>
      </c>
      <c r="C13">
        <v>96</v>
      </c>
      <c r="D13">
        <v>2</v>
      </c>
      <c r="E13" s="10">
        <v>0</v>
      </c>
    </row>
    <row r="14" spans="1:5" x14ac:dyDescent="0.3">
      <c r="A14" s="8" t="s">
        <v>314</v>
      </c>
      <c r="B14" t="s">
        <v>103</v>
      </c>
      <c r="C14">
        <v>24</v>
      </c>
      <c r="D14">
        <v>1</v>
      </c>
      <c r="E14" s="10">
        <v>2.7266477718145081</v>
      </c>
    </row>
    <row r="15" spans="1:5" x14ac:dyDescent="0.3">
      <c r="A15" s="8" t="s">
        <v>315</v>
      </c>
      <c r="B15" t="s">
        <v>103</v>
      </c>
      <c r="C15">
        <v>24</v>
      </c>
      <c r="D15">
        <v>2</v>
      </c>
      <c r="E15" s="10">
        <v>1.9901787348258404</v>
      </c>
    </row>
    <row r="16" spans="1:5" x14ac:dyDescent="0.3">
      <c r="A16" s="8" t="s">
        <v>316</v>
      </c>
      <c r="B16" t="s">
        <v>103</v>
      </c>
      <c r="C16">
        <v>48</v>
      </c>
      <c r="D16">
        <v>1</v>
      </c>
      <c r="E16" s="10">
        <v>2.2155723930540407</v>
      </c>
    </row>
    <row r="17" spans="1:5" x14ac:dyDescent="0.3">
      <c r="A17" s="8" t="s">
        <v>317</v>
      </c>
      <c r="B17" t="s">
        <v>103</v>
      </c>
      <c r="C17">
        <v>48</v>
      </c>
      <c r="D17">
        <v>2</v>
      </c>
      <c r="E17" s="10">
        <v>2.0804616175903292</v>
      </c>
    </row>
    <row r="18" spans="1:5" x14ac:dyDescent="0.3">
      <c r="A18" s="8" t="s">
        <v>318</v>
      </c>
      <c r="B18" t="s">
        <v>105</v>
      </c>
      <c r="C18">
        <v>24</v>
      </c>
      <c r="D18">
        <v>1</v>
      </c>
      <c r="E18" s="10">
        <v>1.6083922677982094</v>
      </c>
    </row>
    <row r="19" spans="1:5" x14ac:dyDescent="0.3">
      <c r="A19" s="8" t="s">
        <v>319</v>
      </c>
      <c r="B19" t="s">
        <v>105</v>
      </c>
      <c r="C19">
        <v>24</v>
      </c>
      <c r="D19">
        <v>2</v>
      </c>
      <c r="E19" s="10">
        <v>1.5850450450450446</v>
      </c>
    </row>
    <row r="20" spans="1:5" x14ac:dyDescent="0.3">
      <c r="A20" s="8" t="s">
        <v>320</v>
      </c>
      <c r="B20" t="s">
        <v>105</v>
      </c>
      <c r="C20">
        <v>48</v>
      </c>
      <c r="D20">
        <v>1</v>
      </c>
      <c r="E20" s="10">
        <v>2.4301785714285704</v>
      </c>
    </row>
    <row r="21" spans="1:5" x14ac:dyDescent="0.3">
      <c r="A21" s="8" t="s">
        <v>321</v>
      </c>
      <c r="B21" t="s">
        <v>105</v>
      </c>
      <c r="C21">
        <v>48</v>
      </c>
      <c r="D21">
        <v>2</v>
      </c>
      <c r="E21" s="10">
        <v>2.50246652572234</v>
      </c>
    </row>
    <row r="22" spans="1:5" x14ac:dyDescent="0.3">
      <c r="A22" s="8" t="s">
        <v>322</v>
      </c>
      <c r="B22" t="s">
        <v>281</v>
      </c>
      <c r="C22">
        <v>96</v>
      </c>
      <c r="D22">
        <v>1</v>
      </c>
      <c r="E22" s="10">
        <v>6.1599999999999988E-2</v>
      </c>
    </row>
    <row r="23" spans="1:5" x14ac:dyDescent="0.3">
      <c r="A23" s="8" t="s">
        <v>323</v>
      </c>
      <c r="B23" t="s">
        <v>281</v>
      </c>
      <c r="C23">
        <v>96</v>
      </c>
      <c r="D23">
        <v>2</v>
      </c>
      <c r="E23" s="10">
        <v>0</v>
      </c>
    </row>
    <row r="24" spans="1:5" x14ac:dyDescent="0.3">
      <c r="A24" s="8" t="s">
        <v>324</v>
      </c>
      <c r="B24" t="s">
        <v>99</v>
      </c>
      <c r="C24">
        <v>96</v>
      </c>
      <c r="D24">
        <v>1</v>
      </c>
      <c r="E24" s="10">
        <v>0</v>
      </c>
    </row>
    <row r="25" spans="1:5" x14ac:dyDescent="0.3">
      <c r="A25" s="8" t="s">
        <v>325</v>
      </c>
      <c r="B25" t="s">
        <v>99</v>
      </c>
      <c r="C25">
        <v>96</v>
      </c>
      <c r="D25">
        <v>2</v>
      </c>
      <c r="E25" s="10">
        <v>0</v>
      </c>
    </row>
    <row r="26" spans="1:5" x14ac:dyDescent="0.3">
      <c r="A26" s="8" t="s">
        <v>326</v>
      </c>
      <c r="B26" t="s">
        <v>99</v>
      </c>
      <c r="C26">
        <v>0</v>
      </c>
      <c r="D26">
        <v>1</v>
      </c>
      <c r="E26" s="10">
        <v>4.1077133728890922E-2</v>
      </c>
    </row>
    <row r="27" spans="1:5" x14ac:dyDescent="0.3">
      <c r="A27" s="8" t="s">
        <v>327</v>
      </c>
      <c r="B27" t="s">
        <v>99</v>
      </c>
      <c r="C27">
        <v>0</v>
      </c>
      <c r="D27">
        <v>2</v>
      </c>
      <c r="E27" s="10">
        <v>0</v>
      </c>
    </row>
    <row r="28" spans="1:5" x14ac:dyDescent="0.3">
      <c r="A28" s="8" t="s">
        <v>328</v>
      </c>
      <c r="B28" t="s">
        <v>281</v>
      </c>
      <c r="C28">
        <v>0</v>
      </c>
      <c r="D28">
        <v>1</v>
      </c>
      <c r="E28" s="10">
        <v>0</v>
      </c>
    </row>
    <row r="29" spans="1:5" x14ac:dyDescent="0.3">
      <c r="A29" s="8" t="s">
        <v>329</v>
      </c>
      <c r="B29" t="s">
        <v>281</v>
      </c>
      <c r="C29">
        <v>0</v>
      </c>
      <c r="D29">
        <v>2</v>
      </c>
      <c r="E29" s="10">
        <v>0</v>
      </c>
    </row>
    <row r="30" spans="1:5" x14ac:dyDescent="0.3">
      <c r="A30" s="8" t="s">
        <v>330</v>
      </c>
      <c r="B30" t="s">
        <v>104</v>
      </c>
      <c r="C30">
        <v>96</v>
      </c>
      <c r="D30">
        <v>1</v>
      </c>
      <c r="E30" s="10">
        <v>2.960759217057408</v>
      </c>
    </row>
    <row r="31" spans="1:5" x14ac:dyDescent="0.3">
      <c r="A31" s="8" t="s">
        <v>331</v>
      </c>
      <c r="B31" t="s">
        <v>104</v>
      </c>
      <c r="C31">
        <v>96</v>
      </c>
      <c r="D31">
        <v>2</v>
      </c>
      <c r="E31" s="10">
        <v>3.2763929146537842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7"/>
  <sheetViews>
    <sheetView topLeftCell="A4" workbookViewId="0">
      <selection activeCell="B108" sqref="B108"/>
    </sheetView>
  </sheetViews>
  <sheetFormatPr defaultRowHeight="14.4" x14ac:dyDescent="0.3"/>
  <sheetData>
    <row r="1" spans="1:27" x14ac:dyDescent="0.3">
      <c r="A1" t="s">
        <v>93</v>
      </c>
      <c r="B1" t="s">
        <v>91</v>
      </c>
      <c r="C1" t="s">
        <v>100</v>
      </c>
      <c r="D1" t="s">
        <v>102</v>
      </c>
      <c r="E1" t="s">
        <v>88</v>
      </c>
      <c r="F1" t="s">
        <v>94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</row>
    <row r="2" spans="1:27" x14ac:dyDescent="0.3">
      <c r="A2" t="s">
        <v>1</v>
      </c>
      <c r="B2" t="s">
        <v>95</v>
      </c>
      <c r="E2" t="s">
        <v>89</v>
      </c>
      <c r="F2" t="s">
        <v>92</v>
      </c>
      <c r="G2">
        <v>3.05</v>
      </c>
      <c r="H2">
        <v>2.1659999999999999</v>
      </c>
      <c r="I2">
        <v>0</v>
      </c>
      <c r="J2">
        <v>2.6269999999999998</v>
      </c>
      <c r="K2">
        <v>3.2069999999999999</v>
      </c>
      <c r="L2">
        <v>2.7959999999999998</v>
      </c>
      <c r="M2">
        <v>2.274</v>
      </c>
      <c r="N2">
        <v>3.1720000000000002</v>
      </c>
      <c r="O2">
        <v>2.6240000000000001</v>
      </c>
      <c r="P2">
        <v>2.1440000000000001</v>
      </c>
      <c r="Q2">
        <v>2.242</v>
      </c>
      <c r="R2">
        <v>2.3359999999999999</v>
      </c>
      <c r="S2">
        <v>3.2349999999999999</v>
      </c>
      <c r="T2">
        <v>3.3260000000000001</v>
      </c>
      <c r="U2">
        <v>2.7919999999999998</v>
      </c>
      <c r="V2">
        <v>2.5070000000000001</v>
      </c>
      <c r="W2">
        <v>0.95899999999999996</v>
      </c>
      <c r="X2">
        <v>2.5099999999999998</v>
      </c>
      <c r="Y2">
        <v>2.5209999999999999</v>
      </c>
      <c r="Z2">
        <v>3.4089999999999998</v>
      </c>
      <c r="AA2">
        <v>3.7989999999999999</v>
      </c>
    </row>
    <row r="3" spans="1:27" x14ac:dyDescent="0.3">
      <c r="A3" t="s">
        <v>2</v>
      </c>
      <c r="B3" t="s">
        <v>95</v>
      </c>
      <c r="E3" t="s">
        <v>89</v>
      </c>
      <c r="F3" t="s">
        <v>92</v>
      </c>
      <c r="G3">
        <v>1.518</v>
      </c>
      <c r="H3">
        <v>1.052</v>
      </c>
      <c r="I3">
        <v>0</v>
      </c>
      <c r="J3">
        <v>1.389</v>
      </c>
      <c r="K3">
        <v>1.5669999999999999</v>
      </c>
      <c r="L3">
        <v>1.423</v>
      </c>
      <c r="M3">
        <v>1.4430000000000001</v>
      </c>
      <c r="N3">
        <v>1.97</v>
      </c>
      <c r="O3">
        <v>1.401</v>
      </c>
      <c r="P3">
        <v>1.2070000000000001</v>
      </c>
      <c r="Q3">
        <v>1.202</v>
      </c>
      <c r="R3">
        <v>1.1859999999999999</v>
      </c>
      <c r="S3">
        <v>1.859</v>
      </c>
      <c r="T3">
        <v>1.5980000000000001</v>
      </c>
      <c r="U3">
        <v>1.4259999999999999</v>
      </c>
      <c r="V3">
        <v>1.3680000000000001</v>
      </c>
      <c r="W3">
        <v>1.282</v>
      </c>
      <c r="X3">
        <v>1.35</v>
      </c>
      <c r="Y3">
        <v>1.353</v>
      </c>
      <c r="Z3">
        <v>1.64</v>
      </c>
      <c r="AA3">
        <v>1.7969999999999999</v>
      </c>
    </row>
    <row r="4" spans="1:27" x14ac:dyDescent="0.3">
      <c r="A4" t="s">
        <v>3</v>
      </c>
      <c r="B4" t="s">
        <v>95</v>
      </c>
      <c r="E4" t="s">
        <v>89</v>
      </c>
      <c r="F4" t="s">
        <v>92</v>
      </c>
      <c r="G4">
        <v>0.61199999999999999</v>
      </c>
      <c r="H4">
        <v>0.40300000000000002</v>
      </c>
      <c r="I4">
        <v>0</v>
      </c>
      <c r="J4">
        <v>0.57799999999999996</v>
      </c>
      <c r="K4">
        <v>0.64100000000000001</v>
      </c>
      <c r="L4">
        <v>0.58499999999999996</v>
      </c>
      <c r="M4">
        <v>0.63500000000000001</v>
      </c>
      <c r="N4">
        <v>0.88200000000000001</v>
      </c>
      <c r="O4">
        <v>0.58699999999999997</v>
      </c>
      <c r="P4">
        <v>0.52800000000000002</v>
      </c>
      <c r="Q4">
        <v>0.51</v>
      </c>
      <c r="R4">
        <v>0.48399999999999999</v>
      </c>
      <c r="S4">
        <v>0.82</v>
      </c>
      <c r="T4">
        <v>0.64400000000000002</v>
      </c>
      <c r="U4">
        <v>0.57999999999999996</v>
      </c>
      <c r="V4">
        <v>0.59099999999999997</v>
      </c>
      <c r="W4">
        <v>1.3959999999999999</v>
      </c>
      <c r="X4">
        <v>0.56999999999999995</v>
      </c>
      <c r="Y4">
        <v>0.56899999999999995</v>
      </c>
      <c r="Z4">
        <v>0.65700000000000003</v>
      </c>
      <c r="AA4">
        <v>0.70099999999999996</v>
      </c>
    </row>
    <row r="5" spans="1:27" x14ac:dyDescent="0.3">
      <c r="A5" t="s">
        <v>4</v>
      </c>
      <c r="B5" t="s">
        <v>95</v>
      </c>
      <c r="E5" t="s">
        <v>89</v>
      </c>
      <c r="F5" t="s">
        <v>92</v>
      </c>
      <c r="G5">
        <v>0.157</v>
      </c>
      <c r="H5">
        <v>0</v>
      </c>
      <c r="I5">
        <v>0</v>
      </c>
      <c r="J5">
        <v>0.159</v>
      </c>
      <c r="K5">
        <v>0.17</v>
      </c>
      <c r="L5">
        <v>0.156</v>
      </c>
      <c r="M5">
        <v>0.20799999999999999</v>
      </c>
      <c r="N5">
        <v>0.27900000000000003</v>
      </c>
      <c r="O5">
        <v>0.16</v>
      </c>
      <c r="P5">
        <v>0.16600000000000001</v>
      </c>
      <c r="Q5">
        <v>0.14899999999999999</v>
      </c>
      <c r="R5">
        <v>0.124</v>
      </c>
      <c r="S5">
        <v>0.26500000000000001</v>
      </c>
      <c r="T5">
        <v>0.16500000000000001</v>
      </c>
      <c r="U5">
        <v>0.152</v>
      </c>
      <c r="V5">
        <v>0.17299999999999999</v>
      </c>
      <c r="W5">
        <v>1.6830000000000001</v>
      </c>
      <c r="X5">
        <v>0.16600000000000001</v>
      </c>
      <c r="Y5">
        <v>0.16500000000000001</v>
      </c>
      <c r="Z5">
        <v>0.16700000000000001</v>
      </c>
      <c r="AA5">
        <v>0.161</v>
      </c>
    </row>
    <row r="6" spans="1:27" x14ac:dyDescent="0.3">
      <c r="A6" t="s">
        <v>5</v>
      </c>
      <c r="B6" t="s">
        <v>95</v>
      </c>
      <c r="E6" t="s">
        <v>89</v>
      </c>
      <c r="F6" t="s">
        <v>92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0.13400000000000001</v>
      </c>
      <c r="O6">
        <v>0</v>
      </c>
      <c r="P6">
        <v>0</v>
      </c>
      <c r="Q6">
        <v>0</v>
      </c>
      <c r="R6">
        <v>0</v>
      </c>
      <c r="S6">
        <v>0.10299999999999999</v>
      </c>
      <c r="T6">
        <v>0</v>
      </c>
      <c r="U6">
        <v>0</v>
      </c>
      <c r="V6">
        <v>0</v>
      </c>
      <c r="W6">
        <v>1.629</v>
      </c>
      <c r="X6">
        <v>0</v>
      </c>
      <c r="Y6">
        <v>0</v>
      </c>
      <c r="Z6">
        <v>0</v>
      </c>
      <c r="AA6">
        <v>0</v>
      </c>
    </row>
    <row r="7" spans="1:27" x14ac:dyDescent="0.3">
      <c r="A7" t="s">
        <v>6</v>
      </c>
      <c r="B7" t="s">
        <v>96</v>
      </c>
      <c r="E7" t="s">
        <v>90</v>
      </c>
      <c r="F7" t="s">
        <v>92</v>
      </c>
      <c r="G7">
        <v>5.2850000000000001</v>
      </c>
      <c r="H7">
        <v>4.7060000000000004</v>
      </c>
      <c r="I7">
        <v>0</v>
      </c>
      <c r="J7">
        <v>3.0369999999999999</v>
      </c>
      <c r="K7">
        <v>4.1820000000000004</v>
      </c>
      <c r="L7">
        <v>3.4119999999999999</v>
      </c>
      <c r="M7">
        <v>0.874</v>
      </c>
      <c r="N7">
        <v>1.429</v>
      </c>
      <c r="O7">
        <v>3.3250000000000002</v>
      </c>
      <c r="P7">
        <v>1.155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t="s">
        <v>7</v>
      </c>
      <c r="B8" t="s">
        <v>96</v>
      </c>
      <c r="E8" t="s">
        <v>90</v>
      </c>
      <c r="F8" t="s">
        <v>92</v>
      </c>
      <c r="G8">
        <v>1.0780000000000001</v>
      </c>
      <c r="H8">
        <v>0.80400000000000005</v>
      </c>
      <c r="I8">
        <v>0</v>
      </c>
      <c r="J8">
        <v>0.95499999999999996</v>
      </c>
      <c r="K8">
        <v>1.0920000000000001</v>
      </c>
      <c r="L8">
        <v>1.0209999999999999</v>
      </c>
      <c r="M8">
        <v>0.93</v>
      </c>
      <c r="N8">
        <v>1.3129999999999999</v>
      </c>
      <c r="O8">
        <v>0.96199999999999997</v>
      </c>
      <c r="P8">
        <v>0.80300000000000005</v>
      </c>
      <c r="Q8">
        <v>0.82299999999999995</v>
      </c>
      <c r="R8">
        <v>0.86299999999999999</v>
      </c>
      <c r="S8">
        <v>1.1559999999999999</v>
      </c>
      <c r="T8">
        <v>1.1599999999999999</v>
      </c>
      <c r="U8">
        <v>1.012</v>
      </c>
      <c r="V8">
        <v>0.93400000000000005</v>
      </c>
      <c r="W8">
        <v>0.86399999999999999</v>
      </c>
      <c r="X8">
        <v>0.91600000000000004</v>
      </c>
      <c r="Y8">
        <v>0.91800000000000004</v>
      </c>
      <c r="Z8">
        <v>1.1910000000000001</v>
      </c>
      <c r="AA8">
        <v>1.3049999999999999</v>
      </c>
    </row>
    <row r="9" spans="1:27" x14ac:dyDescent="0.3">
      <c r="A9" t="s">
        <v>8</v>
      </c>
      <c r="B9" t="s">
        <v>96</v>
      </c>
      <c r="E9" t="s">
        <v>90</v>
      </c>
      <c r="F9" t="s">
        <v>92</v>
      </c>
      <c r="G9">
        <v>0.35499999999999998</v>
      </c>
      <c r="H9">
        <v>0.22800000000000001</v>
      </c>
      <c r="I9">
        <v>0</v>
      </c>
      <c r="J9">
        <v>0.34699999999999998</v>
      </c>
      <c r="K9">
        <v>0.36899999999999999</v>
      </c>
      <c r="L9">
        <v>0.35299999999999998</v>
      </c>
      <c r="M9">
        <v>0.39600000000000002</v>
      </c>
      <c r="N9">
        <v>0.54500000000000004</v>
      </c>
      <c r="O9">
        <v>0.35099999999999998</v>
      </c>
      <c r="P9">
        <v>0.33</v>
      </c>
      <c r="Q9">
        <v>0.32400000000000001</v>
      </c>
      <c r="R9">
        <v>0.28399999999999997</v>
      </c>
      <c r="S9">
        <v>0.51500000000000001</v>
      </c>
      <c r="T9">
        <v>0.377</v>
      </c>
      <c r="U9">
        <v>0.35199999999999998</v>
      </c>
      <c r="V9">
        <v>0.38900000000000001</v>
      </c>
      <c r="W9">
        <v>0.874</v>
      </c>
      <c r="X9">
        <v>0.35699999999999998</v>
      </c>
      <c r="Y9">
        <v>0.35499999999999998</v>
      </c>
      <c r="Z9">
        <v>0.38500000000000001</v>
      </c>
      <c r="AA9">
        <v>0.4</v>
      </c>
    </row>
    <row r="10" spans="1:27" x14ac:dyDescent="0.3">
      <c r="A10" t="s">
        <v>9</v>
      </c>
      <c r="B10" t="s">
        <v>96</v>
      </c>
      <c r="E10" t="s">
        <v>90</v>
      </c>
      <c r="F10" t="s">
        <v>92</v>
      </c>
      <c r="G10">
        <v>0.183</v>
      </c>
      <c r="H10">
        <v>0.33100000000000002</v>
      </c>
      <c r="I10">
        <v>0</v>
      </c>
      <c r="J10">
        <v>0.41899999999999998</v>
      </c>
      <c r="K10">
        <v>0.46300000000000002</v>
      </c>
      <c r="L10">
        <v>0.41</v>
      </c>
      <c r="M10">
        <v>0.34599999999999997</v>
      </c>
      <c r="N10">
        <v>0.51100000000000001</v>
      </c>
      <c r="O10">
        <v>0.432</v>
      </c>
      <c r="P10">
        <v>0.34399999999999997</v>
      </c>
      <c r="Q10">
        <v>0.35099999999999998</v>
      </c>
      <c r="R10">
        <v>0.36299999999999999</v>
      </c>
      <c r="S10">
        <v>0.55400000000000005</v>
      </c>
      <c r="T10">
        <v>0.45400000000000001</v>
      </c>
      <c r="U10">
        <v>0.41599999999999998</v>
      </c>
      <c r="V10">
        <v>0.41699999999999998</v>
      </c>
      <c r="W10">
        <v>3.992</v>
      </c>
      <c r="X10">
        <v>0.41</v>
      </c>
      <c r="Y10">
        <v>0.40899999999999997</v>
      </c>
      <c r="Z10">
        <v>0.46300000000000002</v>
      </c>
      <c r="AA10">
        <v>0.44900000000000001</v>
      </c>
    </row>
    <row r="11" spans="1:27" x14ac:dyDescent="0.3">
      <c r="A11" t="s">
        <v>10</v>
      </c>
      <c r="B11" t="s">
        <v>96</v>
      </c>
      <c r="E11" t="s">
        <v>90</v>
      </c>
      <c r="F11" t="s">
        <v>92</v>
      </c>
      <c r="G11">
        <v>0</v>
      </c>
      <c r="H11">
        <v>0</v>
      </c>
      <c r="I11">
        <v>0</v>
      </c>
      <c r="J11">
        <v>0.14199999999999999</v>
      </c>
      <c r="K11">
        <v>0.158</v>
      </c>
      <c r="L11">
        <v>0.13900000000000001</v>
      </c>
      <c r="M11">
        <v>0.17100000000000001</v>
      </c>
      <c r="N11">
        <v>0.23699999999999999</v>
      </c>
      <c r="O11">
        <v>0.14399999999999999</v>
      </c>
      <c r="P11">
        <v>0.14199999999999999</v>
      </c>
      <c r="Q11">
        <v>0.13100000000000001</v>
      </c>
      <c r="R11">
        <v>0.11899999999999999</v>
      </c>
      <c r="S11">
        <v>0.23699999999999999</v>
      </c>
      <c r="T11">
        <v>0.152</v>
      </c>
      <c r="U11">
        <v>0.13600000000000001</v>
      </c>
      <c r="V11">
        <v>0.17</v>
      </c>
      <c r="W11">
        <v>3.028</v>
      </c>
      <c r="X11">
        <v>0.14899999999999999</v>
      </c>
      <c r="Y11">
        <v>0.14799999999999999</v>
      </c>
      <c r="Z11">
        <v>0.152</v>
      </c>
      <c r="AA11">
        <v>0.14299999999999999</v>
      </c>
    </row>
    <row r="12" spans="1:27" x14ac:dyDescent="0.3">
      <c r="A12" t="s">
        <v>11</v>
      </c>
      <c r="B12" t="s">
        <v>97</v>
      </c>
      <c r="E12" t="s">
        <v>90</v>
      </c>
      <c r="F12" t="s">
        <v>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0.72299999999999998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12</v>
      </c>
      <c r="B13" t="s">
        <v>98</v>
      </c>
      <c r="E13" t="s">
        <v>90</v>
      </c>
      <c r="F13" t="s">
        <v>91</v>
      </c>
      <c r="G13">
        <v>0.73499999999999999</v>
      </c>
      <c r="H13">
        <v>2.3260000000000001</v>
      </c>
      <c r="I13">
        <v>0</v>
      </c>
      <c r="J13">
        <v>0.85099999999999998</v>
      </c>
      <c r="K13">
        <v>14.468999999999999</v>
      </c>
      <c r="L13">
        <v>0.98399999999999999</v>
      </c>
      <c r="M13">
        <v>0.36699999999999999</v>
      </c>
      <c r="N13">
        <v>0.55600000000000005</v>
      </c>
      <c r="O13">
        <v>0.58099999999999996</v>
      </c>
      <c r="P13">
        <v>0.28000000000000003</v>
      </c>
      <c r="Q13">
        <v>0.71399999999999997</v>
      </c>
      <c r="R13">
        <v>0</v>
      </c>
      <c r="S13">
        <v>1.3959999999999999</v>
      </c>
      <c r="T13">
        <v>0.88900000000000001</v>
      </c>
      <c r="U13">
        <v>0.17699999999999999</v>
      </c>
      <c r="V13">
        <v>0.57799999999999996</v>
      </c>
      <c r="W13">
        <v>1.633</v>
      </c>
      <c r="X13">
        <v>0.35499999999999998</v>
      </c>
      <c r="Y13">
        <v>0.80100000000000005</v>
      </c>
      <c r="Z13">
        <v>0.52600000000000002</v>
      </c>
      <c r="AA13">
        <v>0.38500000000000001</v>
      </c>
    </row>
    <row r="14" spans="1:27" x14ac:dyDescent="0.3">
      <c r="A14" t="s">
        <v>13</v>
      </c>
      <c r="B14" t="s">
        <v>98</v>
      </c>
      <c r="E14" t="s">
        <v>90</v>
      </c>
      <c r="F14" t="s">
        <v>91</v>
      </c>
      <c r="G14">
        <v>0.73799999999999999</v>
      </c>
      <c r="H14">
        <v>2.37</v>
      </c>
      <c r="I14">
        <v>0</v>
      </c>
      <c r="J14">
        <v>0.71</v>
      </c>
      <c r="K14">
        <v>14.231</v>
      </c>
      <c r="L14">
        <v>0.95299999999999996</v>
      </c>
      <c r="M14">
        <v>0.34399999999999997</v>
      </c>
      <c r="N14">
        <v>0.46</v>
      </c>
      <c r="O14">
        <v>0.53800000000000003</v>
      </c>
      <c r="P14">
        <v>0.25</v>
      </c>
      <c r="Q14">
        <v>0.65300000000000002</v>
      </c>
      <c r="R14">
        <v>0</v>
      </c>
      <c r="S14">
        <v>1.3129999999999999</v>
      </c>
      <c r="T14">
        <v>0.88400000000000001</v>
      </c>
      <c r="U14">
        <v>0.17299999999999999</v>
      </c>
      <c r="V14">
        <v>0.48299999999999998</v>
      </c>
      <c r="W14">
        <v>1.391</v>
      </c>
      <c r="X14">
        <v>0.33400000000000002</v>
      </c>
      <c r="Y14">
        <v>0.85099999999999998</v>
      </c>
      <c r="Z14">
        <v>0.63500000000000001</v>
      </c>
      <c r="AA14">
        <v>0.371</v>
      </c>
    </row>
    <row r="15" spans="1:27" x14ac:dyDescent="0.3">
      <c r="A15" t="s">
        <v>14</v>
      </c>
      <c r="B15" t="s">
        <v>99</v>
      </c>
      <c r="C15">
        <v>0</v>
      </c>
      <c r="D15">
        <v>2</v>
      </c>
      <c r="E15" t="s">
        <v>90</v>
      </c>
      <c r="F15" t="s">
        <v>91</v>
      </c>
      <c r="G15">
        <v>0.58599999999999997</v>
      </c>
      <c r="H15">
        <v>1.8089999999999999</v>
      </c>
      <c r="I15">
        <v>0</v>
      </c>
      <c r="J15">
        <v>0.56699999999999995</v>
      </c>
      <c r="K15">
        <v>11.186</v>
      </c>
      <c r="L15">
        <v>0.79800000000000004</v>
      </c>
      <c r="M15">
        <v>0.308</v>
      </c>
      <c r="N15">
        <v>0.42299999999999999</v>
      </c>
      <c r="O15">
        <v>0.443</v>
      </c>
      <c r="P15">
        <v>0.251</v>
      </c>
      <c r="Q15">
        <v>0.55600000000000005</v>
      </c>
      <c r="R15">
        <v>0</v>
      </c>
      <c r="S15">
        <v>1.109</v>
      </c>
      <c r="T15">
        <v>0.70299999999999996</v>
      </c>
      <c r="U15">
        <v>0.151</v>
      </c>
      <c r="V15">
        <v>0.48299999999999998</v>
      </c>
      <c r="W15">
        <v>1.411</v>
      </c>
      <c r="X15">
        <v>0.311</v>
      </c>
      <c r="Y15">
        <v>0.78500000000000003</v>
      </c>
      <c r="Z15">
        <v>0.53100000000000003</v>
      </c>
      <c r="AA15">
        <v>0.311</v>
      </c>
    </row>
    <row r="16" spans="1:27" x14ac:dyDescent="0.3">
      <c r="A16" t="s">
        <v>15</v>
      </c>
      <c r="B16" t="s">
        <v>99</v>
      </c>
      <c r="C16">
        <v>6</v>
      </c>
      <c r="D16">
        <v>2</v>
      </c>
      <c r="E16" t="s">
        <v>90</v>
      </c>
      <c r="F16" t="s">
        <v>91</v>
      </c>
      <c r="G16">
        <v>0.73799999999999999</v>
      </c>
      <c r="H16">
        <v>2.101</v>
      </c>
      <c r="I16">
        <v>0</v>
      </c>
      <c r="J16">
        <v>0.76600000000000001</v>
      </c>
      <c r="K16">
        <v>13.622</v>
      </c>
      <c r="L16">
        <v>1.0229999999999999</v>
      </c>
      <c r="M16">
        <v>0.39700000000000002</v>
      </c>
      <c r="N16">
        <v>0.90100000000000002</v>
      </c>
      <c r="O16">
        <v>0.504</v>
      </c>
      <c r="P16">
        <v>0.35199999999999998</v>
      </c>
      <c r="Q16">
        <v>0.70099999999999996</v>
      </c>
      <c r="R16">
        <v>0</v>
      </c>
      <c r="S16">
        <v>1.3029999999999999</v>
      </c>
      <c r="T16">
        <v>0.79500000000000004</v>
      </c>
      <c r="U16">
        <v>0.11600000000000001</v>
      </c>
      <c r="V16">
        <v>0.57099999999999995</v>
      </c>
      <c r="W16">
        <v>1.542</v>
      </c>
      <c r="X16">
        <v>0.376</v>
      </c>
      <c r="Y16">
        <v>0.81299999999999994</v>
      </c>
      <c r="Z16">
        <v>0.57399999999999995</v>
      </c>
      <c r="AA16">
        <v>0.36599999999999999</v>
      </c>
    </row>
    <row r="17" spans="1:27" x14ac:dyDescent="0.3">
      <c r="A17" t="s">
        <v>16</v>
      </c>
      <c r="B17" t="s">
        <v>99</v>
      </c>
      <c r="C17">
        <v>24</v>
      </c>
      <c r="D17">
        <v>2</v>
      </c>
      <c r="E17" t="s">
        <v>90</v>
      </c>
      <c r="F17" t="s">
        <v>91</v>
      </c>
      <c r="G17">
        <v>0.80900000000000005</v>
      </c>
      <c r="H17">
        <v>1.631</v>
      </c>
      <c r="I17">
        <v>0</v>
      </c>
      <c r="J17">
        <v>0</v>
      </c>
      <c r="K17">
        <v>12.457000000000001</v>
      </c>
      <c r="L17">
        <v>1.385</v>
      </c>
      <c r="M17">
        <v>0.34399999999999997</v>
      </c>
      <c r="N17">
        <v>1.131</v>
      </c>
      <c r="O17">
        <v>0.28599999999999998</v>
      </c>
      <c r="P17">
        <v>0.7</v>
      </c>
      <c r="Q17">
        <v>0.71499999999999997</v>
      </c>
      <c r="R17">
        <v>0</v>
      </c>
      <c r="S17">
        <v>1.409</v>
      </c>
      <c r="T17">
        <v>0.27500000000000002</v>
      </c>
      <c r="U17">
        <v>0</v>
      </c>
      <c r="V17">
        <v>0.107</v>
      </c>
      <c r="W17">
        <v>1.52</v>
      </c>
      <c r="X17">
        <v>0</v>
      </c>
      <c r="Y17">
        <v>0.28999999999999998</v>
      </c>
      <c r="Z17">
        <v>0.29899999999999999</v>
      </c>
      <c r="AA17">
        <v>0.254</v>
      </c>
    </row>
    <row r="18" spans="1:27" x14ac:dyDescent="0.3">
      <c r="A18" t="s">
        <v>17</v>
      </c>
      <c r="B18" t="s">
        <v>99</v>
      </c>
      <c r="C18">
        <v>48</v>
      </c>
      <c r="D18">
        <v>2</v>
      </c>
      <c r="E18" t="s">
        <v>90</v>
      </c>
      <c r="F18" t="s">
        <v>91</v>
      </c>
      <c r="G18">
        <v>1.042</v>
      </c>
      <c r="H18">
        <v>2.226</v>
      </c>
      <c r="I18">
        <v>0</v>
      </c>
      <c r="J18">
        <v>0</v>
      </c>
      <c r="K18">
        <v>13.371</v>
      </c>
      <c r="L18">
        <v>1.744</v>
      </c>
      <c r="M18">
        <v>0.252</v>
      </c>
      <c r="N18">
        <v>1.724</v>
      </c>
      <c r="O18">
        <v>0.32400000000000001</v>
      </c>
      <c r="P18">
        <v>1.0049999999999999</v>
      </c>
      <c r="Q18">
        <v>0.81</v>
      </c>
      <c r="R18">
        <v>0</v>
      </c>
      <c r="S18">
        <v>1.468</v>
      </c>
      <c r="T18">
        <v>1.091</v>
      </c>
      <c r="U18">
        <v>0</v>
      </c>
      <c r="V18">
        <v>0.184</v>
      </c>
      <c r="W18">
        <v>1.222</v>
      </c>
      <c r="X18">
        <v>0.26700000000000002</v>
      </c>
      <c r="Y18">
        <v>0.70599999999999996</v>
      </c>
      <c r="Z18">
        <v>0.94899999999999995</v>
      </c>
      <c r="AA18">
        <v>0.27900000000000003</v>
      </c>
    </row>
    <row r="19" spans="1:27" x14ac:dyDescent="0.3">
      <c r="A19" t="s">
        <v>18</v>
      </c>
      <c r="B19" t="s">
        <v>99</v>
      </c>
      <c r="C19">
        <v>72</v>
      </c>
      <c r="D19">
        <v>2</v>
      </c>
      <c r="E19" t="s">
        <v>90</v>
      </c>
      <c r="F19" t="s">
        <v>91</v>
      </c>
      <c r="G19">
        <v>0.75600000000000001</v>
      </c>
      <c r="H19">
        <v>1.681</v>
      </c>
      <c r="I19">
        <v>0</v>
      </c>
      <c r="J19">
        <v>0</v>
      </c>
      <c r="K19">
        <v>9.99</v>
      </c>
      <c r="L19">
        <v>1.6779999999999999</v>
      </c>
      <c r="M19">
        <v>0.372</v>
      </c>
      <c r="N19">
        <v>2.3559999999999999</v>
      </c>
      <c r="O19">
        <v>0.36499999999999999</v>
      </c>
      <c r="P19">
        <v>1.4690000000000001</v>
      </c>
      <c r="Q19">
        <v>0.94699999999999995</v>
      </c>
      <c r="R19">
        <v>0</v>
      </c>
      <c r="S19">
        <v>1.5669999999999999</v>
      </c>
      <c r="T19">
        <v>0.98599999999999999</v>
      </c>
      <c r="U19">
        <v>0</v>
      </c>
      <c r="V19">
        <v>0.41499999999999998</v>
      </c>
      <c r="W19">
        <v>1.054</v>
      </c>
      <c r="X19">
        <v>0.499</v>
      </c>
      <c r="Y19">
        <v>0.998</v>
      </c>
      <c r="Z19">
        <v>0.95499999999999996</v>
      </c>
      <c r="AA19">
        <v>0.22500000000000001</v>
      </c>
    </row>
    <row r="20" spans="1:27" x14ac:dyDescent="0.3">
      <c r="A20" t="s">
        <v>19</v>
      </c>
      <c r="B20" t="s">
        <v>99</v>
      </c>
      <c r="C20">
        <v>96</v>
      </c>
      <c r="D20">
        <v>2</v>
      </c>
      <c r="E20" t="s">
        <v>90</v>
      </c>
      <c r="F20" t="s">
        <v>91</v>
      </c>
      <c r="G20">
        <v>0.82799999999999996</v>
      </c>
      <c r="H20">
        <v>1.7030000000000001</v>
      </c>
      <c r="I20">
        <v>0</v>
      </c>
      <c r="J20">
        <v>0</v>
      </c>
      <c r="K20">
        <v>9.1709999999999994</v>
      </c>
      <c r="L20">
        <v>1.9019999999999999</v>
      </c>
      <c r="M20">
        <v>0.44900000000000001</v>
      </c>
      <c r="N20">
        <v>3.468</v>
      </c>
      <c r="O20">
        <v>0.377</v>
      </c>
      <c r="P20">
        <v>1.385</v>
      </c>
      <c r="Q20">
        <v>0.93200000000000005</v>
      </c>
      <c r="R20">
        <v>0</v>
      </c>
      <c r="S20">
        <v>1.393</v>
      </c>
      <c r="T20">
        <v>1.391</v>
      </c>
      <c r="U20">
        <v>0</v>
      </c>
      <c r="V20">
        <v>0.51</v>
      </c>
      <c r="W20">
        <v>0.97899999999999998</v>
      </c>
      <c r="X20">
        <v>0.64700000000000002</v>
      </c>
      <c r="Y20">
        <v>1.3680000000000001</v>
      </c>
      <c r="Z20">
        <v>1.131</v>
      </c>
      <c r="AA20">
        <v>0.28199999999999997</v>
      </c>
    </row>
    <row r="21" spans="1:27" x14ac:dyDescent="0.3">
      <c r="A21" t="s">
        <v>20</v>
      </c>
      <c r="B21" t="s">
        <v>101</v>
      </c>
      <c r="C21">
        <v>0</v>
      </c>
      <c r="D21">
        <v>2</v>
      </c>
      <c r="E21" t="s">
        <v>90</v>
      </c>
      <c r="F21" t="s">
        <v>91</v>
      </c>
      <c r="G21">
        <v>0.627</v>
      </c>
      <c r="H21">
        <v>1.958</v>
      </c>
      <c r="I21">
        <v>0</v>
      </c>
      <c r="J21">
        <v>0.71699999999999997</v>
      </c>
      <c r="K21">
        <v>12.374000000000001</v>
      </c>
      <c r="L21">
        <v>0.84199999999999997</v>
      </c>
      <c r="M21">
        <v>0.34100000000000003</v>
      </c>
      <c r="N21">
        <v>0.46100000000000002</v>
      </c>
      <c r="O21">
        <v>0.48599999999999999</v>
      </c>
      <c r="P21">
        <v>0.255</v>
      </c>
      <c r="Q21">
        <v>0.621</v>
      </c>
      <c r="R21">
        <v>0</v>
      </c>
      <c r="S21">
        <v>1.222</v>
      </c>
      <c r="T21">
        <v>0.752</v>
      </c>
      <c r="U21">
        <v>0.121</v>
      </c>
      <c r="V21">
        <v>0.497</v>
      </c>
      <c r="W21">
        <v>1.23</v>
      </c>
      <c r="X21">
        <v>0.313</v>
      </c>
      <c r="Y21">
        <v>0.77500000000000002</v>
      </c>
      <c r="Z21">
        <v>0.52700000000000002</v>
      </c>
      <c r="AA21">
        <v>0.313</v>
      </c>
    </row>
    <row r="22" spans="1:27" x14ac:dyDescent="0.3">
      <c r="A22" t="s">
        <v>21</v>
      </c>
      <c r="B22" t="s">
        <v>101</v>
      </c>
      <c r="C22">
        <v>6</v>
      </c>
      <c r="D22">
        <v>2</v>
      </c>
      <c r="E22" t="s">
        <v>90</v>
      </c>
      <c r="F22" t="s">
        <v>91</v>
      </c>
      <c r="G22">
        <v>0.72099999999999997</v>
      </c>
      <c r="H22">
        <v>2.1539999999999999</v>
      </c>
      <c r="I22">
        <v>0</v>
      </c>
      <c r="J22">
        <v>0.81499999999999995</v>
      </c>
      <c r="K22">
        <v>13.125</v>
      </c>
      <c r="L22">
        <v>1.002</v>
      </c>
      <c r="M22">
        <v>0.35299999999999998</v>
      </c>
      <c r="N22">
        <v>0.53700000000000003</v>
      </c>
      <c r="O22">
        <v>0.55000000000000004</v>
      </c>
      <c r="P22">
        <v>0.29699999999999999</v>
      </c>
      <c r="Q22">
        <v>0.64</v>
      </c>
      <c r="R22">
        <v>0</v>
      </c>
      <c r="S22">
        <v>1.1639999999999999</v>
      </c>
      <c r="T22">
        <v>0.84399999999999997</v>
      </c>
      <c r="U22">
        <v>0.159</v>
      </c>
      <c r="V22">
        <v>0.53</v>
      </c>
      <c r="W22">
        <v>1.5049999999999999</v>
      </c>
      <c r="X22">
        <v>0.33500000000000002</v>
      </c>
      <c r="Y22">
        <v>0.78300000000000003</v>
      </c>
      <c r="Z22">
        <v>0.59599999999999997</v>
      </c>
      <c r="AA22">
        <v>0.35699999999999998</v>
      </c>
    </row>
    <row r="23" spans="1:27" x14ac:dyDescent="0.3">
      <c r="A23" t="s">
        <v>22</v>
      </c>
      <c r="B23" t="s">
        <v>22</v>
      </c>
      <c r="E23" t="s">
        <v>90</v>
      </c>
      <c r="F23" t="s">
        <v>91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t="s">
        <v>22</v>
      </c>
      <c r="B24" t="s">
        <v>22</v>
      </c>
      <c r="E24" t="s">
        <v>90</v>
      </c>
      <c r="F24" t="s">
        <v>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t="s">
        <v>23</v>
      </c>
      <c r="B25" t="s">
        <v>101</v>
      </c>
      <c r="C25">
        <v>24</v>
      </c>
      <c r="D25">
        <v>2</v>
      </c>
      <c r="E25" t="s">
        <v>90</v>
      </c>
      <c r="F25" t="s">
        <v>91</v>
      </c>
      <c r="G25">
        <v>0.82199999999999995</v>
      </c>
      <c r="H25">
        <v>2.4870000000000001</v>
      </c>
      <c r="I25">
        <v>0.10100000000000001</v>
      </c>
      <c r="J25">
        <v>0.92500000000000004</v>
      </c>
      <c r="K25">
        <v>15.346</v>
      </c>
      <c r="L25">
        <v>1.1439999999999999</v>
      </c>
      <c r="M25">
        <v>0.443</v>
      </c>
      <c r="N25">
        <v>0.68700000000000006</v>
      </c>
      <c r="O25">
        <v>0.66800000000000004</v>
      </c>
      <c r="P25">
        <v>0.36899999999999999</v>
      </c>
      <c r="Q25">
        <v>0.79400000000000004</v>
      </c>
      <c r="R25">
        <v>0</v>
      </c>
      <c r="S25">
        <v>1.6839999999999999</v>
      </c>
      <c r="T25">
        <v>0.92200000000000004</v>
      </c>
      <c r="U25">
        <v>0.19600000000000001</v>
      </c>
      <c r="V25">
        <v>0.64</v>
      </c>
      <c r="W25">
        <v>2.052</v>
      </c>
      <c r="X25">
        <v>0.40300000000000002</v>
      </c>
      <c r="Y25">
        <v>0.99299999999999999</v>
      </c>
      <c r="Z25">
        <v>0.69499999999999995</v>
      </c>
      <c r="AA25">
        <v>0.38200000000000001</v>
      </c>
    </row>
    <row r="26" spans="1:27" x14ac:dyDescent="0.3">
      <c r="A26" t="s">
        <v>24</v>
      </c>
      <c r="B26" t="s">
        <v>101</v>
      </c>
      <c r="C26">
        <v>48</v>
      </c>
      <c r="D26">
        <v>2</v>
      </c>
      <c r="E26" t="s">
        <v>90</v>
      </c>
      <c r="F26" t="s">
        <v>91</v>
      </c>
      <c r="G26">
        <v>0.79200000000000004</v>
      </c>
      <c r="H26">
        <v>1.556</v>
      </c>
      <c r="I26">
        <v>0</v>
      </c>
      <c r="J26">
        <v>0</v>
      </c>
      <c r="K26">
        <v>1.0189999999999999</v>
      </c>
      <c r="L26">
        <v>1.2509999999999999</v>
      </c>
      <c r="M26">
        <v>0.28799999999999998</v>
      </c>
      <c r="N26">
        <v>2.2240000000000002</v>
      </c>
      <c r="O26">
        <v>0.53700000000000003</v>
      </c>
      <c r="P26">
        <v>0.54100000000000004</v>
      </c>
      <c r="Q26">
        <v>0.52800000000000002</v>
      </c>
      <c r="R26">
        <v>0</v>
      </c>
      <c r="S26">
        <v>0.44500000000000001</v>
      </c>
      <c r="T26">
        <v>2.173</v>
      </c>
      <c r="U26">
        <v>0.18099999999999999</v>
      </c>
      <c r="V26">
        <v>0.51800000000000002</v>
      </c>
      <c r="W26">
        <v>0.61099999999999999</v>
      </c>
      <c r="X26">
        <v>0.45400000000000001</v>
      </c>
      <c r="Y26">
        <v>1.0880000000000001</v>
      </c>
      <c r="Z26">
        <v>1.534</v>
      </c>
      <c r="AA26">
        <v>0.33600000000000002</v>
      </c>
    </row>
    <row r="27" spans="1:27" x14ac:dyDescent="0.3">
      <c r="A27" t="s">
        <v>25</v>
      </c>
      <c r="B27" t="s">
        <v>101</v>
      </c>
      <c r="C27">
        <v>72</v>
      </c>
      <c r="D27">
        <v>2</v>
      </c>
      <c r="E27" t="s">
        <v>90</v>
      </c>
      <c r="F27" t="s">
        <v>91</v>
      </c>
      <c r="G27">
        <v>0.78400000000000003</v>
      </c>
      <c r="H27">
        <v>1.179</v>
      </c>
      <c r="I27">
        <v>0</v>
      </c>
      <c r="J27">
        <v>0</v>
      </c>
      <c r="K27">
        <v>1.373</v>
      </c>
      <c r="L27">
        <v>1.3089999999999999</v>
      </c>
      <c r="M27">
        <v>0.28100000000000003</v>
      </c>
      <c r="N27">
        <v>3.6190000000000002</v>
      </c>
      <c r="O27">
        <v>0.51100000000000001</v>
      </c>
      <c r="P27">
        <v>0.02</v>
      </c>
      <c r="Q27">
        <v>0.49299999999999999</v>
      </c>
      <c r="R27">
        <v>0</v>
      </c>
      <c r="S27">
        <v>0.38600000000000001</v>
      </c>
      <c r="T27">
        <v>2.4209999999999998</v>
      </c>
      <c r="U27">
        <v>0.221</v>
      </c>
      <c r="V27">
        <v>0.83799999999999997</v>
      </c>
      <c r="W27">
        <v>0.05</v>
      </c>
      <c r="X27">
        <v>0.63300000000000001</v>
      </c>
      <c r="Y27">
        <v>1.556</v>
      </c>
      <c r="Z27">
        <v>1.887</v>
      </c>
      <c r="AA27">
        <v>0.35499999999999998</v>
      </c>
    </row>
    <row r="28" spans="1:27" x14ac:dyDescent="0.3">
      <c r="A28" t="s">
        <v>26</v>
      </c>
      <c r="B28" t="s">
        <v>101</v>
      </c>
      <c r="C28">
        <v>96</v>
      </c>
      <c r="D28">
        <v>2</v>
      </c>
      <c r="E28" t="s">
        <v>90</v>
      </c>
      <c r="F28" t="s">
        <v>91</v>
      </c>
      <c r="G28">
        <v>0.83699999999999997</v>
      </c>
      <c r="H28">
        <v>0.92300000000000004</v>
      </c>
      <c r="I28">
        <v>0</v>
      </c>
      <c r="J28">
        <v>0</v>
      </c>
      <c r="K28">
        <v>3.0030000000000001</v>
      </c>
      <c r="L28">
        <v>1.875</v>
      </c>
      <c r="M28">
        <v>0.55000000000000004</v>
      </c>
      <c r="N28">
        <v>6.2119999999999997</v>
      </c>
      <c r="O28">
        <v>0.442</v>
      </c>
      <c r="P28">
        <v>1.1830000000000001</v>
      </c>
      <c r="Q28">
        <v>0.9</v>
      </c>
      <c r="R28">
        <v>0.02</v>
      </c>
      <c r="S28">
        <v>0.49299999999999999</v>
      </c>
      <c r="T28">
        <v>2.9529999999999998</v>
      </c>
      <c r="U28">
        <v>0.14299999999999999</v>
      </c>
      <c r="V28">
        <v>1.0469999999999999</v>
      </c>
      <c r="W28">
        <v>1.4999999999999999E-2</v>
      </c>
      <c r="X28">
        <v>1.0269999999999999</v>
      </c>
      <c r="Y28">
        <v>2.27</v>
      </c>
      <c r="Z28">
        <v>2.3580000000000001</v>
      </c>
      <c r="AA28">
        <v>0.42899999999999999</v>
      </c>
    </row>
    <row r="29" spans="1:27" x14ac:dyDescent="0.3">
      <c r="A29" t="s">
        <v>27</v>
      </c>
      <c r="B29" t="s">
        <v>103</v>
      </c>
      <c r="C29">
        <v>0</v>
      </c>
      <c r="D29">
        <v>2</v>
      </c>
      <c r="E29" t="s">
        <v>90</v>
      </c>
      <c r="F29" t="s">
        <v>91</v>
      </c>
      <c r="G29">
        <v>0.76</v>
      </c>
      <c r="H29">
        <v>2.484</v>
      </c>
      <c r="I29">
        <v>0.10299999999999999</v>
      </c>
      <c r="J29">
        <v>0.78300000000000003</v>
      </c>
      <c r="K29">
        <v>14.768000000000001</v>
      </c>
      <c r="L29">
        <v>0.97599999999999998</v>
      </c>
      <c r="M29">
        <v>0.39400000000000002</v>
      </c>
      <c r="N29">
        <v>0.57199999999999995</v>
      </c>
      <c r="O29">
        <v>0.61199999999999999</v>
      </c>
      <c r="P29">
        <v>0.28599999999999998</v>
      </c>
      <c r="Q29">
        <v>0.73399999999999999</v>
      </c>
      <c r="R29">
        <v>0</v>
      </c>
      <c r="S29">
        <v>1.415</v>
      </c>
      <c r="T29">
        <v>0.86499999999999999</v>
      </c>
      <c r="U29">
        <v>0.19400000000000001</v>
      </c>
      <c r="V29">
        <v>0.59299999999999997</v>
      </c>
      <c r="W29">
        <v>2.012</v>
      </c>
      <c r="X29">
        <v>0.379</v>
      </c>
      <c r="Y29">
        <v>1.008</v>
      </c>
      <c r="Z29">
        <v>0.67</v>
      </c>
      <c r="AA29">
        <v>0.36499999999999999</v>
      </c>
    </row>
    <row r="30" spans="1:27" x14ac:dyDescent="0.3">
      <c r="A30" t="s">
        <v>28</v>
      </c>
      <c r="B30" t="s">
        <v>103</v>
      </c>
      <c r="C30">
        <v>6</v>
      </c>
      <c r="D30">
        <v>2</v>
      </c>
      <c r="E30" t="s">
        <v>90</v>
      </c>
      <c r="F30" t="s">
        <v>91</v>
      </c>
      <c r="G30">
        <v>0.91300000000000003</v>
      </c>
      <c r="H30">
        <v>0.39400000000000002</v>
      </c>
      <c r="I30">
        <v>0</v>
      </c>
      <c r="J30">
        <v>0</v>
      </c>
      <c r="K30">
        <v>8.7370000000000001</v>
      </c>
      <c r="L30">
        <v>0.36</v>
      </c>
      <c r="M30">
        <v>0</v>
      </c>
      <c r="N30">
        <v>0.876</v>
      </c>
      <c r="O30">
        <v>0.372</v>
      </c>
      <c r="P30">
        <v>0.14099999999999999</v>
      </c>
      <c r="Q30">
        <v>0.44900000000000001</v>
      </c>
      <c r="R30">
        <v>0</v>
      </c>
      <c r="S30">
        <v>0.80400000000000005</v>
      </c>
      <c r="T30">
        <v>1.7829999999999999</v>
      </c>
      <c r="U30">
        <v>0.18099999999999999</v>
      </c>
      <c r="V30">
        <v>0.377</v>
      </c>
      <c r="W30">
        <v>0.11700000000000001</v>
      </c>
      <c r="X30">
        <v>0.26600000000000001</v>
      </c>
      <c r="Y30">
        <v>0.68899999999999995</v>
      </c>
      <c r="Z30">
        <v>1.224</v>
      </c>
      <c r="AA30">
        <v>0.33500000000000002</v>
      </c>
    </row>
    <row r="31" spans="1:27" x14ac:dyDescent="0.3">
      <c r="A31" t="s">
        <v>29</v>
      </c>
      <c r="B31" t="s">
        <v>103</v>
      </c>
      <c r="C31">
        <v>24</v>
      </c>
      <c r="D31">
        <v>2</v>
      </c>
      <c r="E31" t="s">
        <v>90</v>
      </c>
      <c r="F31" t="s">
        <v>91</v>
      </c>
      <c r="G31">
        <v>0.77900000000000003</v>
      </c>
      <c r="H31">
        <v>0.69199999999999995</v>
      </c>
      <c r="I31">
        <v>0</v>
      </c>
      <c r="J31">
        <v>0.441</v>
      </c>
      <c r="K31">
        <v>14.491</v>
      </c>
      <c r="L31">
        <v>0.77700000000000002</v>
      </c>
      <c r="M31">
        <v>0.26800000000000002</v>
      </c>
      <c r="N31">
        <v>0.64300000000000002</v>
      </c>
      <c r="O31">
        <v>0.59299999999999997</v>
      </c>
      <c r="P31">
        <v>0.20200000000000001</v>
      </c>
      <c r="Q31">
        <v>0.68899999999999995</v>
      </c>
      <c r="R31">
        <v>0</v>
      </c>
      <c r="S31">
        <v>1.349</v>
      </c>
      <c r="T31">
        <v>0.877</v>
      </c>
      <c r="U31">
        <v>0.19700000000000001</v>
      </c>
      <c r="V31">
        <v>0.6</v>
      </c>
      <c r="W31">
        <v>2.0329999999999999</v>
      </c>
      <c r="X31">
        <v>0.374</v>
      </c>
      <c r="Y31">
        <v>0.97099999999999997</v>
      </c>
      <c r="Z31">
        <v>0.68</v>
      </c>
      <c r="AA31">
        <v>0.376</v>
      </c>
    </row>
    <row r="32" spans="1:27" x14ac:dyDescent="0.3">
      <c r="A32" t="s">
        <v>30</v>
      </c>
      <c r="B32" t="s">
        <v>103</v>
      </c>
      <c r="C32">
        <v>48</v>
      </c>
      <c r="D32">
        <v>2</v>
      </c>
      <c r="E32" t="s">
        <v>90</v>
      </c>
      <c r="F32" t="s">
        <v>91</v>
      </c>
      <c r="G32">
        <v>0.84399999999999997</v>
      </c>
      <c r="H32">
        <v>1.6479999999999999</v>
      </c>
      <c r="I32">
        <v>0</v>
      </c>
      <c r="J32">
        <v>0</v>
      </c>
      <c r="K32">
        <v>0.56799999999999995</v>
      </c>
      <c r="L32">
        <v>0.59299999999999997</v>
      </c>
      <c r="M32">
        <v>2.9000000000000001E-2</v>
      </c>
      <c r="N32">
        <v>1.8740000000000001</v>
      </c>
      <c r="O32">
        <v>0.35399999999999998</v>
      </c>
      <c r="P32">
        <v>0.129</v>
      </c>
      <c r="Q32">
        <v>0.54300000000000004</v>
      </c>
      <c r="R32">
        <v>0</v>
      </c>
      <c r="S32">
        <v>0.61199999999999999</v>
      </c>
      <c r="T32">
        <v>2.024</v>
      </c>
      <c r="U32">
        <v>0.254</v>
      </c>
      <c r="V32">
        <v>0.59</v>
      </c>
      <c r="W32">
        <v>0.20799999999999999</v>
      </c>
      <c r="X32">
        <v>0.60399999999999998</v>
      </c>
      <c r="Y32">
        <v>1.3160000000000001</v>
      </c>
      <c r="Z32">
        <v>2.0910000000000002</v>
      </c>
      <c r="AA32">
        <v>0.35099999999999998</v>
      </c>
    </row>
    <row r="33" spans="1:27" x14ac:dyDescent="0.3">
      <c r="A33" t="s">
        <v>31</v>
      </c>
      <c r="B33" t="s">
        <v>103</v>
      </c>
      <c r="C33">
        <v>72</v>
      </c>
      <c r="D33">
        <v>2</v>
      </c>
      <c r="E33" t="s">
        <v>90</v>
      </c>
      <c r="F33" t="s">
        <v>91</v>
      </c>
      <c r="G33">
        <v>0.75900000000000001</v>
      </c>
      <c r="H33">
        <v>1.4750000000000001</v>
      </c>
      <c r="I33">
        <v>0.157</v>
      </c>
      <c r="J33">
        <v>0</v>
      </c>
      <c r="K33">
        <v>0.78200000000000003</v>
      </c>
      <c r="L33">
        <v>1.6E-2</v>
      </c>
      <c r="M33">
        <v>0.02</v>
      </c>
      <c r="N33">
        <v>3.15</v>
      </c>
      <c r="O33">
        <v>0.38900000000000001</v>
      </c>
      <c r="P33">
        <v>0.26600000000000001</v>
      </c>
      <c r="Q33">
        <v>0.66600000000000004</v>
      </c>
      <c r="R33">
        <v>0</v>
      </c>
      <c r="S33">
        <v>0.70799999999999996</v>
      </c>
      <c r="T33">
        <v>2.742</v>
      </c>
      <c r="U33">
        <v>0.21099999999999999</v>
      </c>
      <c r="V33">
        <v>1.1060000000000001</v>
      </c>
      <c r="W33">
        <v>2.5999999999999999E-2</v>
      </c>
      <c r="X33">
        <v>0.92200000000000004</v>
      </c>
      <c r="Y33">
        <v>1.8779999999999999</v>
      </c>
      <c r="Z33">
        <v>2.2349999999999999</v>
      </c>
      <c r="AA33">
        <v>0.35599999999999998</v>
      </c>
    </row>
    <row r="34" spans="1:27" x14ac:dyDescent="0.3">
      <c r="A34" t="s">
        <v>32</v>
      </c>
      <c r="B34" t="s">
        <v>103</v>
      </c>
      <c r="C34">
        <v>96</v>
      </c>
      <c r="D34">
        <v>2</v>
      </c>
      <c r="E34" t="s">
        <v>90</v>
      </c>
      <c r="F34" t="s">
        <v>91</v>
      </c>
      <c r="G34">
        <v>0.84399999999999997</v>
      </c>
      <c r="H34">
        <v>2.0619999999999998</v>
      </c>
      <c r="I34">
        <v>0.16200000000000001</v>
      </c>
      <c r="J34">
        <v>0</v>
      </c>
      <c r="K34">
        <v>0.77900000000000003</v>
      </c>
      <c r="L34">
        <v>0.40200000000000002</v>
      </c>
      <c r="M34">
        <v>0</v>
      </c>
      <c r="N34">
        <v>3.6240000000000001</v>
      </c>
      <c r="O34">
        <v>0.42099999999999999</v>
      </c>
      <c r="P34">
        <v>0.15</v>
      </c>
      <c r="Q34">
        <v>0.70299999999999996</v>
      </c>
      <c r="R34">
        <v>0</v>
      </c>
      <c r="S34">
        <v>0.627</v>
      </c>
      <c r="T34">
        <v>2.887</v>
      </c>
      <c r="U34">
        <v>0.246</v>
      </c>
      <c r="V34">
        <v>1.2010000000000001</v>
      </c>
      <c r="W34">
        <v>4.2999999999999997E-2</v>
      </c>
      <c r="X34">
        <v>1.071</v>
      </c>
      <c r="Y34">
        <v>2.4809999999999999</v>
      </c>
      <c r="Z34">
        <v>2.6840000000000002</v>
      </c>
      <c r="AA34">
        <v>0.41099999999999998</v>
      </c>
    </row>
    <row r="35" spans="1:27" x14ac:dyDescent="0.3">
      <c r="A35" t="s">
        <v>33</v>
      </c>
      <c r="B35" t="s">
        <v>281</v>
      </c>
      <c r="C35">
        <v>0</v>
      </c>
      <c r="D35">
        <v>2</v>
      </c>
      <c r="E35" t="s">
        <v>90</v>
      </c>
      <c r="F35" t="s">
        <v>91</v>
      </c>
      <c r="G35">
        <v>0.82499999999999996</v>
      </c>
      <c r="H35">
        <v>2.8090000000000002</v>
      </c>
      <c r="I35">
        <v>0.112</v>
      </c>
      <c r="J35">
        <v>0.80600000000000005</v>
      </c>
      <c r="K35">
        <v>15.685</v>
      </c>
      <c r="L35">
        <v>1.0569999999999999</v>
      </c>
      <c r="M35">
        <v>0.38200000000000001</v>
      </c>
      <c r="N35">
        <v>0.53400000000000003</v>
      </c>
      <c r="O35">
        <v>0.628</v>
      </c>
      <c r="P35">
        <v>0.27700000000000002</v>
      </c>
      <c r="Q35">
        <v>0.755</v>
      </c>
      <c r="R35">
        <v>0</v>
      </c>
      <c r="S35">
        <v>1.2669999999999999</v>
      </c>
      <c r="T35">
        <v>0.93600000000000005</v>
      </c>
      <c r="U35">
        <v>0.19700000000000001</v>
      </c>
      <c r="V35">
        <v>0.58199999999999996</v>
      </c>
      <c r="W35">
        <v>1.7749999999999999</v>
      </c>
      <c r="X35">
        <v>0.38200000000000001</v>
      </c>
      <c r="Y35">
        <v>1.008</v>
      </c>
      <c r="Z35">
        <v>0.73</v>
      </c>
      <c r="AA35">
        <v>0.39800000000000002</v>
      </c>
    </row>
    <row r="36" spans="1:27" x14ac:dyDescent="0.3">
      <c r="A36" t="s">
        <v>34</v>
      </c>
      <c r="B36" t="s">
        <v>281</v>
      </c>
      <c r="C36">
        <v>6</v>
      </c>
      <c r="D36">
        <v>2</v>
      </c>
      <c r="E36" t="s">
        <v>90</v>
      </c>
      <c r="F36" t="s">
        <v>91</v>
      </c>
      <c r="G36">
        <v>0.79</v>
      </c>
      <c r="H36">
        <v>2.3809999999999998</v>
      </c>
      <c r="I36">
        <v>0</v>
      </c>
      <c r="J36">
        <v>0.81299999999999994</v>
      </c>
      <c r="K36">
        <v>15.061999999999999</v>
      </c>
      <c r="L36">
        <v>1.083</v>
      </c>
      <c r="M36">
        <v>0.47399999999999998</v>
      </c>
      <c r="N36">
        <v>0.91900000000000004</v>
      </c>
      <c r="O36">
        <v>0.59699999999999998</v>
      </c>
      <c r="P36">
        <v>0.41599999999999998</v>
      </c>
      <c r="Q36">
        <v>0.78300000000000003</v>
      </c>
      <c r="R36">
        <v>0</v>
      </c>
      <c r="S36">
        <v>1.575</v>
      </c>
      <c r="T36">
        <v>0.84799999999999998</v>
      </c>
      <c r="U36">
        <v>0.153</v>
      </c>
      <c r="V36">
        <v>0.60099999999999998</v>
      </c>
      <c r="W36">
        <v>2.0259999999999998</v>
      </c>
      <c r="X36">
        <v>0.39200000000000002</v>
      </c>
      <c r="Y36">
        <v>0.89500000000000002</v>
      </c>
      <c r="Z36">
        <v>0.64500000000000002</v>
      </c>
      <c r="AA36">
        <v>0.378</v>
      </c>
    </row>
    <row r="37" spans="1:27" x14ac:dyDescent="0.3">
      <c r="A37" t="s">
        <v>35</v>
      </c>
      <c r="B37" t="s">
        <v>281</v>
      </c>
      <c r="C37">
        <v>24</v>
      </c>
      <c r="D37">
        <v>2</v>
      </c>
      <c r="E37" t="s">
        <v>90</v>
      </c>
      <c r="F37" t="s">
        <v>91</v>
      </c>
      <c r="G37">
        <v>1.0569999999999999</v>
      </c>
      <c r="H37">
        <v>2.37</v>
      </c>
      <c r="I37">
        <v>0</v>
      </c>
      <c r="J37">
        <v>0</v>
      </c>
      <c r="K37">
        <v>15.843</v>
      </c>
      <c r="L37">
        <v>1.744</v>
      </c>
      <c r="M37">
        <v>0.34899999999999998</v>
      </c>
      <c r="N37">
        <v>1.276</v>
      </c>
      <c r="O37">
        <v>0.378</v>
      </c>
      <c r="P37">
        <v>0.65900000000000003</v>
      </c>
      <c r="Q37">
        <v>0.78</v>
      </c>
      <c r="R37">
        <v>0</v>
      </c>
      <c r="S37">
        <v>1.3129999999999999</v>
      </c>
      <c r="T37">
        <v>0.46200000000000002</v>
      </c>
      <c r="U37">
        <v>0</v>
      </c>
      <c r="V37">
        <v>0</v>
      </c>
      <c r="W37">
        <v>1.5629999999999999</v>
      </c>
      <c r="X37">
        <v>4.9000000000000002E-2</v>
      </c>
      <c r="Y37">
        <v>0.432</v>
      </c>
      <c r="Z37">
        <v>0.433</v>
      </c>
      <c r="AA37">
        <v>0.29699999999999999</v>
      </c>
    </row>
    <row r="38" spans="1:27" x14ac:dyDescent="0.3">
      <c r="A38" t="s">
        <v>36</v>
      </c>
      <c r="B38" t="s">
        <v>281</v>
      </c>
      <c r="C38">
        <v>48</v>
      </c>
      <c r="D38">
        <v>2</v>
      </c>
      <c r="E38" t="s">
        <v>90</v>
      </c>
      <c r="F38" t="s">
        <v>91</v>
      </c>
      <c r="G38">
        <v>1.089</v>
      </c>
      <c r="H38">
        <v>2.444</v>
      </c>
      <c r="I38">
        <v>0</v>
      </c>
      <c r="J38">
        <v>0</v>
      </c>
      <c r="K38">
        <v>13.827999999999999</v>
      </c>
      <c r="L38">
        <v>1.794</v>
      </c>
      <c r="M38">
        <v>0.22800000000000001</v>
      </c>
      <c r="N38">
        <v>1.784</v>
      </c>
      <c r="O38">
        <v>0.35499999999999998</v>
      </c>
      <c r="P38">
        <v>0.69799999999999995</v>
      </c>
      <c r="Q38">
        <v>0.746</v>
      </c>
      <c r="R38">
        <v>0</v>
      </c>
      <c r="S38">
        <v>1.0640000000000001</v>
      </c>
      <c r="T38">
        <v>1.3109999999999999</v>
      </c>
      <c r="U38">
        <v>0</v>
      </c>
      <c r="V38">
        <v>0.184</v>
      </c>
      <c r="W38">
        <v>1.2</v>
      </c>
      <c r="X38">
        <v>0.25700000000000001</v>
      </c>
      <c r="Y38">
        <v>0.72099999999999997</v>
      </c>
      <c r="Z38">
        <v>1.0489999999999999</v>
      </c>
      <c r="AA38">
        <v>0.27100000000000002</v>
      </c>
    </row>
    <row r="39" spans="1:27" x14ac:dyDescent="0.3">
      <c r="A39" t="s">
        <v>37</v>
      </c>
      <c r="B39" t="s">
        <v>281</v>
      </c>
      <c r="C39">
        <v>72</v>
      </c>
      <c r="D39">
        <v>2</v>
      </c>
      <c r="E39" t="s">
        <v>90</v>
      </c>
      <c r="F39" t="s">
        <v>91</v>
      </c>
      <c r="G39">
        <v>1.133</v>
      </c>
      <c r="H39">
        <v>6.4000000000000001E-2</v>
      </c>
      <c r="I39">
        <v>0</v>
      </c>
      <c r="J39">
        <v>0</v>
      </c>
      <c r="K39">
        <v>11.239000000000001</v>
      </c>
      <c r="L39">
        <v>2.3980000000000001</v>
      </c>
      <c r="M39">
        <v>0.32100000000000001</v>
      </c>
      <c r="N39">
        <v>2.92</v>
      </c>
      <c r="O39">
        <v>0.57599999999999996</v>
      </c>
      <c r="P39">
        <v>1.4379999999999999</v>
      </c>
      <c r="Q39">
        <v>0.997</v>
      </c>
      <c r="R39">
        <v>0</v>
      </c>
      <c r="S39">
        <v>1.173</v>
      </c>
      <c r="T39">
        <v>2.17</v>
      </c>
      <c r="U39">
        <v>0.155</v>
      </c>
      <c r="V39">
        <v>0.59599999999999997</v>
      </c>
      <c r="W39">
        <v>1.06</v>
      </c>
      <c r="X39">
        <v>0.73299999999999998</v>
      </c>
      <c r="Y39">
        <v>1.49</v>
      </c>
      <c r="Z39">
        <v>1.77</v>
      </c>
      <c r="AA39">
        <v>0.36199999999999999</v>
      </c>
    </row>
    <row r="40" spans="1:27" x14ac:dyDescent="0.3">
      <c r="A40" t="s">
        <v>38</v>
      </c>
      <c r="B40" t="s">
        <v>281</v>
      </c>
      <c r="C40">
        <v>96</v>
      </c>
      <c r="D40">
        <v>2</v>
      </c>
      <c r="E40" t="s">
        <v>90</v>
      </c>
      <c r="F40" t="s">
        <v>91</v>
      </c>
      <c r="G40">
        <v>1.075</v>
      </c>
      <c r="H40">
        <v>5.8000000000000003E-2</v>
      </c>
      <c r="I40">
        <v>0</v>
      </c>
      <c r="J40">
        <v>0</v>
      </c>
      <c r="K40">
        <v>10.878</v>
      </c>
      <c r="L40">
        <v>2.3540000000000001</v>
      </c>
      <c r="M40">
        <v>0.35399999999999998</v>
      </c>
      <c r="N40">
        <v>3.8450000000000002</v>
      </c>
      <c r="O40">
        <v>0.495</v>
      </c>
      <c r="P40">
        <v>1.2889999999999999</v>
      </c>
      <c r="Q40">
        <v>0.99199999999999999</v>
      </c>
      <c r="R40">
        <v>0</v>
      </c>
      <c r="S40">
        <v>1.1779999999999999</v>
      </c>
      <c r="T40">
        <v>1.7490000000000001</v>
      </c>
      <c r="U40">
        <v>0.13700000000000001</v>
      </c>
      <c r="V40">
        <v>0.60099999999999998</v>
      </c>
      <c r="W40">
        <v>1.1259999999999999</v>
      </c>
      <c r="X40">
        <v>0.81200000000000006</v>
      </c>
      <c r="Y40">
        <v>1.5329999999999999</v>
      </c>
      <c r="Z40">
        <v>1.522</v>
      </c>
      <c r="AA40">
        <v>0.37</v>
      </c>
    </row>
    <row r="41" spans="1:27" x14ac:dyDescent="0.3">
      <c r="A41" t="s">
        <v>39</v>
      </c>
      <c r="B41" t="s">
        <v>99</v>
      </c>
      <c r="C41">
        <v>0</v>
      </c>
      <c r="D41">
        <v>1</v>
      </c>
      <c r="E41" t="s">
        <v>90</v>
      </c>
      <c r="F41" t="s">
        <v>91</v>
      </c>
      <c r="G41">
        <v>0.81499999999999995</v>
      </c>
      <c r="H41">
        <v>2.7330000000000001</v>
      </c>
      <c r="I41">
        <v>0.10199999999999999</v>
      </c>
      <c r="J41">
        <v>0.82599999999999996</v>
      </c>
      <c r="K41">
        <v>15.778</v>
      </c>
      <c r="L41">
        <v>1.1519999999999999</v>
      </c>
      <c r="M41">
        <v>0.47</v>
      </c>
      <c r="N41">
        <v>0.65900000000000003</v>
      </c>
      <c r="O41">
        <v>0.66800000000000004</v>
      </c>
      <c r="P41">
        <v>0.38800000000000001</v>
      </c>
      <c r="Q41">
        <v>0.84699999999999998</v>
      </c>
      <c r="R41">
        <v>0</v>
      </c>
      <c r="S41">
        <v>1.944</v>
      </c>
      <c r="T41">
        <v>0.95699999999999996</v>
      </c>
      <c r="U41">
        <v>0.182</v>
      </c>
      <c r="V41">
        <v>0.73499999999999999</v>
      </c>
      <c r="W41">
        <v>2.8220000000000001</v>
      </c>
      <c r="X41">
        <v>0.44600000000000001</v>
      </c>
      <c r="Y41">
        <v>1.212</v>
      </c>
      <c r="Z41">
        <v>0.77800000000000002</v>
      </c>
      <c r="AA41">
        <v>0.39800000000000002</v>
      </c>
    </row>
    <row r="42" spans="1:27" x14ac:dyDescent="0.3">
      <c r="A42" t="s">
        <v>15</v>
      </c>
      <c r="B42" t="s">
        <v>99</v>
      </c>
      <c r="C42">
        <v>6</v>
      </c>
      <c r="D42">
        <v>1</v>
      </c>
      <c r="E42" t="s">
        <v>90</v>
      </c>
      <c r="F42" t="s">
        <v>91</v>
      </c>
      <c r="G42">
        <v>0.73899999999999999</v>
      </c>
      <c r="H42">
        <v>2.0390000000000001</v>
      </c>
      <c r="I42">
        <v>0</v>
      </c>
      <c r="J42">
        <v>0.66</v>
      </c>
      <c r="K42">
        <v>13.21</v>
      </c>
      <c r="L42">
        <v>1.0649999999999999</v>
      </c>
      <c r="M42">
        <v>0.433</v>
      </c>
      <c r="N42">
        <v>1.1020000000000001</v>
      </c>
      <c r="O42">
        <v>0.45800000000000002</v>
      </c>
      <c r="P42">
        <v>0.374</v>
      </c>
      <c r="Q42">
        <v>0.73699999999999999</v>
      </c>
      <c r="R42">
        <v>0</v>
      </c>
      <c r="S42">
        <v>1.5680000000000001</v>
      </c>
      <c r="T42">
        <v>0.68899999999999995</v>
      </c>
      <c r="U42">
        <v>0</v>
      </c>
      <c r="V42">
        <v>0.505</v>
      </c>
      <c r="W42">
        <v>2.379</v>
      </c>
      <c r="X42">
        <v>0.30399999999999999</v>
      </c>
      <c r="Y42">
        <v>0.70699999999999996</v>
      </c>
      <c r="Z42">
        <v>0.53200000000000003</v>
      </c>
      <c r="AA42">
        <v>0.32600000000000001</v>
      </c>
    </row>
    <row r="43" spans="1:27" x14ac:dyDescent="0.3">
      <c r="A43" t="s">
        <v>16</v>
      </c>
      <c r="B43" t="s">
        <v>99</v>
      </c>
      <c r="C43">
        <v>24</v>
      </c>
      <c r="D43">
        <v>1</v>
      </c>
      <c r="E43" t="s">
        <v>90</v>
      </c>
      <c r="F43" t="s">
        <v>91</v>
      </c>
      <c r="G43">
        <v>1.006</v>
      </c>
      <c r="H43">
        <v>2.1909999999999998</v>
      </c>
      <c r="I43">
        <v>0</v>
      </c>
      <c r="J43">
        <v>0</v>
      </c>
      <c r="K43">
        <v>15.983000000000001</v>
      </c>
      <c r="L43">
        <v>1.7989999999999999</v>
      </c>
      <c r="M43">
        <v>0.51900000000000002</v>
      </c>
      <c r="N43">
        <v>1.458</v>
      </c>
      <c r="O43">
        <v>0.36699999999999999</v>
      </c>
      <c r="P43">
        <v>1.1359999999999999</v>
      </c>
      <c r="Q43">
        <v>0.94</v>
      </c>
      <c r="R43">
        <v>0</v>
      </c>
      <c r="S43">
        <v>1.88</v>
      </c>
      <c r="T43">
        <v>0.36499999999999999</v>
      </c>
      <c r="U43">
        <v>0</v>
      </c>
      <c r="V43">
        <v>0.14799999999999999</v>
      </c>
      <c r="W43">
        <v>2.6120000000000001</v>
      </c>
      <c r="X43">
        <v>0</v>
      </c>
      <c r="Y43">
        <v>0.432</v>
      </c>
      <c r="Z43">
        <v>0.441</v>
      </c>
      <c r="AA43">
        <v>0.307</v>
      </c>
    </row>
    <row r="44" spans="1:27" x14ac:dyDescent="0.3">
      <c r="A44" t="s">
        <v>17</v>
      </c>
      <c r="B44" t="s">
        <v>99</v>
      </c>
      <c r="C44">
        <v>48</v>
      </c>
      <c r="D44">
        <v>1</v>
      </c>
      <c r="E44" t="s">
        <v>90</v>
      </c>
      <c r="F44" t="s">
        <v>91</v>
      </c>
      <c r="G44">
        <v>0.78</v>
      </c>
      <c r="H44">
        <v>1.623</v>
      </c>
      <c r="I44">
        <v>0</v>
      </c>
      <c r="J44">
        <v>0</v>
      </c>
      <c r="K44">
        <v>12</v>
      </c>
      <c r="L44">
        <v>1.4219999999999999</v>
      </c>
      <c r="M44">
        <v>0.28299999999999997</v>
      </c>
      <c r="N44">
        <v>1.27</v>
      </c>
      <c r="O44">
        <v>0.26500000000000001</v>
      </c>
      <c r="P44">
        <v>1.0780000000000001</v>
      </c>
      <c r="Q44">
        <v>0.72799999999999998</v>
      </c>
      <c r="R44">
        <v>0</v>
      </c>
      <c r="S44">
        <v>1.4910000000000001</v>
      </c>
      <c r="T44">
        <v>0.28499999999999998</v>
      </c>
      <c r="U44">
        <v>0</v>
      </c>
      <c r="V44">
        <v>0.11600000000000001</v>
      </c>
      <c r="W44">
        <v>1.863</v>
      </c>
      <c r="X44">
        <v>0</v>
      </c>
      <c r="Y44">
        <v>0.35</v>
      </c>
      <c r="Z44">
        <v>0.32600000000000001</v>
      </c>
      <c r="AA44">
        <v>0.19800000000000001</v>
      </c>
    </row>
    <row r="45" spans="1:27" x14ac:dyDescent="0.3">
      <c r="A45" t="s">
        <v>18</v>
      </c>
      <c r="B45" t="s">
        <v>99</v>
      </c>
      <c r="C45">
        <v>72</v>
      </c>
      <c r="D45">
        <v>1</v>
      </c>
      <c r="E45" t="s">
        <v>90</v>
      </c>
      <c r="F45" t="s">
        <v>91</v>
      </c>
      <c r="G45">
        <v>0.97199999999999998</v>
      </c>
      <c r="H45">
        <v>2.1059999999999999</v>
      </c>
      <c r="I45">
        <v>0</v>
      </c>
      <c r="J45">
        <v>0</v>
      </c>
      <c r="K45">
        <v>14.621</v>
      </c>
      <c r="L45">
        <v>1.754</v>
      </c>
      <c r="M45">
        <v>0.30499999999999999</v>
      </c>
      <c r="N45">
        <v>1.32</v>
      </c>
      <c r="O45">
        <v>0.31</v>
      </c>
      <c r="P45">
        <v>1.224</v>
      </c>
      <c r="Q45">
        <v>0.82799999999999996</v>
      </c>
      <c r="R45">
        <v>0</v>
      </c>
      <c r="S45">
        <v>1.585</v>
      </c>
      <c r="T45">
        <v>0.34699999999999998</v>
      </c>
      <c r="U45">
        <v>0</v>
      </c>
      <c r="V45">
        <v>0.127</v>
      </c>
      <c r="W45">
        <v>2.3170000000000002</v>
      </c>
      <c r="X45">
        <v>0.11899999999999999</v>
      </c>
      <c r="Y45">
        <v>0.58099999999999996</v>
      </c>
      <c r="Z45">
        <v>0.51600000000000001</v>
      </c>
      <c r="AA45">
        <v>0.249</v>
      </c>
    </row>
    <row r="46" spans="1:27" x14ac:dyDescent="0.3">
      <c r="A46" t="s">
        <v>19</v>
      </c>
      <c r="B46" t="s">
        <v>99</v>
      </c>
      <c r="C46">
        <v>96</v>
      </c>
      <c r="D46">
        <v>1</v>
      </c>
      <c r="E46" t="s">
        <v>90</v>
      </c>
      <c r="F46" t="s">
        <v>91</v>
      </c>
      <c r="G46">
        <v>0.96799999999999997</v>
      </c>
      <c r="H46">
        <v>2.101</v>
      </c>
      <c r="I46">
        <v>0</v>
      </c>
      <c r="J46">
        <v>0</v>
      </c>
      <c r="K46">
        <v>13.88</v>
      </c>
      <c r="L46">
        <v>1.8</v>
      </c>
      <c r="M46">
        <v>0.27200000000000002</v>
      </c>
      <c r="N46">
        <v>1.9530000000000001</v>
      </c>
      <c r="O46">
        <v>0.27500000000000002</v>
      </c>
      <c r="P46">
        <v>1.3140000000000001</v>
      </c>
      <c r="Q46">
        <v>0.88600000000000001</v>
      </c>
      <c r="R46">
        <v>0</v>
      </c>
      <c r="S46">
        <v>1.7809999999999999</v>
      </c>
      <c r="T46">
        <v>1.0189999999999999</v>
      </c>
      <c r="U46">
        <v>0</v>
      </c>
      <c r="V46">
        <v>0.214</v>
      </c>
      <c r="W46">
        <v>2.0030000000000001</v>
      </c>
      <c r="X46">
        <v>0.29699999999999999</v>
      </c>
      <c r="Y46">
        <v>0.76</v>
      </c>
      <c r="Z46">
        <v>0.89</v>
      </c>
      <c r="AA46">
        <v>0.253</v>
      </c>
    </row>
    <row r="47" spans="1:27" x14ac:dyDescent="0.3">
      <c r="A47" t="s">
        <v>40</v>
      </c>
      <c r="B47" t="s">
        <v>101</v>
      </c>
      <c r="C47">
        <v>0</v>
      </c>
      <c r="D47">
        <v>1</v>
      </c>
      <c r="E47" t="s">
        <v>90</v>
      </c>
      <c r="F47" t="s">
        <v>91</v>
      </c>
      <c r="G47">
        <v>0.59</v>
      </c>
      <c r="H47">
        <v>1.9330000000000001</v>
      </c>
      <c r="I47">
        <v>0</v>
      </c>
      <c r="J47">
        <v>0.60799999999999998</v>
      </c>
      <c r="K47">
        <v>11.43</v>
      </c>
      <c r="L47">
        <v>0.82299999999999995</v>
      </c>
      <c r="M47">
        <v>0.35599999999999998</v>
      </c>
      <c r="N47">
        <v>0.48099999999999998</v>
      </c>
      <c r="O47">
        <v>0.47699999999999998</v>
      </c>
      <c r="P47">
        <v>0.311</v>
      </c>
      <c r="Q47">
        <v>0.61899999999999999</v>
      </c>
      <c r="R47">
        <v>0</v>
      </c>
      <c r="S47">
        <v>1.413</v>
      </c>
      <c r="T47">
        <v>0.69399999999999995</v>
      </c>
      <c r="U47">
        <v>0.121</v>
      </c>
      <c r="V47">
        <v>0.498</v>
      </c>
      <c r="W47">
        <v>2.0059999999999998</v>
      </c>
      <c r="X47">
        <v>0.29599999999999999</v>
      </c>
      <c r="Y47">
        <v>0.79600000000000004</v>
      </c>
      <c r="Z47">
        <v>0.51900000000000002</v>
      </c>
      <c r="AA47">
        <v>0.27800000000000002</v>
      </c>
    </row>
    <row r="48" spans="1:27" x14ac:dyDescent="0.3">
      <c r="A48" t="s">
        <v>21</v>
      </c>
      <c r="B48" t="s">
        <v>101</v>
      </c>
      <c r="C48">
        <v>6</v>
      </c>
      <c r="D48">
        <v>1</v>
      </c>
      <c r="E48" t="s">
        <v>90</v>
      </c>
      <c r="F48" t="s">
        <v>91</v>
      </c>
      <c r="G48">
        <v>0.67100000000000004</v>
      </c>
      <c r="H48">
        <v>2.0830000000000002</v>
      </c>
      <c r="I48">
        <v>0</v>
      </c>
      <c r="J48">
        <v>0.66700000000000004</v>
      </c>
      <c r="K48">
        <v>12.262</v>
      </c>
      <c r="L48">
        <v>0.97499999999999998</v>
      </c>
      <c r="M48">
        <v>0.38100000000000001</v>
      </c>
      <c r="N48">
        <v>0.54100000000000004</v>
      </c>
      <c r="O48">
        <v>0.53100000000000003</v>
      </c>
      <c r="P48">
        <v>0.317</v>
      </c>
      <c r="Q48">
        <v>0.66300000000000003</v>
      </c>
      <c r="R48">
        <v>0</v>
      </c>
      <c r="S48">
        <v>1.4810000000000001</v>
      </c>
      <c r="T48">
        <v>0.75900000000000001</v>
      </c>
      <c r="U48">
        <v>0.124</v>
      </c>
      <c r="V48">
        <v>0.54700000000000004</v>
      </c>
      <c r="W48">
        <v>2.0990000000000002</v>
      </c>
      <c r="X48">
        <v>0.32900000000000001</v>
      </c>
      <c r="Y48">
        <v>0.84799999999999998</v>
      </c>
      <c r="Z48">
        <v>0.56699999999999995</v>
      </c>
      <c r="AA48">
        <v>0.30399999999999999</v>
      </c>
    </row>
    <row r="49" spans="1:27" x14ac:dyDescent="0.3">
      <c r="A49" t="s">
        <v>23</v>
      </c>
      <c r="B49" t="s">
        <v>101</v>
      </c>
      <c r="C49">
        <v>24</v>
      </c>
      <c r="D49">
        <v>1</v>
      </c>
      <c r="E49" t="s">
        <v>90</v>
      </c>
      <c r="F49" t="s">
        <v>91</v>
      </c>
      <c r="G49">
        <v>0.92500000000000004</v>
      </c>
      <c r="H49">
        <v>0.10299999999999999</v>
      </c>
      <c r="I49">
        <v>0</v>
      </c>
      <c r="J49">
        <v>0</v>
      </c>
      <c r="K49">
        <v>10.923999999999999</v>
      </c>
      <c r="L49">
        <v>1.3140000000000001</v>
      </c>
      <c r="M49">
        <v>0.311</v>
      </c>
      <c r="N49">
        <v>1.3440000000000001</v>
      </c>
      <c r="O49">
        <v>0.59699999999999998</v>
      </c>
      <c r="P49">
        <v>0.501</v>
      </c>
      <c r="Q49">
        <v>0.81799999999999995</v>
      </c>
      <c r="R49">
        <v>0</v>
      </c>
      <c r="S49">
        <v>1.7569999999999999</v>
      </c>
      <c r="T49">
        <v>1.216</v>
      </c>
      <c r="U49">
        <v>0.112</v>
      </c>
      <c r="V49">
        <v>0.59099999999999997</v>
      </c>
      <c r="W49">
        <v>2.0270000000000001</v>
      </c>
      <c r="X49">
        <v>0.34200000000000003</v>
      </c>
      <c r="Y49">
        <v>0.86499999999999999</v>
      </c>
      <c r="Z49">
        <v>0.80200000000000005</v>
      </c>
      <c r="AA49">
        <v>0.36899999999999999</v>
      </c>
    </row>
    <row r="50" spans="1:27" x14ac:dyDescent="0.3">
      <c r="A50" t="s">
        <v>24</v>
      </c>
      <c r="B50" t="s">
        <v>101</v>
      </c>
      <c r="C50">
        <v>48</v>
      </c>
      <c r="D50">
        <v>1</v>
      </c>
      <c r="E50" t="s">
        <v>90</v>
      </c>
      <c r="F50" t="s">
        <v>91</v>
      </c>
      <c r="G50">
        <v>0.78600000000000003</v>
      </c>
      <c r="H50">
        <v>0.72499999999999998</v>
      </c>
      <c r="I50">
        <v>0</v>
      </c>
      <c r="J50">
        <v>0</v>
      </c>
      <c r="K50">
        <v>2.4409999999999998</v>
      </c>
      <c r="L50">
        <v>1.2330000000000001</v>
      </c>
      <c r="M50">
        <v>0.224</v>
      </c>
      <c r="N50">
        <v>2.2040000000000002</v>
      </c>
      <c r="O50">
        <v>0.32600000000000001</v>
      </c>
      <c r="P50">
        <v>0.86499999999999999</v>
      </c>
      <c r="Q50">
        <v>0.73199999999999998</v>
      </c>
      <c r="R50">
        <v>0</v>
      </c>
      <c r="S50">
        <v>1.19</v>
      </c>
      <c r="T50">
        <v>1.448</v>
      </c>
      <c r="U50">
        <v>0.14499999999999999</v>
      </c>
      <c r="V50">
        <v>0.71899999999999997</v>
      </c>
      <c r="W50">
        <v>1.399</v>
      </c>
      <c r="X50">
        <v>0.52800000000000002</v>
      </c>
      <c r="Y50">
        <v>1.381</v>
      </c>
      <c r="Z50">
        <v>1.101</v>
      </c>
      <c r="AA50">
        <v>0.28499999999999998</v>
      </c>
    </row>
    <row r="51" spans="1:27" x14ac:dyDescent="0.3">
      <c r="A51" t="s">
        <v>25</v>
      </c>
      <c r="B51" t="s">
        <v>101</v>
      </c>
      <c r="C51">
        <v>72</v>
      </c>
      <c r="D51">
        <v>1</v>
      </c>
      <c r="E51" t="s">
        <v>90</v>
      </c>
      <c r="F51" t="s">
        <v>91</v>
      </c>
      <c r="G51">
        <v>0.74399999999999999</v>
      </c>
      <c r="H51">
        <v>0.85299999999999998</v>
      </c>
      <c r="I51">
        <v>0</v>
      </c>
      <c r="J51">
        <v>0</v>
      </c>
      <c r="K51">
        <v>1.464</v>
      </c>
      <c r="L51">
        <v>1.333</v>
      </c>
      <c r="M51">
        <v>0.23</v>
      </c>
      <c r="N51">
        <v>2.5030000000000001</v>
      </c>
      <c r="O51">
        <v>0.41099999999999998</v>
      </c>
      <c r="P51">
        <v>1.1879999999999999</v>
      </c>
      <c r="Q51">
        <v>0.81100000000000005</v>
      </c>
      <c r="R51">
        <v>0</v>
      </c>
      <c r="S51">
        <v>1.2010000000000001</v>
      </c>
      <c r="T51">
        <v>1.9450000000000001</v>
      </c>
      <c r="U51">
        <v>0.218</v>
      </c>
      <c r="V51">
        <v>1.361</v>
      </c>
      <c r="W51">
        <v>9.6000000000000002E-2</v>
      </c>
      <c r="X51">
        <v>0.84</v>
      </c>
      <c r="Y51">
        <v>2.1560000000000001</v>
      </c>
      <c r="Z51">
        <v>1.534</v>
      </c>
      <c r="AA51">
        <v>0.32</v>
      </c>
    </row>
    <row r="52" spans="1:27" x14ac:dyDescent="0.3">
      <c r="A52" t="s">
        <v>26</v>
      </c>
      <c r="B52" t="s">
        <v>101</v>
      </c>
      <c r="C52">
        <v>96</v>
      </c>
      <c r="D52">
        <v>1</v>
      </c>
      <c r="E52" t="s">
        <v>90</v>
      </c>
      <c r="F52" t="s">
        <v>91</v>
      </c>
      <c r="G52">
        <v>0.65400000000000003</v>
      </c>
      <c r="H52">
        <v>0.749</v>
      </c>
      <c r="I52">
        <v>0</v>
      </c>
      <c r="J52">
        <v>0</v>
      </c>
      <c r="K52">
        <v>1.718</v>
      </c>
      <c r="L52">
        <v>1.621</v>
      </c>
      <c r="M52">
        <v>0.63</v>
      </c>
      <c r="N52">
        <v>4.7039999999999997</v>
      </c>
      <c r="O52">
        <v>0.30599999999999999</v>
      </c>
      <c r="P52">
        <v>1.6060000000000001</v>
      </c>
      <c r="Q52">
        <v>0.97699999999999998</v>
      </c>
      <c r="R52">
        <v>0</v>
      </c>
      <c r="S52">
        <v>1.198</v>
      </c>
      <c r="T52">
        <v>1.946</v>
      </c>
      <c r="U52">
        <v>0.126</v>
      </c>
      <c r="V52">
        <v>1.1180000000000001</v>
      </c>
      <c r="W52">
        <v>1.165</v>
      </c>
      <c r="X52">
        <v>1.256</v>
      </c>
      <c r="Y52">
        <v>2.6190000000000002</v>
      </c>
      <c r="Z52">
        <v>1.4330000000000001</v>
      </c>
      <c r="AA52">
        <v>0.27200000000000002</v>
      </c>
    </row>
    <row r="53" spans="1:27" x14ac:dyDescent="0.3">
      <c r="A53" t="s">
        <v>41</v>
      </c>
      <c r="B53" t="s">
        <v>103</v>
      </c>
      <c r="C53">
        <v>0</v>
      </c>
      <c r="D53">
        <v>1</v>
      </c>
      <c r="E53" t="s">
        <v>90</v>
      </c>
      <c r="F53" t="s">
        <v>91</v>
      </c>
      <c r="G53">
        <v>0.67800000000000005</v>
      </c>
      <c r="H53">
        <v>2.2290000000000001</v>
      </c>
      <c r="I53">
        <v>0</v>
      </c>
      <c r="J53">
        <v>0.70199999999999996</v>
      </c>
      <c r="K53">
        <v>13.247999999999999</v>
      </c>
      <c r="L53">
        <v>0.92900000000000005</v>
      </c>
      <c r="M53">
        <v>0.41</v>
      </c>
      <c r="N53">
        <v>0.56299999999999994</v>
      </c>
      <c r="O53">
        <v>0.56599999999999995</v>
      </c>
      <c r="P53">
        <v>0.30199999999999999</v>
      </c>
      <c r="Q53">
        <v>0.71299999999999997</v>
      </c>
      <c r="R53">
        <v>0</v>
      </c>
      <c r="S53">
        <v>1.698</v>
      </c>
      <c r="T53">
        <v>0.80300000000000005</v>
      </c>
      <c r="U53">
        <v>0.14599999999999999</v>
      </c>
      <c r="V53">
        <v>0.6</v>
      </c>
      <c r="W53">
        <v>2.347</v>
      </c>
      <c r="X53">
        <v>0.35599999999999998</v>
      </c>
      <c r="Y53">
        <v>0.99299999999999999</v>
      </c>
      <c r="Z53">
        <v>0.64400000000000002</v>
      </c>
      <c r="AA53">
        <v>0.32900000000000001</v>
      </c>
    </row>
    <row r="54" spans="1:27" x14ac:dyDescent="0.3">
      <c r="A54" t="s">
        <v>28</v>
      </c>
      <c r="B54" t="s">
        <v>103</v>
      </c>
      <c r="C54">
        <v>6</v>
      </c>
      <c r="D54">
        <v>1</v>
      </c>
      <c r="E54" t="s">
        <v>90</v>
      </c>
      <c r="F54" t="s">
        <v>91</v>
      </c>
      <c r="G54">
        <v>0.66100000000000003</v>
      </c>
      <c r="H54">
        <v>0.36199999999999999</v>
      </c>
      <c r="I54">
        <v>0</v>
      </c>
      <c r="J54">
        <v>0.34399999999999997</v>
      </c>
      <c r="K54">
        <v>12.340999999999999</v>
      </c>
      <c r="L54">
        <v>0.64900000000000002</v>
      </c>
      <c r="M54">
        <v>0.22600000000000001</v>
      </c>
      <c r="N54">
        <v>0.60199999999999998</v>
      </c>
      <c r="O54">
        <v>0.52200000000000002</v>
      </c>
      <c r="P54">
        <v>0.13</v>
      </c>
      <c r="Q54">
        <v>0.63500000000000001</v>
      </c>
      <c r="R54">
        <v>0</v>
      </c>
      <c r="S54">
        <v>1.61</v>
      </c>
      <c r="T54">
        <v>0.76</v>
      </c>
      <c r="U54">
        <v>0.14000000000000001</v>
      </c>
      <c r="V54">
        <v>0.58099999999999996</v>
      </c>
      <c r="W54">
        <v>2.218</v>
      </c>
      <c r="X54">
        <v>0.32900000000000001</v>
      </c>
      <c r="Y54">
        <v>0.92</v>
      </c>
      <c r="Z54">
        <v>0.58899999999999997</v>
      </c>
      <c r="AA54">
        <v>0.307</v>
      </c>
    </row>
    <row r="55" spans="1:27" x14ac:dyDescent="0.3">
      <c r="A55" t="s">
        <v>29</v>
      </c>
      <c r="B55" t="s">
        <v>103</v>
      </c>
      <c r="C55">
        <v>24</v>
      </c>
      <c r="D55">
        <v>1</v>
      </c>
      <c r="E55" t="s">
        <v>90</v>
      </c>
      <c r="F55" t="s">
        <v>91</v>
      </c>
      <c r="G55">
        <v>0.82</v>
      </c>
      <c r="H55">
        <v>0.224</v>
      </c>
      <c r="I55">
        <v>0</v>
      </c>
      <c r="J55">
        <v>0</v>
      </c>
      <c r="K55">
        <v>13.074999999999999</v>
      </c>
      <c r="L55">
        <v>0.26100000000000001</v>
      </c>
      <c r="M55">
        <v>0.17399999999999999</v>
      </c>
      <c r="N55">
        <v>0.86499999999999999</v>
      </c>
      <c r="O55">
        <v>0.42699999999999999</v>
      </c>
      <c r="P55">
        <v>0</v>
      </c>
      <c r="Q55">
        <v>0.55000000000000004</v>
      </c>
      <c r="R55">
        <v>0</v>
      </c>
      <c r="S55">
        <v>2.0550000000000002</v>
      </c>
      <c r="T55">
        <v>1.234</v>
      </c>
      <c r="U55">
        <v>0.155</v>
      </c>
      <c r="V55">
        <v>0.57099999999999995</v>
      </c>
      <c r="W55">
        <v>2.323</v>
      </c>
      <c r="X55">
        <v>0.26500000000000001</v>
      </c>
      <c r="Y55">
        <v>0.98599999999999999</v>
      </c>
      <c r="Z55">
        <v>0.90600000000000003</v>
      </c>
      <c r="AA55">
        <v>0.34699999999999998</v>
      </c>
    </row>
    <row r="56" spans="1:27" x14ac:dyDescent="0.3">
      <c r="A56" t="s">
        <v>30</v>
      </c>
      <c r="B56" t="s">
        <v>103</v>
      </c>
      <c r="C56">
        <v>48</v>
      </c>
      <c r="D56">
        <v>1</v>
      </c>
      <c r="E56" t="s">
        <v>90</v>
      </c>
      <c r="F56" t="s">
        <v>91</v>
      </c>
      <c r="G56">
        <v>0.749</v>
      </c>
      <c r="H56">
        <v>0.247</v>
      </c>
      <c r="I56">
        <v>0</v>
      </c>
      <c r="J56">
        <v>0</v>
      </c>
      <c r="K56">
        <v>12.497</v>
      </c>
      <c r="L56">
        <v>0.30299999999999999</v>
      </c>
      <c r="M56">
        <v>0</v>
      </c>
      <c r="N56">
        <v>2.4039999999999999</v>
      </c>
      <c r="O56">
        <v>0.315</v>
      </c>
      <c r="P56">
        <v>0.374</v>
      </c>
      <c r="Q56">
        <v>0.60699999999999998</v>
      </c>
      <c r="R56">
        <v>0</v>
      </c>
      <c r="S56">
        <v>2.0449999999999999</v>
      </c>
      <c r="T56">
        <v>1.0289999999999999</v>
      </c>
      <c r="U56">
        <v>0.106</v>
      </c>
      <c r="V56">
        <v>0.59399999999999997</v>
      </c>
      <c r="W56">
        <v>1.8160000000000001</v>
      </c>
      <c r="X56">
        <v>0.65400000000000003</v>
      </c>
      <c r="Y56">
        <v>1.4650000000000001</v>
      </c>
      <c r="Z56">
        <v>0.92300000000000004</v>
      </c>
      <c r="AA56">
        <v>0.24299999999999999</v>
      </c>
    </row>
    <row r="57" spans="1:27" x14ac:dyDescent="0.3">
      <c r="A57" t="s">
        <v>31</v>
      </c>
      <c r="B57" t="s">
        <v>103</v>
      </c>
      <c r="C57">
        <v>72</v>
      </c>
      <c r="D57">
        <v>1</v>
      </c>
      <c r="E57" t="s">
        <v>90</v>
      </c>
      <c r="F57" t="s">
        <v>91</v>
      </c>
      <c r="G57">
        <v>0.79700000000000004</v>
      </c>
      <c r="H57">
        <v>1.6E-2</v>
      </c>
      <c r="I57">
        <v>0</v>
      </c>
      <c r="J57">
        <v>0</v>
      </c>
      <c r="K57">
        <v>10.385999999999999</v>
      </c>
      <c r="L57">
        <v>0.48899999999999999</v>
      </c>
      <c r="M57">
        <v>0.107</v>
      </c>
      <c r="N57">
        <v>2.8130000000000002</v>
      </c>
      <c r="O57">
        <v>0.36499999999999999</v>
      </c>
      <c r="P57">
        <v>2.1000000000000001E-2</v>
      </c>
      <c r="Q57">
        <v>0.72099999999999997</v>
      </c>
      <c r="R57">
        <v>0</v>
      </c>
      <c r="S57">
        <v>1.9019999999999999</v>
      </c>
      <c r="T57">
        <v>1.4930000000000001</v>
      </c>
      <c r="U57">
        <v>0.11899999999999999</v>
      </c>
      <c r="V57">
        <v>0.77100000000000002</v>
      </c>
      <c r="W57">
        <v>1.615</v>
      </c>
      <c r="X57">
        <v>0.95599999999999996</v>
      </c>
      <c r="Y57">
        <v>1.776</v>
      </c>
      <c r="Z57">
        <v>1.3520000000000001</v>
      </c>
      <c r="AA57">
        <v>0.26100000000000001</v>
      </c>
    </row>
    <row r="58" spans="1:27" x14ac:dyDescent="0.3">
      <c r="A58" t="s">
        <v>32</v>
      </c>
      <c r="B58" t="s">
        <v>103</v>
      </c>
      <c r="C58">
        <v>96</v>
      </c>
      <c r="D58">
        <v>1</v>
      </c>
      <c r="E58" t="s">
        <v>90</v>
      </c>
      <c r="F58" t="s">
        <v>91</v>
      </c>
      <c r="G58">
        <v>0.78400000000000003</v>
      </c>
      <c r="H58">
        <v>0.32600000000000001</v>
      </c>
      <c r="I58">
        <v>0</v>
      </c>
      <c r="J58">
        <v>0</v>
      </c>
      <c r="K58">
        <v>11.81</v>
      </c>
      <c r="L58">
        <v>0.33500000000000002</v>
      </c>
      <c r="M58">
        <v>0</v>
      </c>
      <c r="N58">
        <v>2.7389999999999999</v>
      </c>
      <c r="O58">
        <v>0.27400000000000002</v>
      </c>
      <c r="P58">
        <v>0.17699999999999999</v>
      </c>
      <c r="Q58">
        <v>0.73</v>
      </c>
      <c r="R58">
        <v>0</v>
      </c>
      <c r="S58">
        <v>2.1040000000000001</v>
      </c>
      <c r="T58">
        <v>0.98199999999999998</v>
      </c>
      <c r="U58">
        <v>0.13200000000000001</v>
      </c>
      <c r="V58">
        <v>0.752</v>
      </c>
      <c r="W58">
        <v>1.9419999999999999</v>
      </c>
      <c r="X58">
        <v>0.69799999999999995</v>
      </c>
      <c r="Y58">
        <v>1.6950000000000001</v>
      </c>
      <c r="Z58">
        <v>0.95199999999999996</v>
      </c>
      <c r="AA58">
        <v>0.23300000000000001</v>
      </c>
    </row>
    <row r="59" spans="1:27" x14ac:dyDescent="0.3">
      <c r="A59" t="s">
        <v>42</v>
      </c>
      <c r="B59" t="s">
        <v>281</v>
      </c>
      <c r="C59">
        <v>0</v>
      </c>
      <c r="D59">
        <v>1</v>
      </c>
      <c r="E59" t="s">
        <v>90</v>
      </c>
      <c r="F59" t="s">
        <v>91</v>
      </c>
      <c r="G59">
        <v>0.56899999999999995</v>
      </c>
      <c r="H59">
        <v>1.8580000000000001</v>
      </c>
      <c r="I59">
        <v>0</v>
      </c>
      <c r="J59">
        <v>0.66300000000000003</v>
      </c>
      <c r="K59">
        <v>11.026</v>
      </c>
      <c r="L59">
        <v>0.79500000000000004</v>
      </c>
      <c r="M59">
        <v>0.35199999999999998</v>
      </c>
      <c r="N59">
        <v>0.47899999999999998</v>
      </c>
      <c r="O59">
        <v>0.46100000000000002</v>
      </c>
      <c r="P59">
        <v>0.27100000000000002</v>
      </c>
      <c r="Q59">
        <v>0.60099999999999998</v>
      </c>
      <c r="R59">
        <v>0</v>
      </c>
      <c r="S59">
        <v>1.286</v>
      </c>
      <c r="T59">
        <v>0.66700000000000004</v>
      </c>
      <c r="U59">
        <v>0.115</v>
      </c>
      <c r="V59">
        <v>0.49199999999999999</v>
      </c>
      <c r="W59">
        <v>1.869</v>
      </c>
      <c r="X59">
        <v>0.29299999999999998</v>
      </c>
      <c r="Y59">
        <v>0.79800000000000004</v>
      </c>
      <c r="Z59">
        <v>0.51800000000000002</v>
      </c>
      <c r="AA59">
        <v>0.27200000000000002</v>
      </c>
    </row>
    <row r="60" spans="1:27" x14ac:dyDescent="0.3">
      <c r="A60" t="s">
        <v>34</v>
      </c>
      <c r="B60" t="s">
        <v>281</v>
      </c>
      <c r="C60">
        <v>6</v>
      </c>
      <c r="D60">
        <v>1</v>
      </c>
      <c r="E60" t="s">
        <v>90</v>
      </c>
      <c r="F60" t="s">
        <v>91</v>
      </c>
      <c r="G60">
        <v>0.624</v>
      </c>
      <c r="H60">
        <v>1.7470000000000001</v>
      </c>
      <c r="I60">
        <v>0</v>
      </c>
      <c r="J60">
        <v>0.63700000000000001</v>
      </c>
      <c r="K60">
        <v>10.941000000000001</v>
      </c>
      <c r="L60">
        <v>0.872</v>
      </c>
      <c r="M60">
        <v>0.42099999999999999</v>
      </c>
      <c r="N60">
        <v>0.79200000000000004</v>
      </c>
      <c r="O60">
        <v>0.43</v>
      </c>
      <c r="P60">
        <v>0.36799999999999999</v>
      </c>
      <c r="Q60">
        <v>0.59499999999999997</v>
      </c>
      <c r="R60">
        <v>0</v>
      </c>
      <c r="S60">
        <v>1.296</v>
      </c>
      <c r="T60">
        <v>0.63300000000000001</v>
      </c>
      <c r="U60">
        <v>0</v>
      </c>
      <c r="V60">
        <v>0.45800000000000002</v>
      </c>
      <c r="W60">
        <v>1.7629999999999999</v>
      </c>
      <c r="X60">
        <v>0.27800000000000002</v>
      </c>
      <c r="Y60">
        <v>0.629</v>
      </c>
      <c r="Z60">
        <v>0.45400000000000001</v>
      </c>
      <c r="AA60">
        <v>0.27700000000000002</v>
      </c>
    </row>
    <row r="61" spans="1:27" x14ac:dyDescent="0.3">
      <c r="A61" t="s">
        <v>35</v>
      </c>
      <c r="B61" t="s">
        <v>281</v>
      </c>
      <c r="C61">
        <v>24</v>
      </c>
      <c r="D61">
        <v>1</v>
      </c>
      <c r="E61" t="s">
        <v>90</v>
      </c>
      <c r="F61" t="s">
        <v>91</v>
      </c>
      <c r="G61">
        <v>0.76300000000000001</v>
      </c>
      <c r="H61">
        <v>1.5980000000000001</v>
      </c>
      <c r="I61">
        <v>0</v>
      </c>
      <c r="J61">
        <v>0</v>
      </c>
      <c r="K61">
        <v>11.994999999999999</v>
      </c>
      <c r="L61">
        <v>1.3340000000000001</v>
      </c>
      <c r="M61">
        <v>0.40300000000000002</v>
      </c>
      <c r="N61">
        <v>1.099</v>
      </c>
      <c r="O61">
        <v>0.29699999999999999</v>
      </c>
      <c r="P61">
        <v>0.73299999999999998</v>
      </c>
      <c r="Q61">
        <v>0.68200000000000005</v>
      </c>
      <c r="R61">
        <v>0</v>
      </c>
      <c r="S61">
        <v>1.5409999999999999</v>
      </c>
      <c r="T61">
        <v>0.25</v>
      </c>
      <c r="U61">
        <v>0</v>
      </c>
      <c r="V61">
        <v>0</v>
      </c>
      <c r="W61">
        <v>2.0979999999999999</v>
      </c>
      <c r="X61">
        <v>0</v>
      </c>
      <c r="Y61">
        <v>0.34</v>
      </c>
      <c r="Z61">
        <v>0.33300000000000002</v>
      </c>
      <c r="AA61">
        <v>0.25700000000000001</v>
      </c>
    </row>
    <row r="62" spans="1:27" x14ac:dyDescent="0.3">
      <c r="A62" t="s">
        <v>36</v>
      </c>
      <c r="B62" t="s">
        <v>281</v>
      </c>
      <c r="C62">
        <v>48</v>
      </c>
      <c r="D62">
        <v>1</v>
      </c>
      <c r="E62" t="s">
        <v>90</v>
      </c>
      <c r="F62" t="s">
        <v>91</v>
      </c>
      <c r="G62">
        <v>0.84</v>
      </c>
      <c r="H62">
        <v>1.7450000000000001</v>
      </c>
      <c r="I62">
        <v>0</v>
      </c>
      <c r="J62">
        <v>0</v>
      </c>
      <c r="K62">
        <v>13.01</v>
      </c>
      <c r="L62">
        <v>1.5089999999999999</v>
      </c>
      <c r="M62">
        <v>0.29599999999999999</v>
      </c>
      <c r="N62">
        <v>1.359</v>
      </c>
      <c r="O62">
        <v>0.311</v>
      </c>
      <c r="P62">
        <v>0.88400000000000001</v>
      </c>
      <c r="Q62">
        <v>0.751</v>
      </c>
      <c r="R62">
        <v>0</v>
      </c>
      <c r="S62">
        <v>1.603</v>
      </c>
      <c r="T62">
        <v>0.24</v>
      </c>
      <c r="U62">
        <v>0</v>
      </c>
      <c r="V62">
        <v>0.106</v>
      </c>
      <c r="W62">
        <v>2.2530000000000001</v>
      </c>
      <c r="X62">
        <v>0</v>
      </c>
      <c r="Y62">
        <v>0.36699999999999999</v>
      </c>
      <c r="Z62">
        <v>0.32200000000000001</v>
      </c>
      <c r="AA62">
        <v>0.20599999999999999</v>
      </c>
    </row>
    <row r="63" spans="1:27" x14ac:dyDescent="0.3">
      <c r="A63" t="s">
        <v>37</v>
      </c>
      <c r="B63" t="s">
        <v>281</v>
      </c>
      <c r="C63">
        <v>72</v>
      </c>
      <c r="D63">
        <v>1</v>
      </c>
      <c r="E63" t="s">
        <v>90</v>
      </c>
      <c r="F63" t="s">
        <v>91</v>
      </c>
      <c r="G63">
        <v>0.81899999999999995</v>
      </c>
      <c r="H63">
        <v>1.7030000000000001</v>
      </c>
      <c r="I63">
        <v>0</v>
      </c>
      <c r="J63">
        <v>0</v>
      </c>
      <c r="K63">
        <v>11.961</v>
      </c>
      <c r="L63">
        <v>1.5569999999999999</v>
      </c>
      <c r="M63">
        <v>0.32400000000000001</v>
      </c>
      <c r="N63">
        <v>1.6879999999999999</v>
      </c>
      <c r="O63">
        <v>0.32200000000000001</v>
      </c>
      <c r="P63">
        <v>1.2509999999999999</v>
      </c>
      <c r="Q63">
        <v>0.80900000000000005</v>
      </c>
      <c r="R63">
        <v>0</v>
      </c>
      <c r="S63">
        <v>1.7789999999999999</v>
      </c>
      <c r="T63">
        <v>0.52700000000000002</v>
      </c>
      <c r="U63">
        <v>0</v>
      </c>
      <c r="V63">
        <v>0.23200000000000001</v>
      </c>
      <c r="W63">
        <v>1.86</v>
      </c>
      <c r="X63">
        <v>0.249</v>
      </c>
      <c r="Y63">
        <v>0.66900000000000004</v>
      </c>
      <c r="Z63">
        <v>0.46200000000000002</v>
      </c>
      <c r="AA63">
        <v>0.188</v>
      </c>
    </row>
    <row r="64" spans="1:27" x14ac:dyDescent="0.3">
      <c r="A64" t="s">
        <v>38</v>
      </c>
      <c r="B64" t="s">
        <v>281</v>
      </c>
      <c r="C64">
        <v>96</v>
      </c>
      <c r="D64">
        <v>1</v>
      </c>
      <c r="E64" t="s">
        <v>90</v>
      </c>
      <c r="F64" t="s">
        <v>91</v>
      </c>
      <c r="G64">
        <v>0.872</v>
      </c>
      <c r="H64">
        <v>1.8</v>
      </c>
      <c r="I64">
        <v>0</v>
      </c>
      <c r="J64">
        <v>0</v>
      </c>
      <c r="K64">
        <v>12.907999999999999</v>
      </c>
      <c r="L64">
        <v>1.7789999999999999</v>
      </c>
      <c r="M64">
        <v>0.26600000000000001</v>
      </c>
      <c r="N64">
        <v>2.2160000000000002</v>
      </c>
      <c r="O64">
        <v>0.26500000000000001</v>
      </c>
      <c r="P64">
        <v>1.21</v>
      </c>
      <c r="Q64">
        <v>0.87</v>
      </c>
      <c r="R64">
        <v>0</v>
      </c>
      <c r="S64">
        <v>1.625</v>
      </c>
      <c r="T64">
        <v>0.46100000000000002</v>
      </c>
      <c r="U64">
        <v>0</v>
      </c>
      <c r="V64">
        <v>0.251</v>
      </c>
      <c r="W64">
        <v>1.8420000000000001</v>
      </c>
      <c r="X64">
        <v>0.28699999999999998</v>
      </c>
      <c r="Y64">
        <v>0.68600000000000005</v>
      </c>
      <c r="Z64">
        <v>0.41899999999999998</v>
      </c>
      <c r="AA64">
        <v>0.2</v>
      </c>
    </row>
    <row r="65" spans="1:27" x14ac:dyDescent="0.3">
      <c r="A65" t="s">
        <v>43</v>
      </c>
      <c r="B65" t="s">
        <v>103</v>
      </c>
      <c r="C65">
        <v>0</v>
      </c>
      <c r="D65">
        <v>3</v>
      </c>
      <c r="E65" t="s">
        <v>90</v>
      </c>
      <c r="F65" t="s">
        <v>91</v>
      </c>
      <c r="G65">
        <v>0.624</v>
      </c>
      <c r="H65">
        <v>1.891</v>
      </c>
      <c r="I65">
        <v>0</v>
      </c>
      <c r="J65">
        <v>0.623</v>
      </c>
      <c r="K65">
        <v>12.164999999999999</v>
      </c>
      <c r="L65">
        <v>0.745</v>
      </c>
      <c r="M65">
        <v>0.41299999999999998</v>
      </c>
      <c r="N65">
        <v>0.502</v>
      </c>
      <c r="O65">
        <v>0.441</v>
      </c>
      <c r="P65">
        <v>0.26800000000000002</v>
      </c>
      <c r="Q65">
        <v>0.59599999999999997</v>
      </c>
      <c r="R65">
        <v>0</v>
      </c>
      <c r="S65">
        <v>1.254</v>
      </c>
      <c r="T65">
        <v>0.66</v>
      </c>
      <c r="U65">
        <v>0.109</v>
      </c>
      <c r="V65">
        <v>0.438</v>
      </c>
      <c r="W65">
        <v>2.044</v>
      </c>
      <c r="X65">
        <v>0.27500000000000002</v>
      </c>
      <c r="Y65">
        <v>0.79700000000000004</v>
      </c>
      <c r="Z65">
        <v>0.55300000000000005</v>
      </c>
      <c r="AA65">
        <v>0.307</v>
      </c>
    </row>
    <row r="66" spans="1:27" x14ac:dyDescent="0.3">
      <c r="A66" t="s">
        <v>28</v>
      </c>
      <c r="B66" t="s">
        <v>103</v>
      </c>
      <c r="C66">
        <v>6</v>
      </c>
      <c r="D66">
        <v>3</v>
      </c>
      <c r="E66" t="s">
        <v>90</v>
      </c>
      <c r="F66" t="s">
        <v>91</v>
      </c>
      <c r="G66">
        <v>0.56000000000000005</v>
      </c>
      <c r="H66">
        <v>0</v>
      </c>
      <c r="I66">
        <v>0</v>
      </c>
      <c r="J66">
        <v>0.14299999999999999</v>
      </c>
      <c r="K66">
        <v>10.157</v>
      </c>
      <c r="L66">
        <v>0.38100000000000001</v>
      </c>
      <c r="M66">
        <v>0.17199999999999999</v>
      </c>
      <c r="N66">
        <v>0.51800000000000002</v>
      </c>
      <c r="O66">
        <v>0.379</v>
      </c>
      <c r="P66">
        <v>0</v>
      </c>
      <c r="Q66">
        <v>0.47199999999999998</v>
      </c>
      <c r="R66">
        <v>0</v>
      </c>
      <c r="S66">
        <v>1.351</v>
      </c>
      <c r="T66">
        <v>0.54100000000000004</v>
      </c>
      <c r="U66">
        <v>0</v>
      </c>
      <c r="V66">
        <v>0.38500000000000001</v>
      </c>
      <c r="W66">
        <v>1.8320000000000001</v>
      </c>
      <c r="X66">
        <v>0.218</v>
      </c>
      <c r="Y66">
        <v>0.68100000000000005</v>
      </c>
      <c r="Z66">
        <v>0.44600000000000001</v>
      </c>
      <c r="AA66">
        <v>0.24</v>
      </c>
    </row>
    <row r="67" spans="1:27" x14ac:dyDescent="0.3">
      <c r="A67" t="s">
        <v>29</v>
      </c>
      <c r="B67" t="s">
        <v>103</v>
      </c>
      <c r="C67">
        <v>24</v>
      </c>
      <c r="D67">
        <v>3</v>
      </c>
      <c r="E67" t="s">
        <v>90</v>
      </c>
      <c r="F67" t="s">
        <v>91</v>
      </c>
      <c r="G67">
        <v>0.77300000000000002</v>
      </c>
      <c r="H67">
        <v>0.61</v>
      </c>
      <c r="I67">
        <v>0</v>
      </c>
      <c r="J67">
        <v>0</v>
      </c>
      <c r="K67">
        <v>2.2519999999999998</v>
      </c>
      <c r="L67">
        <v>0.30399999999999999</v>
      </c>
      <c r="M67">
        <v>3.0000000000000001E-3</v>
      </c>
      <c r="N67">
        <v>2.0070000000000001</v>
      </c>
      <c r="O67">
        <v>0.26</v>
      </c>
      <c r="P67">
        <v>0.191</v>
      </c>
      <c r="Q67">
        <v>0.58199999999999996</v>
      </c>
      <c r="R67">
        <v>0</v>
      </c>
      <c r="S67">
        <v>1.4179999999999999</v>
      </c>
      <c r="T67">
        <v>1.7130000000000001</v>
      </c>
      <c r="U67">
        <v>0.129</v>
      </c>
      <c r="V67">
        <v>0.41899999999999998</v>
      </c>
      <c r="W67">
        <v>0.121</v>
      </c>
      <c r="X67">
        <v>0.40500000000000003</v>
      </c>
      <c r="Y67">
        <v>1.0469999999999999</v>
      </c>
      <c r="Z67">
        <v>1.2230000000000001</v>
      </c>
      <c r="AA67">
        <v>0.28999999999999998</v>
      </c>
    </row>
    <row r="68" spans="1:27" x14ac:dyDescent="0.3">
      <c r="A68" t="s">
        <v>30</v>
      </c>
      <c r="B68" t="s">
        <v>103</v>
      </c>
      <c r="C68">
        <v>48</v>
      </c>
      <c r="D68">
        <v>3</v>
      </c>
      <c r="E68" t="s">
        <v>90</v>
      </c>
      <c r="F68" t="s">
        <v>91</v>
      </c>
      <c r="G68">
        <v>0.623</v>
      </c>
      <c r="H68">
        <v>0.76600000000000001</v>
      </c>
      <c r="I68">
        <v>0</v>
      </c>
      <c r="J68">
        <v>0</v>
      </c>
      <c r="K68">
        <v>0.41899999999999998</v>
      </c>
      <c r="L68">
        <v>0.46300000000000002</v>
      </c>
      <c r="M68">
        <v>0</v>
      </c>
      <c r="N68">
        <v>4.2649999999999997</v>
      </c>
      <c r="O68">
        <v>0.18</v>
      </c>
      <c r="P68">
        <v>0.6</v>
      </c>
      <c r="Q68">
        <v>0.65600000000000003</v>
      </c>
      <c r="R68">
        <v>0</v>
      </c>
      <c r="S68">
        <v>0.92400000000000004</v>
      </c>
      <c r="T68">
        <v>2.1150000000000002</v>
      </c>
      <c r="U68">
        <v>0.15</v>
      </c>
      <c r="V68">
        <v>0.41499999999999998</v>
      </c>
      <c r="W68">
        <v>0.17299999999999999</v>
      </c>
      <c r="X68">
        <v>0.88800000000000001</v>
      </c>
      <c r="Y68">
        <v>1.1839999999999999</v>
      </c>
      <c r="Z68">
        <v>1.0529999999999999</v>
      </c>
      <c r="AA68">
        <v>0.219</v>
      </c>
    </row>
    <row r="69" spans="1:27" x14ac:dyDescent="0.3">
      <c r="A69" t="s">
        <v>31</v>
      </c>
      <c r="B69" t="s">
        <v>103</v>
      </c>
      <c r="C69">
        <v>72</v>
      </c>
      <c r="D69">
        <v>3</v>
      </c>
      <c r="E69" t="s">
        <v>90</v>
      </c>
      <c r="F69" t="s">
        <v>91</v>
      </c>
      <c r="G69">
        <v>0.74399999999999999</v>
      </c>
      <c r="H69">
        <v>1.298</v>
      </c>
      <c r="I69">
        <v>0</v>
      </c>
      <c r="J69">
        <v>0</v>
      </c>
      <c r="K69">
        <v>0.55800000000000005</v>
      </c>
      <c r="L69">
        <v>0.747</v>
      </c>
      <c r="M69">
        <v>0</v>
      </c>
      <c r="N69">
        <v>5.2279999999999998</v>
      </c>
      <c r="O69">
        <v>0.25700000000000001</v>
      </c>
      <c r="P69">
        <v>0.55600000000000005</v>
      </c>
      <c r="Q69">
        <v>1.0469999999999999</v>
      </c>
      <c r="R69">
        <v>0</v>
      </c>
      <c r="S69">
        <v>1.1950000000000001</v>
      </c>
      <c r="T69">
        <v>3.0209999999999999</v>
      </c>
      <c r="U69">
        <v>0.193</v>
      </c>
      <c r="V69">
        <v>0.73299999999999998</v>
      </c>
      <c r="W69">
        <v>1.048</v>
      </c>
      <c r="X69">
        <v>1.327</v>
      </c>
      <c r="Y69">
        <v>1.9650000000000001</v>
      </c>
      <c r="Z69">
        <v>1.893</v>
      </c>
      <c r="AA69">
        <v>0.23599999999999999</v>
      </c>
    </row>
    <row r="70" spans="1:27" x14ac:dyDescent="0.3">
      <c r="A70" t="s">
        <v>32</v>
      </c>
      <c r="B70" t="s">
        <v>103</v>
      </c>
      <c r="C70">
        <v>96</v>
      </c>
      <c r="D70">
        <v>3</v>
      </c>
      <c r="E70" t="s">
        <v>90</v>
      </c>
      <c r="F70" t="s">
        <v>91</v>
      </c>
      <c r="G70">
        <v>0.67</v>
      </c>
      <c r="H70">
        <v>0.81899999999999995</v>
      </c>
      <c r="I70">
        <v>0</v>
      </c>
      <c r="J70">
        <v>0</v>
      </c>
      <c r="K70">
        <v>0.74199999999999999</v>
      </c>
      <c r="L70">
        <v>0.84299999999999997</v>
      </c>
      <c r="M70">
        <v>0</v>
      </c>
      <c r="N70">
        <v>4.7779999999999996</v>
      </c>
      <c r="O70">
        <v>0.38400000000000001</v>
      </c>
      <c r="P70">
        <v>0.81200000000000006</v>
      </c>
      <c r="Q70">
        <v>1.0489999999999999</v>
      </c>
      <c r="R70">
        <v>0</v>
      </c>
      <c r="S70">
        <v>1.5449999999999999</v>
      </c>
      <c r="T70">
        <v>2.9430000000000001</v>
      </c>
      <c r="U70">
        <v>0.254</v>
      </c>
      <c r="V70">
        <v>1.083</v>
      </c>
      <c r="W70">
        <v>4.2000000000000003E-2</v>
      </c>
      <c r="X70">
        <v>1.389</v>
      </c>
      <c r="Y70">
        <v>2.9350000000000001</v>
      </c>
      <c r="Z70">
        <v>2.4319999999999999</v>
      </c>
      <c r="AA70">
        <v>0.28599999999999998</v>
      </c>
    </row>
    <row r="71" spans="1:27" x14ac:dyDescent="0.3">
      <c r="A71" t="s">
        <v>44</v>
      </c>
      <c r="B71" t="s">
        <v>104</v>
      </c>
      <c r="C71">
        <v>0</v>
      </c>
      <c r="D71">
        <v>3</v>
      </c>
      <c r="E71" t="s">
        <v>90</v>
      </c>
      <c r="F71" t="s">
        <v>91</v>
      </c>
      <c r="G71">
        <v>0.72</v>
      </c>
      <c r="H71">
        <v>2.2679999999999998</v>
      </c>
      <c r="I71">
        <v>0</v>
      </c>
      <c r="J71">
        <v>0.66</v>
      </c>
      <c r="K71">
        <v>13.848000000000001</v>
      </c>
      <c r="L71">
        <v>0.85499999999999998</v>
      </c>
      <c r="M71">
        <v>0.437</v>
      </c>
      <c r="N71">
        <v>0.53900000000000003</v>
      </c>
      <c r="O71">
        <v>0.502</v>
      </c>
      <c r="P71">
        <v>0.28399999999999997</v>
      </c>
      <c r="Q71">
        <v>0.65100000000000002</v>
      </c>
      <c r="R71">
        <v>0</v>
      </c>
      <c r="S71">
        <v>1.4119999999999999</v>
      </c>
      <c r="T71">
        <v>0.76100000000000001</v>
      </c>
      <c r="U71">
        <v>0.129</v>
      </c>
      <c r="V71">
        <v>0.48899999999999999</v>
      </c>
      <c r="W71">
        <v>2.0539999999999998</v>
      </c>
      <c r="X71">
        <v>0.309</v>
      </c>
      <c r="Y71">
        <v>0.89100000000000001</v>
      </c>
      <c r="Z71">
        <v>0.64600000000000002</v>
      </c>
      <c r="AA71">
        <v>0.34699999999999998</v>
      </c>
    </row>
    <row r="72" spans="1:27" x14ac:dyDescent="0.3">
      <c r="A72" t="s">
        <v>45</v>
      </c>
      <c r="B72" t="s">
        <v>104</v>
      </c>
      <c r="C72">
        <v>6</v>
      </c>
      <c r="D72">
        <v>3</v>
      </c>
      <c r="E72" t="s">
        <v>90</v>
      </c>
      <c r="F72" t="s">
        <v>91</v>
      </c>
      <c r="G72">
        <v>0.76500000000000001</v>
      </c>
      <c r="H72">
        <v>0.17299999999999999</v>
      </c>
      <c r="I72">
        <v>0</v>
      </c>
      <c r="J72">
        <v>0.26100000000000001</v>
      </c>
      <c r="K72">
        <v>13.364000000000001</v>
      </c>
      <c r="L72">
        <v>0.66800000000000004</v>
      </c>
      <c r="M72">
        <v>0.22</v>
      </c>
      <c r="N72">
        <v>0.70799999999999996</v>
      </c>
      <c r="O72">
        <v>0.52300000000000002</v>
      </c>
      <c r="P72">
        <v>0.16300000000000001</v>
      </c>
      <c r="Q72">
        <v>0.63400000000000001</v>
      </c>
      <c r="R72">
        <v>0</v>
      </c>
      <c r="S72">
        <v>1.4750000000000001</v>
      </c>
      <c r="T72">
        <v>0.74</v>
      </c>
      <c r="U72">
        <v>0.13300000000000001</v>
      </c>
      <c r="V72">
        <v>0.53700000000000003</v>
      </c>
      <c r="W72">
        <v>2.258</v>
      </c>
      <c r="X72">
        <v>0.307</v>
      </c>
      <c r="Y72">
        <v>0.89900000000000002</v>
      </c>
      <c r="Z72">
        <v>0.61599999999999999</v>
      </c>
      <c r="AA72">
        <v>0.32700000000000001</v>
      </c>
    </row>
    <row r="73" spans="1:27" x14ac:dyDescent="0.3">
      <c r="A73" t="s">
        <v>46</v>
      </c>
      <c r="B73" t="s">
        <v>104</v>
      </c>
      <c r="C73">
        <v>24</v>
      </c>
      <c r="D73">
        <v>3</v>
      </c>
      <c r="E73" t="s">
        <v>90</v>
      </c>
      <c r="F73" t="s">
        <v>91</v>
      </c>
      <c r="G73">
        <v>0.84299999999999997</v>
      </c>
      <c r="H73">
        <v>0.36399999999999999</v>
      </c>
      <c r="I73">
        <v>0</v>
      </c>
      <c r="J73">
        <v>0</v>
      </c>
      <c r="K73">
        <v>5.5720000000000001</v>
      </c>
      <c r="L73">
        <v>0.34799999999999998</v>
      </c>
      <c r="M73">
        <v>0</v>
      </c>
      <c r="N73">
        <v>1.653</v>
      </c>
      <c r="O73">
        <v>0.34100000000000003</v>
      </c>
      <c r="P73">
        <v>0.10199999999999999</v>
      </c>
      <c r="Q73">
        <v>0.60599999999999998</v>
      </c>
      <c r="R73">
        <v>0</v>
      </c>
      <c r="S73">
        <v>1.4990000000000001</v>
      </c>
      <c r="T73">
        <v>1.665</v>
      </c>
      <c r="U73">
        <v>0.19800000000000001</v>
      </c>
      <c r="V73">
        <v>0.57599999999999996</v>
      </c>
      <c r="W73">
        <v>0.13900000000000001</v>
      </c>
      <c r="X73">
        <v>0.46400000000000002</v>
      </c>
      <c r="Y73">
        <v>1.214</v>
      </c>
      <c r="Z73">
        <v>1.284</v>
      </c>
      <c r="AA73">
        <v>0.30199999999999999</v>
      </c>
    </row>
    <row r="74" spans="1:27" x14ac:dyDescent="0.3">
      <c r="A74" t="s">
        <v>47</v>
      </c>
      <c r="B74" t="s">
        <v>104</v>
      </c>
      <c r="C74">
        <v>48</v>
      </c>
      <c r="D74">
        <v>3</v>
      </c>
      <c r="E74" t="s">
        <v>90</v>
      </c>
      <c r="F74" t="s">
        <v>91</v>
      </c>
      <c r="G74">
        <v>0.629</v>
      </c>
      <c r="H74">
        <v>0.59399999999999997</v>
      </c>
      <c r="I74">
        <v>0</v>
      </c>
      <c r="J74">
        <v>0</v>
      </c>
      <c r="K74">
        <v>0.56299999999999994</v>
      </c>
      <c r="L74">
        <v>0.42099999999999999</v>
      </c>
      <c r="M74">
        <v>0</v>
      </c>
      <c r="N74">
        <v>2.4260000000000002</v>
      </c>
      <c r="O74">
        <v>0.245</v>
      </c>
      <c r="P74">
        <v>0.109</v>
      </c>
      <c r="Q74">
        <v>0.80100000000000005</v>
      </c>
      <c r="R74">
        <v>0</v>
      </c>
      <c r="S74">
        <v>1.6779999999999999</v>
      </c>
      <c r="T74">
        <v>2.0699999999999998</v>
      </c>
      <c r="U74">
        <v>0.161</v>
      </c>
      <c r="V74">
        <v>0.72599999999999998</v>
      </c>
      <c r="W74">
        <v>0.152</v>
      </c>
      <c r="X74">
        <v>0.81100000000000005</v>
      </c>
      <c r="Y74">
        <v>1.7609999999999999</v>
      </c>
      <c r="Z74">
        <v>1.613</v>
      </c>
      <c r="AA74">
        <v>0.24299999999999999</v>
      </c>
    </row>
    <row r="75" spans="1:27" x14ac:dyDescent="0.3">
      <c r="A75" t="s">
        <v>48</v>
      </c>
      <c r="B75" t="s">
        <v>104</v>
      </c>
      <c r="C75">
        <v>72</v>
      </c>
      <c r="D75">
        <v>3</v>
      </c>
      <c r="E75" t="s">
        <v>90</v>
      </c>
      <c r="F75" t="s">
        <v>91</v>
      </c>
      <c r="G75">
        <v>0.65800000000000003</v>
      </c>
      <c r="H75">
        <v>0.93100000000000005</v>
      </c>
      <c r="I75">
        <v>0</v>
      </c>
      <c r="J75">
        <v>0</v>
      </c>
      <c r="K75">
        <v>0.82399999999999995</v>
      </c>
      <c r="L75">
        <v>0.77500000000000002</v>
      </c>
      <c r="M75">
        <v>0</v>
      </c>
      <c r="N75">
        <v>4.5179999999999998</v>
      </c>
      <c r="O75">
        <v>0.28899999999999998</v>
      </c>
      <c r="P75">
        <v>0.61799999999999999</v>
      </c>
      <c r="Q75">
        <v>0.92600000000000005</v>
      </c>
      <c r="R75">
        <v>0</v>
      </c>
      <c r="S75">
        <v>1.248</v>
      </c>
      <c r="T75">
        <v>2.363</v>
      </c>
      <c r="U75">
        <v>0.17199999999999999</v>
      </c>
      <c r="V75">
        <v>0.72299999999999998</v>
      </c>
      <c r="W75">
        <v>2.3159999999999998</v>
      </c>
      <c r="X75">
        <v>1.091</v>
      </c>
      <c r="Y75">
        <v>1.8540000000000001</v>
      </c>
      <c r="Z75">
        <v>1.3959999999999999</v>
      </c>
      <c r="AA75">
        <v>0.23200000000000001</v>
      </c>
    </row>
    <row r="76" spans="1:27" x14ac:dyDescent="0.3">
      <c r="A76" t="s">
        <v>49</v>
      </c>
      <c r="B76" t="s">
        <v>104</v>
      </c>
      <c r="C76">
        <v>96</v>
      </c>
      <c r="D76">
        <v>3</v>
      </c>
      <c r="E76" t="s">
        <v>90</v>
      </c>
      <c r="F76" t="s">
        <v>91</v>
      </c>
      <c r="G76">
        <v>0.628</v>
      </c>
      <c r="H76">
        <v>0.96399999999999997</v>
      </c>
      <c r="I76">
        <v>0</v>
      </c>
      <c r="J76">
        <v>0</v>
      </c>
      <c r="K76">
        <v>0.95</v>
      </c>
      <c r="L76">
        <v>0.94899999999999995</v>
      </c>
      <c r="M76">
        <v>0</v>
      </c>
      <c r="N76">
        <v>5.22</v>
      </c>
      <c r="O76">
        <v>0.34</v>
      </c>
      <c r="P76">
        <v>0.82599999999999996</v>
      </c>
      <c r="Q76">
        <v>1.018</v>
      </c>
      <c r="R76">
        <v>0</v>
      </c>
      <c r="S76">
        <v>1.1399999999999999</v>
      </c>
      <c r="T76">
        <v>2.3149999999999999</v>
      </c>
      <c r="U76">
        <v>0.182</v>
      </c>
      <c r="V76">
        <v>0.77500000000000002</v>
      </c>
      <c r="W76">
        <v>1.464</v>
      </c>
      <c r="X76">
        <v>1.129</v>
      </c>
      <c r="Y76">
        <v>2.1709999999999998</v>
      </c>
      <c r="Z76">
        <v>1.8049999999999999</v>
      </c>
      <c r="AA76">
        <v>0.217</v>
      </c>
    </row>
    <row r="77" spans="1:27" x14ac:dyDescent="0.3">
      <c r="A77" t="s">
        <v>50</v>
      </c>
      <c r="B77" t="s">
        <v>105</v>
      </c>
      <c r="C77">
        <v>0</v>
      </c>
      <c r="D77">
        <v>3</v>
      </c>
      <c r="E77" t="s">
        <v>90</v>
      </c>
      <c r="F77" t="s">
        <v>91</v>
      </c>
      <c r="G77">
        <v>0.51</v>
      </c>
      <c r="H77">
        <v>1.6719999999999999</v>
      </c>
      <c r="I77">
        <v>0</v>
      </c>
      <c r="J77">
        <v>0.499</v>
      </c>
      <c r="K77">
        <v>9.92</v>
      </c>
      <c r="L77">
        <v>0.64400000000000002</v>
      </c>
      <c r="M77">
        <v>0.32400000000000001</v>
      </c>
      <c r="N77">
        <v>0.40799999999999997</v>
      </c>
      <c r="O77">
        <v>0.39700000000000002</v>
      </c>
      <c r="P77">
        <v>0.218</v>
      </c>
      <c r="Q77">
        <v>0.46899999999999997</v>
      </c>
      <c r="R77">
        <v>0</v>
      </c>
      <c r="S77">
        <v>1.08</v>
      </c>
      <c r="T77">
        <v>0.52900000000000003</v>
      </c>
      <c r="U77">
        <v>0.13200000000000001</v>
      </c>
      <c r="V77">
        <v>0.41299999999999998</v>
      </c>
      <c r="W77">
        <v>2.5830000000000002</v>
      </c>
      <c r="X77">
        <v>0.25700000000000001</v>
      </c>
      <c r="Y77">
        <v>0.77800000000000002</v>
      </c>
      <c r="Z77">
        <v>0.50700000000000001</v>
      </c>
      <c r="AA77">
        <v>0.246</v>
      </c>
    </row>
    <row r="78" spans="1:27" x14ac:dyDescent="0.3">
      <c r="A78" t="s">
        <v>51</v>
      </c>
      <c r="B78" t="s">
        <v>105</v>
      </c>
      <c r="C78">
        <v>6</v>
      </c>
      <c r="D78">
        <v>3</v>
      </c>
      <c r="E78" t="s">
        <v>90</v>
      </c>
      <c r="F78" t="s">
        <v>91</v>
      </c>
      <c r="G78">
        <v>0.52700000000000002</v>
      </c>
      <c r="H78">
        <v>0</v>
      </c>
      <c r="I78">
        <v>0</v>
      </c>
      <c r="J78">
        <v>0</v>
      </c>
      <c r="K78">
        <v>8.9960000000000004</v>
      </c>
      <c r="L78">
        <v>0.50900000000000001</v>
      </c>
      <c r="M78">
        <v>0.14899999999999999</v>
      </c>
      <c r="N78">
        <v>0.59599999999999997</v>
      </c>
      <c r="O78">
        <v>0.24</v>
      </c>
      <c r="P78">
        <v>0.26100000000000001</v>
      </c>
      <c r="Q78">
        <v>0.441</v>
      </c>
      <c r="R78">
        <v>0</v>
      </c>
      <c r="S78">
        <v>1.278</v>
      </c>
      <c r="T78">
        <v>0.308</v>
      </c>
      <c r="U78">
        <v>0</v>
      </c>
      <c r="V78">
        <v>0.17299999999999999</v>
      </c>
      <c r="W78">
        <v>2.2989999999999999</v>
      </c>
      <c r="X78">
        <v>0</v>
      </c>
      <c r="Y78">
        <v>0.309</v>
      </c>
      <c r="Z78">
        <v>0.28999999999999998</v>
      </c>
      <c r="AA78">
        <v>0.20799999999999999</v>
      </c>
    </row>
    <row r="79" spans="1:27" x14ac:dyDescent="0.3">
      <c r="A79" t="s">
        <v>52</v>
      </c>
      <c r="B79" t="s">
        <v>105</v>
      </c>
      <c r="C79">
        <v>24</v>
      </c>
      <c r="D79">
        <v>3</v>
      </c>
      <c r="E79" t="s">
        <v>90</v>
      </c>
      <c r="F79" t="s">
        <v>91</v>
      </c>
      <c r="G79">
        <v>0.41199999999999998</v>
      </c>
      <c r="H79">
        <v>0</v>
      </c>
      <c r="I79">
        <v>0</v>
      </c>
      <c r="J79">
        <v>0</v>
      </c>
      <c r="K79">
        <v>6.5389999999999997</v>
      </c>
      <c r="L79">
        <v>0.24299999999999999</v>
      </c>
      <c r="M79">
        <v>0</v>
      </c>
      <c r="N79">
        <v>0.30199999999999999</v>
      </c>
      <c r="O79">
        <v>0.111</v>
      </c>
      <c r="P79">
        <v>0.23200000000000001</v>
      </c>
      <c r="Q79">
        <v>0.32400000000000001</v>
      </c>
      <c r="R79">
        <v>0</v>
      </c>
      <c r="S79">
        <v>1.1200000000000001</v>
      </c>
      <c r="T79">
        <v>0.152</v>
      </c>
      <c r="U79">
        <v>0</v>
      </c>
      <c r="V79">
        <v>0</v>
      </c>
      <c r="W79">
        <v>1.68</v>
      </c>
      <c r="X79">
        <v>2.5000000000000001E-2</v>
      </c>
      <c r="Y79">
        <v>0.245</v>
      </c>
      <c r="Z79">
        <v>0.19600000000000001</v>
      </c>
      <c r="AA79">
        <v>0</v>
      </c>
    </row>
    <row r="80" spans="1:27" x14ac:dyDescent="0.3">
      <c r="A80" t="s">
        <v>53</v>
      </c>
      <c r="B80" t="s">
        <v>105</v>
      </c>
      <c r="C80">
        <v>48</v>
      </c>
      <c r="D80">
        <v>3</v>
      </c>
      <c r="E80" t="s">
        <v>90</v>
      </c>
      <c r="F80" t="s">
        <v>91</v>
      </c>
      <c r="G80">
        <v>0.61599999999999999</v>
      </c>
      <c r="H80">
        <v>5.0000000000000001E-3</v>
      </c>
      <c r="I80">
        <v>0</v>
      </c>
      <c r="J80">
        <v>0</v>
      </c>
      <c r="K80">
        <v>8.0169999999999995</v>
      </c>
      <c r="L80">
        <v>0.33700000000000002</v>
      </c>
      <c r="M80">
        <v>0</v>
      </c>
      <c r="N80">
        <v>0.83199999999999996</v>
      </c>
      <c r="O80">
        <v>0.17</v>
      </c>
      <c r="P80">
        <v>0.19</v>
      </c>
      <c r="Q80">
        <v>0.45600000000000002</v>
      </c>
      <c r="R80">
        <v>0</v>
      </c>
      <c r="S80">
        <v>1.351</v>
      </c>
      <c r="T80">
        <v>0.86699999999999999</v>
      </c>
      <c r="U80">
        <v>0</v>
      </c>
      <c r="V80">
        <v>0.182</v>
      </c>
      <c r="W80">
        <v>1.71</v>
      </c>
      <c r="X80">
        <v>0.19</v>
      </c>
      <c r="Y80">
        <v>0.59899999999999998</v>
      </c>
      <c r="Z80">
        <v>0.71499999999999997</v>
      </c>
      <c r="AA80">
        <v>0.154</v>
      </c>
    </row>
    <row r="81" spans="1:27" x14ac:dyDescent="0.3">
      <c r="A81" t="s">
        <v>54</v>
      </c>
      <c r="B81" t="s">
        <v>105</v>
      </c>
      <c r="C81">
        <v>72</v>
      </c>
      <c r="D81">
        <v>3</v>
      </c>
      <c r="E81" t="s">
        <v>90</v>
      </c>
      <c r="F81" t="s">
        <v>91</v>
      </c>
      <c r="G81">
        <v>0.67700000000000005</v>
      </c>
      <c r="H81">
        <v>1.0999999999999999E-2</v>
      </c>
      <c r="I81">
        <v>0</v>
      </c>
      <c r="J81">
        <v>0</v>
      </c>
      <c r="K81">
        <v>7.58</v>
      </c>
      <c r="L81">
        <v>0.64400000000000002</v>
      </c>
      <c r="M81">
        <v>0.10199999999999999</v>
      </c>
      <c r="N81">
        <v>2.8279999999999998</v>
      </c>
      <c r="O81">
        <v>0.35399999999999998</v>
      </c>
      <c r="P81">
        <v>0.84</v>
      </c>
      <c r="Q81">
        <v>0.86299999999999999</v>
      </c>
      <c r="R81">
        <v>0</v>
      </c>
      <c r="S81">
        <v>1.9830000000000001</v>
      </c>
      <c r="T81">
        <v>1.609</v>
      </c>
      <c r="U81">
        <v>0.125</v>
      </c>
      <c r="V81">
        <v>0.56899999999999995</v>
      </c>
      <c r="W81">
        <v>1.91</v>
      </c>
      <c r="X81">
        <v>0.63400000000000001</v>
      </c>
      <c r="Y81">
        <v>1.3149999999999999</v>
      </c>
      <c r="Z81">
        <v>1.2490000000000001</v>
      </c>
      <c r="AA81">
        <v>0.21</v>
      </c>
    </row>
    <row r="82" spans="1:27" x14ac:dyDescent="0.3">
      <c r="A82" t="s">
        <v>55</v>
      </c>
      <c r="B82" t="s">
        <v>105</v>
      </c>
      <c r="C82">
        <v>96</v>
      </c>
      <c r="D82">
        <v>3</v>
      </c>
      <c r="E82" t="s">
        <v>90</v>
      </c>
      <c r="F82" t="s">
        <v>91</v>
      </c>
      <c r="G82">
        <v>0.61399999999999999</v>
      </c>
      <c r="H82">
        <v>0.30399999999999999</v>
      </c>
      <c r="I82">
        <v>0</v>
      </c>
      <c r="J82">
        <v>0</v>
      </c>
      <c r="K82">
        <v>6.7949999999999999</v>
      </c>
      <c r="L82">
        <v>0.66100000000000003</v>
      </c>
      <c r="M82">
        <v>0</v>
      </c>
      <c r="N82">
        <v>3.5569999999999999</v>
      </c>
      <c r="O82">
        <v>0.33500000000000002</v>
      </c>
      <c r="P82">
        <v>0.94299999999999995</v>
      </c>
      <c r="Q82">
        <v>0.98199999999999998</v>
      </c>
      <c r="R82">
        <v>0</v>
      </c>
      <c r="S82">
        <v>1.9</v>
      </c>
      <c r="T82">
        <v>1.204</v>
      </c>
      <c r="U82">
        <v>0.105</v>
      </c>
      <c r="V82">
        <v>0.64600000000000002</v>
      </c>
      <c r="W82">
        <v>1.6779999999999999</v>
      </c>
      <c r="X82">
        <v>0.73799999999999999</v>
      </c>
      <c r="Y82">
        <v>1.369</v>
      </c>
      <c r="Z82">
        <v>1.2330000000000001</v>
      </c>
      <c r="AA82">
        <v>0.19700000000000001</v>
      </c>
    </row>
    <row r="83" spans="1:27" x14ac:dyDescent="0.3">
      <c r="A83" t="s">
        <v>56</v>
      </c>
      <c r="B83" t="s">
        <v>282</v>
      </c>
      <c r="C83">
        <v>0</v>
      </c>
      <c r="D83">
        <v>3</v>
      </c>
      <c r="E83" t="s">
        <v>90</v>
      </c>
      <c r="F83" t="s">
        <v>91</v>
      </c>
      <c r="G83">
        <v>0.48199999999999998</v>
      </c>
      <c r="H83">
        <v>1.55</v>
      </c>
      <c r="I83">
        <v>0</v>
      </c>
      <c r="J83">
        <v>0.47499999999999998</v>
      </c>
      <c r="K83">
        <v>9.41</v>
      </c>
      <c r="L83">
        <v>0.59799999999999998</v>
      </c>
      <c r="M83">
        <v>0.309</v>
      </c>
      <c r="N83">
        <v>0.38300000000000001</v>
      </c>
      <c r="O83">
        <v>0.375</v>
      </c>
      <c r="P83">
        <v>0.20699999999999999</v>
      </c>
      <c r="Q83">
        <v>0.44500000000000001</v>
      </c>
      <c r="R83">
        <v>0</v>
      </c>
      <c r="S83">
        <v>1.0269999999999999</v>
      </c>
      <c r="T83">
        <v>0.503</v>
      </c>
      <c r="U83">
        <v>0.126</v>
      </c>
      <c r="V83">
        <v>0.38200000000000001</v>
      </c>
      <c r="W83">
        <v>2.6709999999999998</v>
      </c>
      <c r="X83">
        <v>0.23699999999999999</v>
      </c>
      <c r="Y83">
        <v>0.74199999999999999</v>
      </c>
      <c r="Z83">
        <v>0.498</v>
      </c>
      <c r="AA83">
        <v>0.23</v>
      </c>
    </row>
    <row r="84" spans="1:27" x14ac:dyDescent="0.3">
      <c r="A84" t="s">
        <v>57</v>
      </c>
      <c r="B84" t="s">
        <v>282</v>
      </c>
      <c r="C84">
        <v>6</v>
      </c>
      <c r="D84">
        <v>3</v>
      </c>
      <c r="E84" t="s">
        <v>90</v>
      </c>
      <c r="F84" t="s">
        <v>91</v>
      </c>
      <c r="G84">
        <v>0.60299999999999998</v>
      </c>
      <c r="H84">
        <v>0.161</v>
      </c>
      <c r="I84">
        <v>0</v>
      </c>
      <c r="J84">
        <v>0.14000000000000001</v>
      </c>
      <c r="K84">
        <v>10.265000000000001</v>
      </c>
      <c r="L84">
        <v>0.48299999999999998</v>
      </c>
      <c r="M84">
        <v>0.17499999999999999</v>
      </c>
      <c r="N84">
        <v>0.629</v>
      </c>
      <c r="O84">
        <v>0.33600000000000002</v>
      </c>
      <c r="P84">
        <v>0.28399999999999997</v>
      </c>
      <c r="Q84">
        <v>0.48899999999999999</v>
      </c>
      <c r="R84">
        <v>0</v>
      </c>
      <c r="S84">
        <v>1.4259999999999999</v>
      </c>
      <c r="T84">
        <v>0.436</v>
      </c>
      <c r="U84">
        <v>0</v>
      </c>
      <c r="V84">
        <v>0.27900000000000003</v>
      </c>
      <c r="W84">
        <v>2.9060000000000001</v>
      </c>
      <c r="X84">
        <v>0.14899999999999999</v>
      </c>
      <c r="Y84">
        <v>0.50600000000000001</v>
      </c>
      <c r="Z84">
        <v>0.40200000000000002</v>
      </c>
      <c r="AA84">
        <v>0.24099999999999999</v>
      </c>
    </row>
    <row r="85" spans="1:27" x14ac:dyDescent="0.3">
      <c r="A85" t="s">
        <v>58</v>
      </c>
      <c r="B85" t="s">
        <v>282</v>
      </c>
      <c r="C85">
        <v>24</v>
      </c>
      <c r="D85">
        <v>3</v>
      </c>
      <c r="E85" t="s">
        <v>90</v>
      </c>
      <c r="F85" t="s">
        <v>91</v>
      </c>
      <c r="G85">
        <v>0.47599999999999998</v>
      </c>
      <c r="H85">
        <v>0.115</v>
      </c>
      <c r="I85">
        <v>0</v>
      </c>
      <c r="J85">
        <v>0</v>
      </c>
      <c r="K85">
        <v>6.5609999999999999</v>
      </c>
      <c r="L85">
        <v>0.22600000000000001</v>
      </c>
      <c r="M85">
        <v>0</v>
      </c>
      <c r="N85">
        <v>0.38</v>
      </c>
      <c r="O85">
        <v>0.122</v>
      </c>
      <c r="P85">
        <v>0.16800000000000001</v>
      </c>
      <c r="Q85">
        <v>0.34</v>
      </c>
      <c r="R85">
        <v>0</v>
      </c>
      <c r="S85">
        <v>1.264</v>
      </c>
      <c r="T85">
        <v>0.48199999999999998</v>
      </c>
      <c r="U85">
        <v>0</v>
      </c>
      <c r="V85">
        <v>0</v>
      </c>
      <c r="W85">
        <v>1.742</v>
      </c>
      <c r="X85">
        <v>6.2E-2</v>
      </c>
      <c r="Y85">
        <v>0.41299999999999998</v>
      </c>
      <c r="Z85">
        <v>0.48299999999999998</v>
      </c>
      <c r="AA85">
        <v>0.121</v>
      </c>
    </row>
    <row r="86" spans="1:27" x14ac:dyDescent="0.3">
      <c r="A86" t="s">
        <v>59</v>
      </c>
      <c r="B86" t="s">
        <v>282</v>
      </c>
      <c r="C86">
        <v>48</v>
      </c>
      <c r="D86">
        <v>3</v>
      </c>
      <c r="E86" t="s">
        <v>90</v>
      </c>
      <c r="F86" t="s">
        <v>91</v>
      </c>
      <c r="G86">
        <v>0.438</v>
      </c>
      <c r="H86">
        <v>0.121</v>
      </c>
      <c r="I86">
        <v>0</v>
      </c>
      <c r="J86">
        <v>0</v>
      </c>
      <c r="K86">
        <v>5.9619999999999997</v>
      </c>
      <c r="L86">
        <v>0.28799999999999998</v>
      </c>
      <c r="M86">
        <v>0</v>
      </c>
      <c r="N86">
        <v>0.90900000000000003</v>
      </c>
      <c r="O86">
        <v>0.159</v>
      </c>
      <c r="P86">
        <v>0.27300000000000002</v>
      </c>
      <c r="Q86">
        <v>0.44</v>
      </c>
      <c r="R86">
        <v>0</v>
      </c>
      <c r="S86">
        <v>1.361</v>
      </c>
      <c r="T86">
        <v>0.66</v>
      </c>
      <c r="U86">
        <v>0</v>
      </c>
      <c r="V86">
        <v>0.222</v>
      </c>
      <c r="W86">
        <v>1.8779999999999999</v>
      </c>
      <c r="X86">
        <v>0.22700000000000001</v>
      </c>
      <c r="Y86">
        <v>0.63400000000000001</v>
      </c>
      <c r="Z86">
        <v>0.59899999999999998</v>
      </c>
      <c r="AA86">
        <v>0.12</v>
      </c>
    </row>
    <row r="87" spans="1:27" x14ac:dyDescent="0.3">
      <c r="A87" t="s">
        <v>60</v>
      </c>
      <c r="B87" t="s">
        <v>282</v>
      </c>
      <c r="C87">
        <v>72</v>
      </c>
      <c r="D87">
        <v>3</v>
      </c>
      <c r="E87" t="s">
        <v>90</v>
      </c>
      <c r="F87" t="s">
        <v>91</v>
      </c>
      <c r="G87">
        <v>0.61</v>
      </c>
      <c r="H87">
        <v>0.23</v>
      </c>
      <c r="I87">
        <v>0</v>
      </c>
      <c r="J87">
        <v>0</v>
      </c>
      <c r="K87">
        <v>6.0789999999999997</v>
      </c>
      <c r="L87">
        <v>0.45300000000000001</v>
      </c>
      <c r="M87">
        <v>0</v>
      </c>
      <c r="N87">
        <v>3.0089999999999999</v>
      </c>
      <c r="O87">
        <v>0.27900000000000003</v>
      </c>
      <c r="P87">
        <v>8.0000000000000002E-3</v>
      </c>
      <c r="Q87">
        <v>0.78</v>
      </c>
      <c r="R87">
        <v>0</v>
      </c>
      <c r="S87">
        <v>1.78</v>
      </c>
      <c r="T87">
        <v>1.2250000000000001</v>
      </c>
      <c r="U87">
        <v>0.10199999999999999</v>
      </c>
      <c r="V87">
        <v>0.49299999999999999</v>
      </c>
      <c r="W87">
        <v>1.897</v>
      </c>
      <c r="X87">
        <v>0.57099999999999995</v>
      </c>
      <c r="Y87">
        <v>1.173</v>
      </c>
      <c r="Z87">
        <v>1.046</v>
      </c>
      <c r="AA87">
        <v>0.185</v>
      </c>
    </row>
    <row r="88" spans="1:27" x14ac:dyDescent="0.3">
      <c r="A88" t="s">
        <v>61</v>
      </c>
      <c r="B88" t="s">
        <v>282</v>
      </c>
      <c r="C88">
        <v>96</v>
      </c>
      <c r="D88">
        <v>3</v>
      </c>
      <c r="E88" t="s">
        <v>90</v>
      </c>
      <c r="F88" t="s">
        <v>91</v>
      </c>
      <c r="G88">
        <v>0.75900000000000001</v>
      </c>
      <c r="H88">
        <v>1.9E-2</v>
      </c>
      <c r="I88">
        <v>0</v>
      </c>
      <c r="J88">
        <v>0</v>
      </c>
      <c r="K88">
        <v>8.2959999999999994</v>
      </c>
      <c r="L88">
        <v>0.68200000000000005</v>
      </c>
      <c r="M88">
        <v>0</v>
      </c>
      <c r="N88">
        <v>3.45</v>
      </c>
      <c r="O88">
        <v>0.36199999999999999</v>
      </c>
      <c r="P88">
        <v>0.77400000000000002</v>
      </c>
      <c r="Q88">
        <v>0.98399999999999999</v>
      </c>
      <c r="R88">
        <v>0</v>
      </c>
      <c r="S88">
        <v>1.8440000000000001</v>
      </c>
      <c r="T88">
        <v>1.6479999999999999</v>
      </c>
      <c r="U88">
        <v>0.115</v>
      </c>
      <c r="V88">
        <v>0.67500000000000004</v>
      </c>
      <c r="W88">
        <v>1.7809999999999999</v>
      </c>
      <c r="X88">
        <v>0.82</v>
      </c>
      <c r="Y88">
        <v>1.5189999999999999</v>
      </c>
      <c r="Z88">
        <v>1.423</v>
      </c>
      <c r="AA88">
        <v>0.22900000000000001</v>
      </c>
    </row>
    <row r="89" spans="1:27" x14ac:dyDescent="0.3">
      <c r="A89" t="s">
        <v>62</v>
      </c>
      <c r="B89" t="s">
        <v>104</v>
      </c>
      <c r="C89">
        <v>0</v>
      </c>
      <c r="D89">
        <v>4</v>
      </c>
      <c r="E89" t="s">
        <v>90</v>
      </c>
      <c r="F89" t="s">
        <v>91</v>
      </c>
      <c r="G89">
        <v>0.74099999999999999</v>
      </c>
      <c r="H89">
        <v>2.2229999999999999</v>
      </c>
      <c r="I89">
        <v>0</v>
      </c>
      <c r="J89">
        <v>0.73199999999999998</v>
      </c>
      <c r="K89">
        <v>14.33</v>
      </c>
      <c r="L89">
        <v>0.98499999999999999</v>
      </c>
      <c r="M89">
        <v>0.37</v>
      </c>
      <c r="N89">
        <v>0.56100000000000005</v>
      </c>
      <c r="O89">
        <v>0.57899999999999996</v>
      </c>
      <c r="P89">
        <v>0.248</v>
      </c>
      <c r="Q89">
        <v>0.74299999999999999</v>
      </c>
      <c r="R89">
        <v>0</v>
      </c>
      <c r="S89">
        <v>1.228</v>
      </c>
      <c r="T89">
        <v>0.79100000000000004</v>
      </c>
      <c r="U89">
        <v>0.14499999999999999</v>
      </c>
      <c r="V89">
        <v>0.81</v>
      </c>
      <c r="W89">
        <v>1.147</v>
      </c>
      <c r="X89">
        <v>0.35699999999999998</v>
      </c>
      <c r="Y89">
        <v>0.93200000000000005</v>
      </c>
      <c r="Z89">
        <v>0.64800000000000002</v>
      </c>
      <c r="AA89">
        <v>0.34899999999999998</v>
      </c>
    </row>
    <row r="90" spans="1:27" x14ac:dyDescent="0.3">
      <c r="A90" t="s">
        <v>45</v>
      </c>
      <c r="B90" t="s">
        <v>104</v>
      </c>
      <c r="C90">
        <v>6</v>
      </c>
      <c r="D90">
        <v>4</v>
      </c>
      <c r="E90" t="s">
        <v>90</v>
      </c>
      <c r="F90" t="s">
        <v>91</v>
      </c>
      <c r="G90">
        <v>0.70299999999999996</v>
      </c>
      <c r="H90">
        <v>0.247</v>
      </c>
      <c r="I90">
        <v>0</v>
      </c>
      <c r="J90">
        <v>0.36699999999999999</v>
      </c>
      <c r="K90">
        <v>12.061999999999999</v>
      </c>
      <c r="L90">
        <v>0.79900000000000004</v>
      </c>
      <c r="M90">
        <v>0.189</v>
      </c>
      <c r="N90">
        <v>0.61099999999999999</v>
      </c>
      <c r="O90">
        <v>0.51500000000000001</v>
      </c>
      <c r="P90">
        <v>0.186</v>
      </c>
      <c r="Q90">
        <v>0.63400000000000001</v>
      </c>
      <c r="R90">
        <v>0</v>
      </c>
      <c r="S90">
        <v>1.099</v>
      </c>
      <c r="T90">
        <v>0.71199999999999997</v>
      </c>
      <c r="U90">
        <v>0.13200000000000001</v>
      </c>
      <c r="V90">
        <v>0.745</v>
      </c>
      <c r="W90">
        <v>1.7050000000000001</v>
      </c>
      <c r="X90">
        <v>0.32400000000000001</v>
      </c>
      <c r="Y90">
        <v>0.81100000000000005</v>
      </c>
      <c r="Z90">
        <v>0.53700000000000003</v>
      </c>
      <c r="AA90">
        <v>0.30599999999999999</v>
      </c>
    </row>
    <row r="91" spans="1:27" x14ac:dyDescent="0.3">
      <c r="A91" t="s">
        <v>46</v>
      </c>
      <c r="B91" t="s">
        <v>104</v>
      </c>
      <c r="C91">
        <v>24</v>
      </c>
      <c r="D91">
        <v>4</v>
      </c>
      <c r="E91" t="s">
        <v>90</v>
      </c>
      <c r="F91" t="s">
        <v>91</v>
      </c>
      <c r="G91">
        <v>0.75800000000000001</v>
      </c>
      <c r="H91">
        <v>0.11899999999999999</v>
      </c>
      <c r="I91">
        <v>0</v>
      </c>
      <c r="J91">
        <v>0</v>
      </c>
      <c r="K91">
        <v>7.4509999999999996</v>
      </c>
      <c r="L91">
        <v>0.40899999999999997</v>
      </c>
      <c r="M91">
        <v>0.124</v>
      </c>
      <c r="N91">
        <v>1.32</v>
      </c>
      <c r="O91">
        <v>0.39</v>
      </c>
      <c r="P91">
        <v>0.23200000000000001</v>
      </c>
      <c r="Q91">
        <v>0.60399999999999998</v>
      </c>
      <c r="R91">
        <v>0</v>
      </c>
      <c r="S91">
        <v>1.583</v>
      </c>
      <c r="T91">
        <v>1.625</v>
      </c>
      <c r="U91">
        <v>0.129</v>
      </c>
      <c r="V91">
        <v>0.64600000000000002</v>
      </c>
      <c r="W91">
        <v>1.603</v>
      </c>
      <c r="X91">
        <v>0.42199999999999999</v>
      </c>
      <c r="Y91">
        <v>1.012</v>
      </c>
      <c r="Z91">
        <v>1.2090000000000001</v>
      </c>
      <c r="AA91">
        <v>0.252</v>
      </c>
    </row>
    <row r="92" spans="1:27" x14ac:dyDescent="0.3">
      <c r="A92" t="s">
        <v>47</v>
      </c>
      <c r="B92" t="s">
        <v>104</v>
      </c>
      <c r="C92">
        <v>48</v>
      </c>
      <c r="D92">
        <v>4</v>
      </c>
      <c r="E92" t="s">
        <v>90</v>
      </c>
      <c r="F92" t="s">
        <v>91</v>
      </c>
      <c r="G92">
        <v>0.78400000000000003</v>
      </c>
      <c r="H92">
        <v>0.40500000000000003</v>
      </c>
      <c r="I92">
        <v>0</v>
      </c>
      <c r="J92">
        <v>0</v>
      </c>
      <c r="K92">
        <v>6.2510000000000003</v>
      </c>
      <c r="L92">
        <v>0.876</v>
      </c>
      <c r="M92">
        <v>0.121</v>
      </c>
      <c r="N92">
        <v>4.7450000000000001</v>
      </c>
      <c r="O92">
        <v>0.27900000000000003</v>
      </c>
      <c r="P92">
        <v>0.85099999999999998</v>
      </c>
      <c r="Q92">
        <v>0.997</v>
      </c>
      <c r="R92">
        <v>0</v>
      </c>
      <c r="S92">
        <v>0.95299999999999996</v>
      </c>
      <c r="T92">
        <v>2.1659999999999999</v>
      </c>
      <c r="U92">
        <v>0.10199999999999999</v>
      </c>
      <c r="V92">
        <v>0.59499999999999997</v>
      </c>
      <c r="W92">
        <v>1.6839999999999999</v>
      </c>
      <c r="X92">
        <v>0.79500000000000004</v>
      </c>
      <c r="Y92">
        <v>1.2430000000000001</v>
      </c>
      <c r="Z92">
        <v>1.042</v>
      </c>
      <c r="AA92">
        <v>0.161</v>
      </c>
    </row>
    <row r="93" spans="1:27" x14ac:dyDescent="0.3">
      <c r="A93" t="s">
        <v>48</v>
      </c>
      <c r="B93" t="s">
        <v>104</v>
      </c>
      <c r="C93">
        <v>72</v>
      </c>
      <c r="D93">
        <v>4</v>
      </c>
      <c r="E93" t="s">
        <v>90</v>
      </c>
      <c r="F93" t="s">
        <v>91</v>
      </c>
      <c r="G93">
        <v>0.82899999999999996</v>
      </c>
      <c r="H93">
        <v>0.90200000000000002</v>
      </c>
      <c r="I93">
        <v>0</v>
      </c>
      <c r="J93">
        <v>0</v>
      </c>
      <c r="K93">
        <v>1.0940000000000001</v>
      </c>
      <c r="L93">
        <v>0.80300000000000005</v>
      </c>
      <c r="M93">
        <v>0</v>
      </c>
      <c r="N93">
        <v>4.2679999999999998</v>
      </c>
      <c r="O93">
        <v>0.44900000000000001</v>
      </c>
      <c r="P93">
        <v>2.1999999999999999E-2</v>
      </c>
      <c r="Q93">
        <v>1.18</v>
      </c>
      <c r="R93">
        <v>0</v>
      </c>
      <c r="S93">
        <v>1.6879999999999999</v>
      </c>
      <c r="T93">
        <v>3.0840000000000001</v>
      </c>
      <c r="U93">
        <v>0.185</v>
      </c>
      <c r="V93">
        <v>1.167</v>
      </c>
      <c r="W93">
        <v>2.2200000000000002</v>
      </c>
      <c r="X93">
        <v>1.321</v>
      </c>
      <c r="Y93">
        <v>2.609</v>
      </c>
      <c r="Z93">
        <v>2.29</v>
      </c>
      <c r="AA93">
        <v>0.33300000000000002</v>
      </c>
    </row>
    <row r="94" spans="1:27" x14ac:dyDescent="0.3">
      <c r="A94" t="s">
        <v>49</v>
      </c>
      <c r="B94" t="s">
        <v>104</v>
      </c>
      <c r="C94">
        <v>96</v>
      </c>
      <c r="D94">
        <v>4</v>
      </c>
      <c r="E94" t="s">
        <v>90</v>
      </c>
      <c r="F94" t="s">
        <v>91</v>
      </c>
      <c r="G94">
        <v>0.84399999999999997</v>
      </c>
      <c r="H94">
        <v>0.79100000000000004</v>
      </c>
      <c r="I94">
        <v>0</v>
      </c>
      <c r="J94">
        <v>0</v>
      </c>
      <c r="K94">
        <v>1.3360000000000001</v>
      </c>
      <c r="L94">
        <v>0.92900000000000005</v>
      </c>
      <c r="M94">
        <v>0</v>
      </c>
      <c r="N94">
        <v>6.0780000000000003</v>
      </c>
      <c r="O94">
        <v>0.53200000000000003</v>
      </c>
      <c r="P94">
        <v>1.4E-2</v>
      </c>
      <c r="Q94">
        <v>1.4730000000000001</v>
      </c>
      <c r="R94">
        <v>0</v>
      </c>
      <c r="S94">
        <v>1.871</v>
      </c>
      <c r="T94">
        <v>3.3650000000000002</v>
      </c>
      <c r="U94">
        <v>0.2</v>
      </c>
      <c r="V94">
        <v>1.411</v>
      </c>
      <c r="W94">
        <v>1.835</v>
      </c>
      <c r="X94">
        <v>1.623</v>
      </c>
      <c r="Y94">
        <v>3.109</v>
      </c>
      <c r="Z94">
        <v>2.3740000000000001</v>
      </c>
      <c r="AA94">
        <v>0.33700000000000002</v>
      </c>
    </row>
    <row r="95" spans="1:27" x14ac:dyDescent="0.3">
      <c r="A95" t="s">
        <v>63</v>
      </c>
      <c r="B95" t="s">
        <v>282</v>
      </c>
      <c r="C95">
        <v>0</v>
      </c>
      <c r="D95">
        <v>4</v>
      </c>
      <c r="E95" t="s">
        <v>90</v>
      </c>
      <c r="F95" t="s">
        <v>91</v>
      </c>
      <c r="G95">
        <v>0.747</v>
      </c>
      <c r="H95">
        <v>2.2000000000000002</v>
      </c>
      <c r="I95">
        <v>0</v>
      </c>
      <c r="J95">
        <v>0.70899999999999996</v>
      </c>
      <c r="K95">
        <v>13.760999999999999</v>
      </c>
      <c r="L95">
        <v>1.004</v>
      </c>
      <c r="M95">
        <v>0.33500000000000002</v>
      </c>
      <c r="N95">
        <v>0.53500000000000003</v>
      </c>
      <c r="O95">
        <v>0.56399999999999995</v>
      </c>
      <c r="P95">
        <v>0.30399999999999999</v>
      </c>
      <c r="Q95">
        <v>0.71599999999999997</v>
      </c>
      <c r="R95">
        <v>0</v>
      </c>
      <c r="S95">
        <v>1.2430000000000001</v>
      </c>
      <c r="T95">
        <v>0.80800000000000005</v>
      </c>
      <c r="U95">
        <v>0.20899999999999999</v>
      </c>
      <c r="V95">
        <v>0.82499999999999996</v>
      </c>
      <c r="W95">
        <v>2.9540000000000002</v>
      </c>
      <c r="X95">
        <v>0.39400000000000002</v>
      </c>
      <c r="Y95">
        <v>1.0249999999999999</v>
      </c>
      <c r="Z95">
        <v>0.71099999999999997</v>
      </c>
      <c r="AA95">
        <v>0.38</v>
      </c>
    </row>
    <row r="96" spans="1:27" x14ac:dyDescent="0.3">
      <c r="A96" t="s">
        <v>57</v>
      </c>
      <c r="B96" t="s">
        <v>282</v>
      </c>
      <c r="C96">
        <v>6</v>
      </c>
      <c r="D96">
        <v>4</v>
      </c>
      <c r="E96" t="s">
        <v>90</v>
      </c>
      <c r="F96" t="s">
        <v>91</v>
      </c>
      <c r="G96">
        <v>0.77100000000000002</v>
      </c>
      <c r="H96">
        <v>0.24099999999999999</v>
      </c>
      <c r="I96">
        <v>0</v>
      </c>
      <c r="J96">
        <v>0.27800000000000002</v>
      </c>
      <c r="K96">
        <v>12.881</v>
      </c>
      <c r="L96">
        <v>0.79800000000000004</v>
      </c>
      <c r="M96">
        <v>0.251</v>
      </c>
      <c r="N96">
        <v>0.89700000000000002</v>
      </c>
      <c r="O96">
        <v>0.5</v>
      </c>
      <c r="P96">
        <v>0.42799999999999999</v>
      </c>
      <c r="Q96">
        <v>0.68300000000000005</v>
      </c>
      <c r="R96">
        <v>0</v>
      </c>
      <c r="S96">
        <v>1.5269999999999999</v>
      </c>
      <c r="T96">
        <v>0.623</v>
      </c>
      <c r="U96">
        <v>0</v>
      </c>
      <c r="V96">
        <v>0.71799999999999997</v>
      </c>
      <c r="W96">
        <v>4.1239999999999997</v>
      </c>
      <c r="X96">
        <v>0.29399999999999998</v>
      </c>
      <c r="Y96">
        <v>0.75600000000000001</v>
      </c>
      <c r="Z96">
        <v>0.53600000000000003</v>
      </c>
      <c r="AA96">
        <v>0.307</v>
      </c>
    </row>
    <row r="97" spans="1:27" x14ac:dyDescent="0.3">
      <c r="A97" t="s">
        <v>58</v>
      </c>
      <c r="B97" t="s">
        <v>282</v>
      </c>
      <c r="C97">
        <v>24</v>
      </c>
      <c r="D97">
        <v>4</v>
      </c>
      <c r="E97" t="s">
        <v>90</v>
      </c>
      <c r="F97" t="s">
        <v>91</v>
      </c>
      <c r="G97">
        <v>0.83199999999999996</v>
      </c>
      <c r="H97">
        <v>0.22900000000000001</v>
      </c>
      <c r="I97">
        <v>0</v>
      </c>
      <c r="J97">
        <v>0</v>
      </c>
      <c r="K97">
        <v>12.589</v>
      </c>
      <c r="L97">
        <v>0.56399999999999995</v>
      </c>
      <c r="M97">
        <v>0</v>
      </c>
      <c r="N97">
        <v>0.51300000000000001</v>
      </c>
      <c r="O97">
        <v>0.24299999999999999</v>
      </c>
      <c r="P97">
        <v>0.33500000000000002</v>
      </c>
      <c r="Q97">
        <v>0.63800000000000001</v>
      </c>
      <c r="R97">
        <v>0</v>
      </c>
      <c r="S97">
        <v>1.367</v>
      </c>
      <c r="T97">
        <v>0.20499999999999999</v>
      </c>
      <c r="U97">
        <v>0</v>
      </c>
      <c r="V97">
        <v>0.28000000000000003</v>
      </c>
      <c r="W97">
        <v>2.1110000000000002</v>
      </c>
      <c r="X97">
        <v>0</v>
      </c>
      <c r="Y97">
        <v>0.312</v>
      </c>
      <c r="Z97">
        <v>0.32</v>
      </c>
      <c r="AA97">
        <v>0.19900000000000001</v>
      </c>
    </row>
    <row r="98" spans="1:27" x14ac:dyDescent="0.3">
      <c r="A98" t="s">
        <v>59</v>
      </c>
      <c r="B98" t="s">
        <v>282</v>
      </c>
      <c r="C98">
        <v>48</v>
      </c>
      <c r="D98">
        <v>4</v>
      </c>
      <c r="E98" t="s">
        <v>90</v>
      </c>
      <c r="F98" t="s">
        <v>91</v>
      </c>
      <c r="G98">
        <v>0.86199999999999999</v>
      </c>
      <c r="H98">
        <v>1.2999999999999999E-2</v>
      </c>
      <c r="I98">
        <v>0</v>
      </c>
      <c r="J98">
        <v>0</v>
      </c>
      <c r="K98">
        <v>10.212999999999999</v>
      </c>
      <c r="L98">
        <v>0.92300000000000004</v>
      </c>
      <c r="M98">
        <v>0.24</v>
      </c>
      <c r="N98">
        <v>2.0880000000000001</v>
      </c>
      <c r="O98">
        <v>0.38300000000000001</v>
      </c>
      <c r="P98">
        <v>0.83899999999999997</v>
      </c>
      <c r="Q98">
        <v>0.94399999999999995</v>
      </c>
      <c r="R98">
        <v>0</v>
      </c>
      <c r="S98">
        <v>2.0449999999999999</v>
      </c>
      <c r="T98">
        <v>1.6639999999999999</v>
      </c>
      <c r="U98">
        <v>0</v>
      </c>
      <c r="V98">
        <v>0.63200000000000001</v>
      </c>
      <c r="W98">
        <v>1.736</v>
      </c>
      <c r="X98">
        <v>0.51300000000000001</v>
      </c>
      <c r="Y98">
        <v>1.2470000000000001</v>
      </c>
      <c r="Z98">
        <v>1.389</v>
      </c>
      <c r="AA98">
        <v>0.219</v>
      </c>
    </row>
    <row r="99" spans="1:27" x14ac:dyDescent="0.3">
      <c r="A99" t="s">
        <v>60</v>
      </c>
      <c r="B99" t="s">
        <v>282</v>
      </c>
      <c r="C99">
        <v>72</v>
      </c>
      <c r="D99">
        <v>4</v>
      </c>
      <c r="E99" t="s">
        <v>90</v>
      </c>
      <c r="F99" t="s">
        <v>91</v>
      </c>
      <c r="G99">
        <v>0.81799999999999995</v>
      </c>
      <c r="H99">
        <v>0.16600000000000001</v>
      </c>
      <c r="I99">
        <v>0</v>
      </c>
      <c r="J99">
        <v>0</v>
      </c>
      <c r="K99">
        <v>8.1349999999999998</v>
      </c>
      <c r="L99">
        <v>1.0409999999999999</v>
      </c>
      <c r="M99">
        <v>0.11700000000000001</v>
      </c>
      <c r="N99">
        <v>3.5089999999999999</v>
      </c>
      <c r="O99">
        <v>0.45500000000000002</v>
      </c>
      <c r="P99">
        <v>0.95299999999999996</v>
      </c>
      <c r="Q99">
        <v>1.145</v>
      </c>
      <c r="R99">
        <v>0</v>
      </c>
      <c r="S99">
        <v>2.016</v>
      </c>
      <c r="T99">
        <v>2.0609999999999999</v>
      </c>
      <c r="U99">
        <v>0.13100000000000001</v>
      </c>
      <c r="V99">
        <v>0.85099999999999998</v>
      </c>
      <c r="W99">
        <v>2.0390000000000001</v>
      </c>
      <c r="X99">
        <v>0.75</v>
      </c>
      <c r="Y99">
        <v>1.5469999999999999</v>
      </c>
      <c r="Z99">
        <v>1.5920000000000001</v>
      </c>
      <c r="AA99">
        <v>0.316</v>
      </c>
    </row>
    <row r="100" spans="1:27" x14ac:dyDescent="0.3">
      <c r="A100" t="s">
        <v>64</v>
      </c>
      <c r="B100" t="s">
        <v>282</v>
      </c>
      <c r="C100">
        <v>96</v>
      </c>
      <c r="D100">
        <v>4</v>
      </c>
      <c r="E100" t="s">
        <v>90</v>
      </c>
      <c r="F100" t="s">
        <v>91</v>
      </c>
      <c r="G100">
        <v>0.94</v>
      </c>
      <c r="H100">
        <v>0.191</v>
      </c>
      <c r="I100">
        <v>0</v>
      </c>
      <c r="J100">
        <v>0</v>
      </c>
      <c r="K100">
        <v>8.8369999999999997</v>
      </c>
      <c r="L100">
        <v>0.57499999999999996</v>
      </c>
      <c r="M100">
        <v>0</v>
      </c>
      <c r="N100">
        <v>3.3860000000000001</v>
      </c>
      <c r="O100">
        <v>0.32</v>
      </c>
      <c r="P100">
        <v>0.503</v>
      </c>
      <c r="Q100">
        <v>1.008</v>
      </c>
      <c r="R100">
        <v>0</v>
      </c>
      <c r="S100">
        <v>1.8460000000000001</v>
      </c>
      <c r="T100">
        <v>1.125</v>
      </c>
      <c r="U100">
        <v>0</v>
      </c>
      <c r="V100">
        <v>0.71799999999999997</v>
      </c>
      <c r="W100">
        <v>2.8719999999999999</v>
      </c>
      <c r="X100">
        <v>0.71099999999999997</v>
      </c>
      <c r="Y100">
        <v>1.3720000000000001</v>
      </c>
      <c r="Z100">
        <v>1.4510000000000001</v>
      </c>
      <c r="AA100">
        <v>0.32</v>
      </c>
    </row>
    <row r="101" spans="1:27" x14ac:dyDescent="0.3">
      <c r="A101" t="s">
        <v>65</v>
      </c>
      <c r="B101" t="s">
        <v>105</v>
      </c>
      <c r="C101">
        <v>0</v>
      </c>
      <c r="D101">
        <v>4</v>
      </c>
      <c r="E101" t="s">
        <v>90</v>
      </c>
      <c r="F101" t="s">
        <v>91</v>
      </c>
      <c r="G101">
        <v>0.67</v>
      </c>
      <c r="H101">
        <v>1.899</v>
      </c>
      <c r="I101">
        <v>0</v>
      </c>
      <c r="J101">
        <v>0.65200000000000002</v>
      </c>
      <c r="K101">
        <v>0</v>
      </c>
      <c r="L101">
        <v>0.91200000000000003</v>
      </c>
      <c r="M101">
        <v>0.29499999999999998</v>
      </c>
      <c r="N101">
        <v>0.47199999999999998</v>
      </c>
      <c r="O101">
        <v>0.49</v>
      </c>
      <c r="P101">
        <v>0.28699999999999998</v>
      </c>
      <c r="Q101">
        <v>0.63700000000000001</v>
      </c>
      <c r="R101">
        <v>0</v>
      </c>
      <c r="S101">
        <v>0.97799999999999998</v>
      </c>
      <c r="T101">
        <v>0.73899999999999999</v>
      </c>
      <c r="U101">
        <v>0.14599999999999999</v>
      </c>
      <c r="V101">
        <v>0.73699999999999999</v>
      </c>
      <c r="W101">
        <v>2.39</v>
      </c>
      <c r="X101">
        <v>0.36099999999999999</v>
      </c>
      <c r="Y101">
        <v>0.89300000000000002</v>
      </c>
      <c r="Z101">
        <v>0.629</v>
      </c>
      <c r="AA101">
        <v>0.35699999999999998</v>
      </c>
    </row>
    <row r="102" spans="1:27" x14ac:dyDescent="0.3">
      <c r="A102" t="s">
        <v>51</v>
      </c>
      <c r="B102" t="s">
        <v>105</v>
      </c>
      <c r="C102">
        <v>6</v>
      </c>
      <c r="D102">
        <v>4</v>
      </c>
      <c r="E102" t="s">
        <v>90</v>
      </c>
      <c r="F102" t="s">
        <v>91</v>
      </c>
      <c r="G102">
        <v>0.64</v>
      </c>
      <c r="H102">
        <v>0.161</v>
      </c>
      <c r="I102">
        <v>0</v>
      </c>
      <c r="J102">
        <v>0.19</v>
      </c>
      <c r="K102">
        <v>10.643000000000001</v>
      </c>
      <c r="L102">
        <v>0.71799999999999997</v>
      </c>
      <c r="M102">
        <v>0.183</v>
      </c>
      <c r="N102">
        <v>0.73</v>
      </c>
      <c r="O102">
        <v>0.34799999999999998</v>
      </c>
      <c r="P102">
        <v>0.33900000000000002</v>
      </c>
      <c r="Q102">
        <v>0.58199999999999996</v>
      </c>
      <c r="R102">
        <v>0</v>
      </c>
      <c r="S102">
        <v>0.91900000000000004</v>
      </c>
      <c r="T102">
        <v>0.503</v>
      </c>
      <c r="U102">
        <v>0</v>
      </c>
      <c r="V102">
        <v>0.56100000000000005</v>
      </c>
      <c r="W102">
        <v>1.0109999999999999</v>
      </c>
      <c r="X102">
        <v>0.21099999999999999</v>
      </c>
      <c r="Y102">
        <v>0.46200000000000002</v>
      </c>
      <c r="Z102">
        <v>0.372</v>
      </c>
      <c r="AA102">
        <v>0.28000000000000003</v>
      </c>
    </row>
    <row r="103" spans="1:27" x14ac:dyDescent="0.3">
      <c r="A103" t="s">
        <v>52</v>
      </c>
      <c r="B103" t="s">
        <v>105</v>
      </c>
      <c r="C103">
        <v>24</v>
      </c>
      <c r="D103">
        <v>4</v>
      </c>
      <c r="E103" t="s">
        <v>90</v>
      </c>
      <c r="F103" t="s">
        <v>91</v>
      </c>
      <c r="G103">
        <v>0.93400000000000005</v>
      </c>
      <c r="H103">
        <v>0.29099999999999998</v>
      </c>
      <c r="I103">
        <v>0</v>
      </c>
      <c r="J103">
        <v>0</v>
      </c>
      <c r="K103">
        <v>0</v>
      </c>
      <c r="L103">
        <v>0.70099999999999996</v>
      </c>
      <c r="M103">
        <v>0.106</v>
      </c>
      <c r="N103">
        <v>0.63900000000000001</v>
      </c>
      <c r="O103">
        <v>0.318</v>
      </c>
      <c r="P103">
        <v>0.52200000000000002</v>
      </c>
      <c r="Q103">
        <v>0.73</v>
      </c>
      <c r="R103">
        <v>0</v>
      </c>
      <c r="S103">
        <v>1.6619999999999999</v>
      </c>
      <c r="T103">
        <v>0.26200000000000001</v>
      </c>
      <c r="U103">
        <v>0</v>
      </c>
      <c r="V103">
        <v>0.372</v>
      </c>
      <c r="W103">
        <v>3.7829999999999999</v>
      </c>
      <c r="X103">
        <v>0.1</v>
      </c>
      <c r="Y103">
        <v>0.64200000000000002</v>
      </c>
      <c r="Z103">
        <v>0.54900000000000004</v>
      </c>
      <c r="AA103">
        <v>0.25600000000000001</v>
      </c>
    </row>
    <row r="104" spans="1:27" x14ac:dyDescent="0.3">
      <c r="A104" t="s">
        <v>53</v>
      </c>
      <c r="B104" t="s">
        <v>105</v>
      </c>
      <c r="C104">
        <v>48</v>
      </c>
      <c r="D104">
        <v>4</v>
      </c>
      <c r="E104" t="s">
        <v>90</v>
      </c>
      <c r="F104" t="s">
        <v>91</v>
      </c>
      <c r="G104">
        <v>0.71299999999999997</v>
      </c>
      <c r="H104">
        <v>8.9999999999999993E-3</v>
      </c>
      <c r="I104">
        <v>0</v>
      </c>
      <c r="J104">
        <v>0</v>
      </c>
      <c r="K104">
        <v>8.8450000000000006</v>
      </c>
      <c r="L104">
        <v>0.59399999999999997</v>
      </c>
      <c r="M104">
        <v>0.14899999999999999</v>
      </c>
      <c r="N104">
        <v>1.375</v>
      </c>
      <c r="O104">
        <v>0.249</v>
      </c>
      <c r="P104">
        <v>0.42899999999999999</v>
      </c>
      <c r="Q104">
        <v>0.69099999999999995</v>
      </c>
      <c r="R104">
        <v>0</v>
      </c>
      <c r="S104">
        <v>1.752</v>
      </c>
      <c r="T104">
        <v>1.165</v>
      </c>
      <c r="U104">
        <v>0</v>
      </c>
      <c r="V104">
        <v>0.40400000000000003</v>
      </c>
      <c r="W104">
        <v>1.6870000000000001</v>
      </c>
      <c r="X104">
        <v>0.249</v>
      </c>
      <c r="Y104">
        <v>0.73099999999999998</v>
      </c>
      <c r="Z104">
        <v>0.92300000000000004</v>
      </c>
      <c r="AA104">
        <v>0.16600000000000001</v>
      </c>
    </row>
    <row r="105" spans="1:27" x14ac:dyDescent="0.3">
      <c r="A105" t="s">
        <v>54</v>
      </c>
      <c r="B105" t="s">
        <v>105</v>
      </c>
      <c r="C105">
        <v>72</v>
      </c>
      <c r="D105">
        <v>4</v>
      </c>
      <c r="E105" t="s">
        <v>90</v>
      </c>
      <c r="F105" t="s">
        <v>91</v>
      </c>
      <c r="G105">
        <v>0.9</v>
      </c>
      <c r="H105">
        <v>0.13900000000000001</v>
      </c>
      <c r="I105">
        <v>0</v>
      </c>
      <c r="J105">
        <v>0</v>
      </c>
      <c r="K105">
        <v>9.7210000000000001</v>
      </c>
      <c r="L105">
        <v>0.95</v>
      </c>
      <c r="M105">
        <v>0</v>
      </c>
      <c r="N105">
        <v>2.7040000000000002</v>
      </c>
      <c r="O105">
        <v>0.39300000000000002</v>
      </c>
      <c r="P105">
        <v>0.81899999999999995</v>
      </c>
      <c r="Q105">
        <v>1.0680000000000001</v>
      </c>
      <c r="R105">
        <v>0</v>
      </c>
      <c r="S105">
        <v>1.847</v>
      </c>
      <c r="T105">
        <v>2.0609999999999999</v>
      </c>
      <c r="U105">
        <v>0.108</v>
      </c>
      <c r="V105">
        <v>0.71</v>
      </c>
      <c r="W105">
        <v>1.387</v>
      </c>
      <c r="X105">
        <v>0.59599999999999997</v>
      </c>
      <c r="Y105">
        <v>1.3160000000000001</v>
      </c>
      <c r="Z105">
        <v>1.5620000000000001</v>
      </c>
      <c r="AA105">
        <v>0.33</v>
      </c>
    </row>
    <row r="106" spans="1:27" x14ac:dyDescent="0.3">
      <c r="A106" t="s">
        <v>55</v>
      </c>
      <c r="B106" t="s">
        <v>105</v>
      </c>
      <c r="C106">
        <v>96</v>
      </c>
      <c r="D106">
        <v>4</v>
      </c>
      <c r="E106" t="s">
        <v>90</v>
      </c>
      <c r="F106" t="s">
        <v>91</v>
      </c>
      <c r="G106">
        <v>0.83399999999999996</v>
      </c>
      <c r="H106">
        <v>0.13200000000000001</v>
      </c>
      <c r="I106">
        <v>0</v>
      </c>
      <c r="J106">
        <v>0</v>
      </c>
      <c r="K106">
        <v>8.3010000000000002</v>
      </c>
      <c r="L106">
        <v>0.56499999999999995</v>
      </c>
      <c r="M106">
        <v>0</v>
      </c>
      <c r="N106">
        <v>3.871</v>
      </c>
      <c r="O106">
        <v>0.315</v>
      </c>
      <c r="P106">
        <v>0.69699999999999995</v>
      </c>
      <c r="Q106">
        <v>1.03</v>
      </c>
      <c r="R106">
        <v>0</v>
      </c>
      <c r="S106">
        <v>1.849</v>
      </c>
      <c r="T106">
        <v>1.48</v>
      </c>
      <c r="U106">
        <v>0</v>
      </c>
      <c r="V106">
        <v>0.68500000000000005</v>
      </c>
      <c r="W106">
        <v>0.67100000000000004</v>
      </c>
      <c r="X106">
        <v>0.67200000000000004</v>
      </c>
      <c r="Y106">
        <v>1.242</v>
      </c>
      <c r="Z106">
        <v>1.147</v>
      </c>
      <c r="AA106">
        <v>0.26300000000000001</v>
      </c>
    </row>
    <row r="107" spans="1:27" x14ac:dyDescent="0.3">
      <c r="A107" t="s">
        <v>66</v>
      </c>
      <c r="B107" t="s">
        <v>101</v>
      </c>
      <c r="C107">
        <v>24</v>
      </c>
      <c r="D107">
        <v>2</v>
      </c>
      <c r="E107" t="s">
        <v>90</v>
      </c>
      <c r="F107" t="s">
        <v>91</v>
      </c>
      <c r="G107">
        <v>0.74399999999999999</v>
      </c>
      <c r="H107">
        <v>0.318</v>
      </c>
      <c r="I107">
        <v>0</v>
      </c>
      <c r="J107">
        <v>0.28100000000000003</v>
      </c>
      <c r="K107">
        <v>6.8769999999999998</v>
      </c>
      <c r="L107">
        <v>0.83899999999999997</v>
      </c>
      <c r="M107">
        <v>0</v>
      </c>
      <c r="N107">
        <v>1.3620000000000001</v>
      </c>
      <c r="O107">
        <v>0.44800000000000001</v>
      </c>
      <c r="P107">
        <v>0.441</v>
      </c>
      <c r="Q107">
        <v>0.52300000000000002</v>
      </c>
      <c r="R107">
        <v>0</v>
      </c>
      <c r="S107">
        <v>0.98499999999999999</v>
      </c>
      <c r="T107">
        <v>1.4990000000000001</v>
      </c>
      <c r="U107">
        <v>0.106</v>
      </c>
      <c r="V107">
        <v>0.39</v>
      </c>
      <c r="W107">
        <v>0.97699999999999998</v>
      </c>
      <c r="X107">
        <v>0.27800000000000002</v>
      </c>
      <c r="Y107">
        <v>0.59099999999999997</v>
      </c>
      <c r="Z107">
        <v>0.98399999999999999</v>
      </c>
      <c r="AA107">
        <v>0.30299999999999999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A9C1-474B-4C84-90DA-3CBDBA4C242C}">
  <dimension ref="A1:E22"/>
  <sheetViews>
    <sheetView workbookViewId="0">
      <selection activeCell="E13" sqref="E13"/>
    </sheetView>
  </sheetViews>
  <sheetFormatPr defaultRowHeight="14.4" x14ac:dyDescent="0.3"/>
  <cols>
    <col min="5" max="5" width="19.21875" customWidth="1"/>
  </cols>
  <sheetData>
    <row r="1" spans="1:5" x14ac:dyDescent="0.3">
      <c r="A1" t="s">
        <v>106</v>
      </c>
      <c r="B1" t="s">
        <v>107</v>
      </c>
      <c r="C1" s="3"/>
      <c r="D1" s="2" t="s">
        <v>109</v>
      </c>
      <c r="E1" t="s">
        <v>110</v>
      </c>
    </row>
    <row r="2" spans="1:5" x14ac:dyDescent="0.3">
      <c r="A2" t="s">
        <v>68</v>
      </c>
      <c r="B2">
        <v>155.15520000000001</v>
      </c>
      <c r="C2" s="3" t="s">
        <v>119</v>
      </c>
      <c r="D2" s="2" t="s">
        <v>113</v>
      </c>
      <c r="E2" t="s">
        <v>111</v>
      </c>
    </row>
    <row r="3" spans="1:5" x14ac:dyDescent="0.3">
      <c r="A3" t="s">
        <v>69</v>
      </c>
      <c r="B3">
        <v>132.11840000000001</v>
      </c>
      <c r="C3" s="3"/>
      <c r="D3" s="2" t="s">
        <v>116</v>
      </c>
      <c r="E3" t="s">
        <v>112</v>
      </c>
    </row>
    <row r="4" spans="1:5" x14ac:dyDescent="0.3">
      <c r="A4" t="s">
        <v>70</v>
      </c>
      <c r="B4">
        <v>105.093</v>
      </c>
      <c r="C4" s="3"/>
      <c r="D4" s="2" t="s">
        <v>114</v>
      </c>
      <c r="E4" t="s">
        <v>112</v>
      </c>
    </row>
    <row r="5" spans="1:5" x14ac:dyDescent="0.3">
      <c r="A5" t="s">
        <v>71</v>
      </c>
      <c r="B5">
        <v>146.14510000000001</v>
      </c>
      <c r="C5" s="3" t="s">
        <v>114</v>
      </c>
      <c r="D5" s="2" t="s">
        <v>113</v>
      </c>
      <c r="E5" t="s">
        <v>112</v>
      </c>
    </row>
    <row r="6" spans="1:5" x14ac:dyDescent="0.3">
      <c r="A6" t="s">
        <v>72</v>
      </c>
      <c r="B6">
        <v>75.066900000000004</v>
      </c>
      <c r="C6" s="3"/>
      <c r="D6" s="2" t="s">
        <v>114</v>
      </c>
      <c r="E6" t="s">
        <v>112</v>
      </c>
    </row>
    <row r="7" spans="1:5" x14ac:dyDescent="0.3">
      <c r="A7" t="s">
        <v>73</v>
      </c>
      <c r="B7">
        <v>133.10319999999999</v>
      </c>
      <c r="C7" s="3" t="s">
        <v>119</v>
      </c>
      <c r="D7" s="2" t="s">
        <v>115</v>
      </c>
      <c r="E7" t="s">
        <v>112</v>
      </c>
    </row>
    <row r="8" spans="1:5" x14ac:dyDescent="0.3">
      <c r="A8" t="s">
        <v>74</v>
      </c>
      <c r="B8">
        <v>147.12989999999999</v>
      </c>
      <c r="C8" s="3"/>
      <c r="D8" s="2" t="s">
        <v>115</v>
      </c>
      <c r="E8" t="s">
        <v>112</v>
      </c>
    </row>
    <row r="9" spans="1:5" x14ac:dyDescent="0.3">
      <c r="A9" t="s">
        <v>75</v>
      </c>
      <c r="B9">
        <v>119.11969999999999</v>
      </c>
      <c r="C9" s="3"/>
      <c r="D9" s="2" t="s">
        <v>117</v>
      </c>
      <c r="E9" t="s">
        <v>111</v>
      </c>
    </row>
    <row r="10" spans="1:5" x14ac:dyDescent="0.3">
      <c r="A10" t="s">
        <v>76</v>
      </c>
      <c r="B10">
        <v>89.093500000000006</v>
      </c>
      <c r="C10" s="3"/>
      <c r="D10" s="2" t="s">
        <v>114</v>
      </c>
      <c r="E10" t="s">
        <v>112</v>
      </c>
    </row>
    <row r="11" spans="1:5" x14ac:dyDescent="0.3">
      <c r="A11" t="s">
        <v>77</v>
      </c>
      <c r="B11">
        <v>115.131</v>
      </c>
      <c r="C11" s="3" t="s">
        <v>120</v>
      </c>
      <c r="D11" s="2" t="s">
        <v>116</v>
      </c>
      <c r="E11" t="s">
        <v>112</v>
      </c>
    </row>
    <row r="12" spans="1:5" x14ac:dyDescent="0.3">
      <c r="A12" t="s">
        <v>78</v>
      </c>
      <c r="B12">
        <v>121.15900000000001</v>
      </c>
      <c r="C12" s="3" t="s">
        <v>113</v>
      </c>
      <c r="D12" s="2" t="s">
        <v>116</v>
      </c>
      <c r="E12" t="s">
        <v>112</v>
      </c>
    </row>
    <row r="13" spans="1:5" x14ac:dyDescent="0.3">
      <c r="A13" t="s">
        <v>79</v>
      </c>
      <c r="B13">
        <v>146.18819999999999</v>
      </c>
      <c r="C13" s="3" t="s">
        <v>113</v>
      </c>
      <c r="D13" s="2" t="s">
        <v>116</v>
      </c>
      <c r="E13" t="s">
        <v>111</v>
      </c>
    </row>
    <row r="14" spans="1:5" x14ac:dyDescent="0.3">
      <c r="A14" t="s">
        <v>80</v>
      </c>
      <c r="B14">
        <v>181.18940000000001</v>
      </c>
      <c r="C14" s="3" t="s">
        <v>116</v>
      </c>
      <c r="D14" s="2" t="s">
        <v>113</v>
      </c>
      <c r="E14" t="s">
        <v>112</v>
      </c>
    </row>
    <row r="15" spans="1:5" x14ac:dyDescent="0.3">
      <c r="A15" t="s">
        <v>81</v>
      </c>
      <c r="B15">
        <v>149.2124</v>
      </c>
      <c r="C15" s="3"/>
      <c r="D15" s="2" t="s">
        <v>113</v>
      </c>
      <c r="E15" t="s">
        <v>111</v>
      </c>
    </row>
    <row r="16" spans="1:5" x14ac:dyDescent="0.3">
      <c r="A16" t="s">
        <v>82</v>
      </c>
      <c r="B16">
        <v>117.1469</v>
      </c>
      <c r="C16" s="3" t="s">
        <v>120</v>
      </c>
      <c r="D16" s="2" t="s">
        <v>113</v>
      </c>
      <c r="E16" t="s">
        <v>111</v>
      </c>
    </row>
    <row r="17" spans="1:5" x14ac:dyDescent="0.3">
      <c r="A17" t="s">
        <v>83</v>
      </c>
      <c r="C17" s="3"/>
      <c r="D17" s="2"/>
    </row>
    <row r="18" spans="1:5" x14ac:dyDescent="0.3">
      <c r="A18" t="s">
        <v>84</v>
      </c>
      <c r="B18">
        <v>131.17359999999999</v>
      </c>
      <c r="C18" s="3" t="s">
        <v>116</v>
      </c>
      <c r="D18" s="2" t="s">
        <v>113</v>
      </c>
      <c r="E18" t="s">
        <v>111</v>
      </c>
    </row>
    <row r="19" spans="1:5" x14ac:dyDescent="0.3">
      <c r="A19" t="s">
        <v>85</v>
      </c>
      <c r="B19">
        <v>131.17359999999999</v>
      </c>
      <c r="C19" s="3" t="s">
        <v>116</v>
      </c>
      <c r="D19" s="2" t="s">
        <v>113</v>
      </c>
      <c r="E19" t="s">
        <v>111</v>
      </c>
    </row>
    <row r="20" spans="1:5" x14ac:dyDescent="0.3">
      <c r="A20" t="s">
        <v>86</v>
      </c>
      <c r="B20">
        <v>165.19</v>
      </c>
      <c r="C20" s="3"/>
      <c r="D20" s="2" t="s">
        <v>113</v>
      </c>
      <c r="E20" t="s">
        <v>111</v>
      </c>
    </row>
    <row r="21" spans="1:5" x14ac:dyDescent="0.3">
      <c r="A21" t="s">
        <v>87</v>
      </c>
      <c r="B21">
        <v>204.22620000000001</v>
      </c>
      <c r="C21" s="3"/>
      <c r="D21" s="2" t="s">
        <v>113</v>
      </c>
      <c r="E21" t="s">
        <v>111</v>
      </c>
    </row>
    <row r="22" spans="1:5" x14ac:dyDescent="0.3">
      <c r="C22" s="3" t="s">
        <v>118</v>
      </c>
      <c r="D22" s="2" t="s">
        <v>121</v>
      </c>
      <c r="E22" s="1" t="s">
        <v>108</v>
      </c>
    </row>
  </sheetData>
  <hyperlinks>
    <hyperlink ref="E22" r:id="rId1" xr:uid="{F3D375AF-5702-4BB6-B839-C2B9EFF2B3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6BB6-EE09-449E-AE71-C38624499D55}">
  <dimension ref="A3:AI97"/>
  <sheetViews>
    <sheetView workbookViewId="0">
      <selection activeCell="F20" sqref="F20"/>
    </sheetView>
  </sheetViews>
  <sheetFormatPr defaultRowHeight="14.4" x14ac:dyDescent="0.3"/>
  <sheetData>
    <row r="3" spans="1:35" x14ac:dyDescent="0.3">
      <c r="A3" t="s">
        <v>122</v>
      </c>
      <c r="B3" t="s">
        <v>284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285</v>
      </c>
      <c r="J3" t="s">
        <v>132</v>
      </c>
      <c r="K3" t="s">
        <v>133</v>
      </c>
      <c r="L3" t="s">
        <v>134</v>
      </c>
      <c r="M3" t="s">
        <v>135</v>
      </c>
      <c r="N3" t="s">
        <v>286</v>
      </c>
      <c r="O3" t="s">
        <v>137</v>
      </c>
      <c r="P3" t="s">
        <v>138</v>
      </c>
      <c r="Q3" t="s">
        <v>139</v>
      </c>
      <c r="R3" t="s">
        <v>140</v>
      </c>
      <c r="S3" t="s">
        <v>287</v>
      </c>
      <c r="T3" t="s">
        <v>142</v>
      </c>
      <c r="U3" t="s">
        <v>143</v>
      </c>
      <c r="V3" t="s">
        <v>144</v>
      </c>
      <c r="W3" t="s">
        <v>145</v>
      </c>
      <c r="X3" t="s">
        <v>124</v>
      </c>
      <c r="Y3" t="s">
        <v>146</v>
      </c>
      <c r="Z3" t="s">
        <v>147</v>
      </c>
      <c r="AA3" t="s">
        <v>288</v>
      </c>
      <c r="AB3" t="s">
        <v>149</v>
      </c>
      <c r="AC3" t="s">
        <v>150</v>
      </c>
      <c r="AD3" t="s">
        <v>151</v>
      </c>
      <c r="AE3" t="s">
        <v>152</v>
      </c>
      <c r="AF3" t="s">
        <v>153</v>
      </c>
      <c r="AG3" t="s">
        <v>154</v>
      </c>
      <c r="AH3" t="s">
        <v>155</v>
      </c>
      <c r="AI3" t="s">
        <v>289</v>
      </c>
    </row>
    <row r="4" spans="1:35" x14ac:dyDescent="0.3">
      <c r="A4" t="s">
        <v>157</v>
      </c>
      <c r="B4" t="s">
        <v>283</v>
      </c>
      <c r="C4" t="s">
        <v>283</v>
      </c>
      <c r="D4" t="s">
        <v>283</v>
      </c>
      <c r="E4" t="s">
        <v>283</v>
      </c>
      <c r="F4" t="s">
        <v>283</v>
      </c>
      <c r="G4">
        <v>188405.2</v>
      </c>
      <c r="H4">
        <v>2225.5250000000001</v>
      </c>
      <c r="I4" t="s">
        <v>283</v>
      </c>
      <c r="J4" t="s">
        <v>283</v>
      </c>
      <c r="K4">
        <v>362332.85200000001</v>
      </c>
      <c r="L4">
        <v>127.83</v>
      </c>
      <c r="M4" t="s">
        <v>283</v>
      </c>
      <c r="N4" t="s">
        <v>283</v>
      </c>
      <c r="O4">
        <v>128.35900000000001</v>
      </c>
      <c r="P4" t="s">
        <v>283</v>
      </c>
      <c r="Q4">
        <v>2388.1329999999998</v>
      </c>
      <c r="R4" t="s">
        <v>283</v>
      </c>
      <c r="S4" t="s">
        <v>283</v>
      </c>
      <c r="T4" t="s">
        <v>283</v>
      </c>
      <c r="U4" t="s">
        <v>283</v>
      </c>
      <c r="V4" t="s">
        <v>283</v>
      </c>
      <c r="W4" t="s">
        <v>283</v>
      </c>
      <c r="X4">
        <v>209.37200000000001</v>
      </c>
      <c r="Y4" t="s">
        <v>283</v>
      </c>
      <c r="Z4">
        <v>4729.6570000000002</v>
      </c>
      <c r="AA4" t="s">
        <v>283</v>
      </c>
      <c r="AB4">
        <v>5234.95</v>
      </c>
      <c r="AC4">
        <v>10370.148999999999</v>
      </c>
      <c r="AD4">
        <v>683.13199999999995</v>
      </c>
      <c r="AE4">
        <v>1336.9010000000001</v>
      </c>
      <c r="AF4" t="s">
        <v>283</v>
      </c>
      <c r="AG4" t="s">
        <v>283</v>
      </c>
      <c r="AH4" t="s">
        <v>283</v>
      </c>
      <c r="AI4" t="s">
        <v>283</v>
      </c>
    </row>
    <row r="5" spans="1:35" x14ac:dyDescent="0.3">
      <c r="A5" t="s">
        <v>158</v>
      </c>
      <c r="B5" t="s">
        <v>283</v>
      </c>
      <c r="C5" t="s">
        <v>283</v>
      </c>
      <c r="D5" t="s">
        <v>283</v>
      </c>
      <c r="E5" t="s">
        <v>283</v>
      </c>
      <c r="F5" t="s">
        <v>283</v>
      </c>
      <c r="G5">
        <v>2065.4090000000001</v>
      </c>
      <c r="H5" t="s">
        <v>283</v>
      </c>
      <c r="I5" t="s">
        <v>283</v>
      </c>
      <c r="J5">
        <v>255.33600000000001</v>
      </c>
      <c r="K5">
        <v>1864.107</v>
      </c>
      <c r="L5" t="s">
        <v>283</v>
      </c>
      <c r="M5" t="s">
        <v>283</v>
      </c>
      <c r="N5" t="s">
        <v>283</v>
      </c>
      <c r="O5" t="s">
        <v>283</v>
      </c>
      <c r="P5" t="s">
        <v>283</v>
      </c>
      <c r="Q5" t="s">
        <v>283</v>
      </c>
      <c r="R5" t="s">
        <v>283</v>
      </c>
      <c r="S5" t="s">
        <v>283</v>
      </c>
      <c r="T5">
        <v>227.70400000000001</v>
      </c>
      <c r="U5">
        <v>165.83799999999999</v>
      </c>
      <c r="V5" t="s">
        <v>283</v>
      </c>
      <c r="W5" t="s">
        <v>283</v>
      </c>
      <c r="X5" t="s">
        <v>283</v>
      </c>
      <c r="Y5" t="s">
        <v>283</v>
      </c>
      <c r="Z5">
        <v>2529.643</v>
      </c>
      <c r="AA5" t="s">
        <v>283</v>
      </c>
      <c r="AB5" t="s">
        <v>283</v>
      </c>
      <c r="AC5" t="s">
        <v>283</v>
      </c>
      <c r="AD5">
        <v>365.04199999999997</v>
      </c>
      <c r="AE5">
        <v>227.39500000000001</v>
      </c>
      <c r="AF5" t="s">
        <v>283</v>
      </c>
      <c r="AG5" t="s">
        <v>283</v>
      </c>
      <c r="AH5" t="s">
        <v>283</v>
      </c>
      <c r="AI5" t="s">
        <v>283</v>
      </c>
    </row>
    <row r="6" spans="1:35" x14ac:dyDescent="0.3">
      <c r="A6" t="s">
        <v>159</v>
      </c>
      <c r="B6">
        <v>19393.506000000001</v>
      </c>
      <c r="C6">
        <v>261668.64499999999</v>
      </c>
      <c r="D6">
        <v>23996.125</v>
      </c>
      <c r="E6">
        <v>282.642</v>
      </c>
      <c r="F6">
        <v>7363.683</v>
      </c>
      <c r="G6">
        <v>48689.06</v>
      </c>
      <c r="H6">
        <v>11255.018</v>
      </c>
      <c r="I6" t="s">
        <v>283</v>
      </c>
      <c r="J6">
        <v>99440.822</v>
      </c>
      <c r="K6">
        <v>616016.40800000005</v>
      </c>
      <c r="L6">
        <v>5006.8119999999999</v>
      </c>
      <c r="M6">
        <v>13876.699000000001</v>
      </c>
      <c r="N6">
        <v>125497.156</v>
      </c>
      <c r="O6">
        <v>52447.851999999999</v>
      </c>
      <c r="P6">
        <v>32383.308000000001</v>
      </c>
      <c r="Q6">
        <v>23992.631000000001</v>
      </c>
      <c r="R6">
        <v>16590.427</v>
      </c>
      <c r="S6" t="s">
        <v>283</v>
      </c>
      <c r="T6">
        <v>133346.41699999999</v>
      </c>
      <c r="U6">
        <v>39562.987000000001</v>
      </c>
      <c r="V6">
        <v>36958.294999999998</v>
      </c>
      <c r="W6">
        <v>12615.896000000001</v>
      </c>
      <c r="X6">
        <v>141773.03700000001</v>
      </c>
      <c r="Y6">
        <v>531.82000000000005</v>
      </c>
      <c r="Z6">
        <v>103320.308</v>
      </c>
      <c r="AA6">
        <v>36269.141000000003</v>
      </c>
      <c r="AB6">
        <v>24325.254000000001</v>
      </c>
      <c r="AC6">
        <v>15082.903</v>
      </c>
      <c r="AD6">
        <v>11301.103999999999</v>
      </c>
      <c r="AE6">
        <v>604.90800000000002</v>
      </c>
      <c r="AF6">
        <v>10495.851000000001</v>
      </c>
      <c r="AG6">
        <v>188.13800000000001</v>
      </c>
      <c r="AH6">
        <v>443.923</v>
      </c>
      <c r="AI6">
        <v>32050.082999999999</v>
      </c>
    </row>
    <row r="7" spans="1:35" x14ac:dyDescent="0.3">
      <c r="A7" t="s">
        <v>160</v>
      </c>
      <c r="B7">
        <v>20202.29</v>
      </c>
      <c r="C7">
        <v>306671.25799999997</v>
      </c>
      <c r="D7">
        <v>40292.589</v>
      </c>
      <c r="E7">
        <v>82.313000000000002</v>
      </c>
      <c r="F7">
        <v>7684.5240000000003</v>
      </c>
      <c r="G7">
        <v>41645.828999999998</v>
      </c>
      <c r="H7">
        <v>10928.870999999999</v>
      </c>
      <c r="I7" t="s">
        <v>283</v>
      </c>
      <c r="J7">
        <v>56139.428</v>
      </c>
      <c r="K7">
        <v>67836.346999999994</v>
      </c>
      <c r="L7">
        <v>1601.2149999999999</v>
      </c>
      <c r="M7">
        <v>16514.562999999998</v>
      </c>
      <c r="N7">
        <v>9458.3109999999997</v>
      </c>
      <c r="O7">
        <v>46673.374000000003</v>
      </c>
      <c r="P7">
        <v>35836.260999999999</v>
      </c>
      <c r="Q7">
        <v>8779.7119999999995</v>
      </c>
      <c r="R7">
        <v>21502.154999999999</v>
      </c>
      <c r="S7" t="s">
        <v>283</v>
      </c>
      <c r="T7">
        <v>75826.192999999999</v>
      </c>
      <c r="U7">
        <v>48780.059000000001</v>
      </c>
      <c r="V7">
        <v>33845.089</v>
      </c>
      <c r="W7">
        <v>4915.8779999999997</v>
      </c>
      <c r="X7">
        <v>467861.473</v>
      </c>
      <c r="Y7">
        <v>1472.2159999999999</v>
      </c>
      <c r="Z7">
        <v>15449.647000000001</v>
      </c>
      <c r="AA7">
        <v>54611.305</v>
      </c>
      <c r="AB7">
        <v>11182.271000000001</v>
      </c>
      <c r="AC7">
        <v>20496.775000000001</v>
      </c>
      <c r="AD7">
        <v>1110.5930000000001</v>
      </c>
      <c r="AE7">
        <v>2016.6790000000001</v>
      </c>
      <c r="AF7">
        <v>35777.523999999998</v>
      </c>
      <c r="AG7">
        <v>2154.9090000000001</v>
      </c>
      <c r="AH7">
        <v>4703.3810000000003</v>
      </c>
      <c r="AI7">
        <v>44173.451999999997</v>
      </c>
    </row>
    <row r="8" spans="1:35" x14ac:dyDescent="0.3">
      <c r="A8" t="s">
        <v>161</v>
      </c>
      <c r="B8">
        <v>27071.144</v>
      </c>
      <c r="C8">
        <v>292172.52</v>
      </c>
      <c r="D8">
        <v>35645.023000000001</v>
      </c>
      <c r="E8">
        <v>280.35000000000002</v>
      </c>
      <c r="F8">
        <v>7960.7870000000003</v>
      </c>
      <c r="G8">
        <v>22717.088</v>
      </c>
      <c r="H8">
        <v>15071.331</v>
      </c>
      <c r="I8" t="s">
        <v>283</v>
      </c>
      <c r="J8">
        <v>23597.21</v>
      </c>
      <c r="K8">
        <v>24411.885999999999</v>
      </c>
      <c r="L8">
        <v>251.89400000000001</v>
      </c>
      <c r="M8">
        <v>20548.690999999999</v>
      </c>
      <c r="N8">
        <v>854.62800000000004</v>
      </c>
      <c r="O8">
        <v>42129.633000000002</v>
      </c>
      <c r="P8">
        <v>23889.907999999999</v>
      </c>
      <c r="Q8">
        <v>20523.616999999998</v>
      </c>
      <c r="R8">
        <v>26983.415000000001</v>
      </c>
      <c r="S8" t="s">
        <v>283</v>
      </c>
      <c r="T8">
        <v>59196.110999999997</v>
      </c>
      <c r="U8">
        <v>48660.743999999999</v>
      </c>
      <c r="V8">
        <v>40413.646000000001</v>
      </c>
      <c r="W8">
        <v>2746.819</v>
      </c>
      <c r="X8">
        <v>400418.31599999999</v>
      </c>
      <c r="Y8">
        <v>12966.804</v>
      </c>
      <c r="Z8">
        <v>7724.058</v>
      </c>
      <c r="AA8">
        <v>53868</v>
      </c>
      <c r="AB8">
        <v>107603.607</v>
      </c>
      <c r="AC8">
        <v>32536.134999999998</v>
      </c>
      <c r="AD8">
        <v>619.45600000000002</v>
      </c>
      <c r="AE8">
        <v>123.67100000000001</v>
      </c>
      <c r="AF8">
        <v>55591.641000000003</v>
      </c>
      <c r="AG8">
        <v>3259.3069999999998</v>
      </c>
      <c r="AH8">
        <v>12228.194</v>
      </c>
      <c r="AI8">
        <v>50909.199000000001</v>
      </c>
    </row>
    <row r="9" spans="1:35" x14ac:dyDescent="0.3">
      <c r="A9" t="s">
        <v>162</v>
      </c>
      <c r="B9">
        <v>45286.107000000004</v>
      </c>
      <c r="C9">
        <v>280825.65500000003</v>
      </c>
      <c r="D9">
        <v>75660.88</v>
      </c>
      <c r="E9">
        <v>78.858000000000004</v>
      </c>
      <c r="F9">
        <v>7253.8980000000001</v>
      </c>
      <c r="G9">
        <v>19087.896000000001</v>
      </c>
      <c r="H9">
        <v>18016.437000000002</v>
      </c>
      <c r="I9" t="s">
        <v>283</v>
      </c>
      <c r="J9">
        <v>17404.045999999998</v>
      </c>
      <c r="K9">
        <v>28685.100999999999</v>
      </c>
      <c r="L9">
        <v>332.72899999999998</v>
      </c>
      <c r="M9">
        <v>25636.361000000001</v>
      </c>
      <c r="N9">
        <v>797.43600000000004</v>
      </c>
      <c r="O9">
        <v>42470.048999999999</v>
      </c>
      <c r="P9">
        <v>30560.120999999999</v>
      </c>
      <c r="Q9">
        <v>28507.804</v>
      </c>
      <c r="R9">
        <v>36710.053</v>
      </c>
      <c r="S9" t="s">
        <v>283</v>
      </c>
      <c r="T9">
        <v>66607.740999999995</v>
      </c>
      <c r="U9">
        <v>52115.79</v>
      </c>
      <c r="V9">
        <v>16726.125</v>
      </c>
      <c r="W9">
        <v>8600.0319999999992</v>
      </c>
      <c r="X9">
        <v>373240.91899999999</v>
      </c>
      <c r="Y9">
        <v>12563.273999999999</v>
      </c>
      <c r="Z9">
        <v>8246.6239999999998</v>
      </c>
      <c r="AA9">
        <v>91661.531000000003</v>
      </c>
      <c r="AB9">
        <v>130027.46400000001</v>
      </c>
      <c r="AC9">
        <v>40486.161</v>
      </c>
      <c r="AD9">
        <v>967.88</v>
      </c>
      <c r="AE9">
        <v>1963.5920000000001</v>
      </c>
      <c r="AF9">
        <v>53767.218999999997</v>
      </c>
      <c r="AG9">
        <v>4138.3689999999997</v>
      </c>
      <c r="AH9">
        <v>12761.072</v>
      </c>
      <c r="AI9">
        <v>71930.600000000006</v>
      </c>
    </row>
    <row r="10" spans="1:35" x14ac:dyDescent="0.3">
      <c r="A10" t="s">
        <v>163</v>
      </c>
      <c r="B10">
        <v>44965.542999999998</v>
      </c>
      <c r="C10">
        <v>291799.85200000001</v>
      </c>
      <c r="D10">
        <v>74278.005000000005</v>
      </c>
      <c r="E10">
        <v>841.38400000000001</v>
      </c>
      <c r="F10">
        <v>5834.6769999999997</v>
      </c>
      <c r="G10">
        <v>23140.75</v>
      </c>
      <c r="H10">
        <v>18691.564999999999</v>
      </c>
      <c r="I10" t="s">
        <v>283</v>
      </c>
      <c r="J10">
        <v>18477.641</v>
      </c>
      <c r="K10">
        <v>6949.201</v>
      </c>
      <c r="L10">
        <v>478.85300000000001</v>
      </c>
      <c r="M10">
        <v>27746.218000000001</v>
      </c>
      <c r="N10">
        <v>1622.6379999999999</v>
      </c>
      <c r="O10">
        <v>43501.32</v>
      </c>
      <c r="P10">
        <v>28629.093000000001</v>
      </c>
      <c r="Q10">
        <v>37691.877999999997</v>
      </c>
      <c r="R10">
        <v>35165.25</v>
      </c>
      <c r="S10">
        <v>1087.7950000000001</v>
      </c>
      <c r="T10">
        <v>92260.945000000007</v>
      </c>
      <c r="U10">
        <v>51208.273999999998</v>
      </c>
      <c r="V10">
        <v>14902.266</v>
      </c>
      <c r="W10">
        <v>16363.365</v>
      </c>
      <c r="X10">
        <v>356730.70699999999</v>
      </c>
      <c r="Y10">
        <v>18347.460999999999</v>
      </c>
      <c r="Z10">
        <v>10887.331</v>
      </c>
      <c r="AA10">
        <v>96479.138000000006</v>
      </c>
      <c r="AB10">
        <v>120493.859</v>
      </c>
      <c r="AC10">
        <v>46856.582999999999</v>
      </c>
      <c r="AD10">
        <v>508.82100000000003</v>
      </c>
      <c r="AE10">
        <v>3446.9749999999999</v>
      </c>
      <c r="AF10">
        <v>62301.870999999999</v>
      </c>
      <c r="AG10" t="s">
        <v>283</v>
      </c>
      <c r="AH10">
        <v>14042.49</v>
      </c>
      <c r="AI10">
        <v>94302.861999999994</v>
      </c>
    </row>
    <row r="11" spans="1:35" x14ac:dyDescent="0.3">
      <c r="A11" t="s">
        <v>164</v>
      </c>
      <c r="B11">
        <v>41575.337</v>
      </c>
      <c r="C11">
        <v>302178.64</v>
      </c>
      <c r="D11">
        <v>67395.347999999998</v>
      </c>
      <c r="E11">
        <v>13436.796</v>
      </c>
      <c r="F11">
        <v>4529.9669999999996</v>
      </c>
      <c r="G11">
        <v>16836.652999999998</v>
      </c>
      <c r="H11">
        <v>18341.562000000002</v>
      </c>
      <c r="I11" t="s">
        <v>283</v>
      </c>
      <c r="J11">
        <v>12940.117</v>
      </c>
      <c r="K11">
        <v>3967.4549999999999</v>
      </c>
      <c r="L11">
        <v>224.042</v>
      </c>
      <c r="M11">
        <v>28907.19</v>
      </c>
      <c r="N11">
        <v>170.19200000000001</v>
      </c>
      <c r="O11">
        <v>37073.917999999998</v>
      </c>
      <c r="P11">
        <v>22070.241999999998</v>
      </c>
      <c r="Q11">
        <v>38836.472999999998</v>
      </c>
      <c r="R11">
        <v>35692.572999999997</v>
      </c>
      <c r="S11" t="s">
        <v>283</v>
      </c>
      <c r="T11">
        <v>69148.096000000005</v>
      </c>
      <c r="U11">
        <v>47782.052000000003</v>
      </c>
      <c r="V11">
        <v>34120.368000000002</v>
      </c>
      <c r="W11">
        <v>15005.313</v>
      </c>
      <c r="X11">
        <v>324527.89299999998</v>
      </c>
      <c r="Y11">
        <v>12653.629000000001</v>
      </c>
      <c r="Z11">
        <v>9813.9179999999997</v>
      </c>
      <c r="AA11">
        <v>118484.37300000001</v>
      </c>
      <c r="AB11">
        <v>123008.345</v>
      </c>
      <c r="AC11">
        <v>4268.893</v>
      </c>
      <c r="AD11">
        <v>390.39600000000002</v>
      </c>
      <c r="AE11">
        <v>1888.9760000000001</v>
      </c>
      <c r="AF11">
        <v>40709.281999999999</v>
      </c>
      <c r="AG11">
        <v>97191.315000000002</v>
      </c>
      <c r="AH11">
        <v>15402.210999999999</v>
      </c>
      <c r="AI11">
        <v>76545.570999999996</v>
      </c>
    </row>
    <row r="12" spans="1:35" x14ac:dyDescent="0.3">
      <c r="A12" t="s">
        <v>165</v>
      </c>
      <c r="B12">
        <v>21274.807000000001</v>
      </c>
      <c r="C12">
        <v>259110.37899999999</v>
      </c>
      <c r="D12">
        <v>25997.789000000001</v>
      </c>
      <c r="E12">
        <v>116.276</v>
      </c>
      <c r="F12">
        <v>6663.3739999999998</v>
      </c>
      <c r="G12">
        <v>50372.875999999997</v>
      </c>
      <c r="H12">
        <v>10947.014999999999</v>
      </c>
      <c r="I12" t="s">
        <v>283</v>
      </c>
      <c r="J12">
        <v>105092.69100000001</v>
      </c>
      <c r="K12">
        <v>156948.62100000001</v>
      </c>
      <c r="L12">
        <v>5158.7629999999999</v>
      </c>
      <c r="M12">
        <v>12759.813</v>
      </c>
      <c r="N12">
        <v>149427.66399999999</v>
      </c>
      <c r="O12">
        <v>50121.930999999997</v>
      </c>
      <c r="P12">
        <v>34125.305</v>
      </c>
      <c r="Q12">
        <v>4826.9629999999997</v>
      </c>
      <c r="R12">
        <v>15814.522000000001</v>
      </c>
      <c r="S12" t="s">
        <v>283</v>
      </c>
      <c r="T12">
        <v>135158.935</v>
      </c>
      <c r="U12">
        <v>46883.178</v>
      </c>
      <c r="V12">
        <v>32667.735000000001</v>
      </c>
      <c r="W12">
        <v>8977.6859999999997</v>
      </c>
      <c r="X12">
        <v>432657.93699999998</v>
      </c>
      <c r="Y12">
        <v>567.59</v>
      </c>
      <c r="Z12">
        <v>63920.707999999999</v>
      </c>
      <c r="AA12">
        <v>36914.910000000003</v>
      </c>
      <c r="AB12">
        <v>217.60400000000001</v>
      </c>
      <c r="AC12">
        <v>16783.962</v>
      </c>
      <c r="AD12">
        <v>2081.0569999999998</v>
      </c>
      <c r="AE12">
        <v>810.51400000000001</v>
      </c>
      <c r="AF12">
        <v>33142.641000000003</v>
      </c>
      <c r="AG12">
        <v>1668.4639999999999</v>
      </c>
      <c r="AH12" t="s">
        <v>283</v>
      </c>
      <c r="AI12">
        <v>39926.538999999997</v>
      </c>
    </row>
    <row r="13" spans="1:35" x14ac:dyDescent="0.3">
      <c r="A13" t="s">
        <v>166</v>
      </c>
      <c r="B13">
        <v>36763.290999999997</v>
      </c>
      <c r="C13">
        <v>244484.133</v>
      </c>
      <c r="D13">
        <v>60010.642999999996</v>
      </c>
      <c r="E13">
        <v>1584.396</v>
      </c>
      <c r="F13">
        <v>5952.7030000000004</v>
      </c>
      <c r="G13">
        <v>34938.260999999999</v>
      </c>
      <c r="H13">
        <v>8023.3530000000001</v>
      </c>
      <c r="I13" t="s">
        <v>283</v>
      </c>
      <c r="J13">
        <v>75155.161999999997</v>
      </c>
      <c r="K13">
        <v>38999.955000000002</v>
      </c>
      <c r="L13">
        <v>3357.8510000000001</v>
      </c>
      <c r="M13">
        <v>15312.713</v>
      </c>
      <c r="N13">
        <v>179293.65</v>
      </c>
      <c r="O13">
        <v>50556.307000000001</v>
      </c>
      <c r="P13">
        <v>45127.697999999997</v>
      </c>
      <c r="Q13" t="s">
        <v>283</v>
      </c>
      <c r="R13">
        <v>20172.127</v>
      </c>
      <c r="S13" t="s">
        <v>283</v>
      </c>
      <c r="T13">
        <v>101142.334</v>
      </c>
      <c r="U13">
        <v>48070.964999999997</v>
      </c>
      <c r="V13">
        <v>34665.190999999999</v>
      </c>
      <c r="W13">
        <v>202.517</v>
      </c>
      <c r="X13">
        <v>585255.50899999996</v>
      </c>
      <c r="Y13">
        <v>309.03800000000001</v>
      </c>
      <c r="Z13">
        <v>13282.768</v>
      </c>
      <c r="AA13">
        <v>69729.766000000003</v>
      </c>
      <c r="AB13">
        <v>28518.117999999999</v>
      </c>
      <c r="AC13">
        <v>21800.215</v>
      </c>
      <c r="AD13">
        <v>775.85699999999997</v>
      </c>
      <c r="AE13">
        <v>106.658</v>
      </c>
      <c r="AF13">
        <v>79921.933000000005</v>
      </c>
      <c r="AG13" t="s">
        <v>283</v>
      </c>
      <c r="AH13" t="s">
        <v>283</v>
      </c>
      <c r="AI13">
        <v>32345.633999999998</v>
      </c>
    </row>
    <row r="14" spans="1:35" x14ac:dyDescent="0.3">
      <c r="A14" t="s">
        <v>167</v>
      </c>
      <c r="B14">
        <v>42756.453999999998</v>
      </c>
      <c r="C14">
        <v>308109.72700000001</v>
      </c>
      <c r="D14">
        <v>73406.341</v>
      </c>
      <c r="E14">
        <v>5829.4520000000002</v>
      </c>
      <c r="F14">
        <v>9286.8559999999998</v>
      </c>
      <c r="G14">
        <v>34273.731</v>
      </c>
      <c r="H14">
        <v>10783.391</v>
      </c>
      <c r="I14" t="s">
        <v>283</v>
      </c>
      <c r="J14">
        <v>25899.774000000001</v>
      </c>
      <c r="K14">
        <v>3548.5169999999998</v>
      </c>
      <c r="L14">
        <v>929.95500000000004</v>
      </c>
      <c r="M14">
        <v>19636.117999999999</v>
      </c>
      <c r="N14">
        <v>22748.069</v>
      </c>
      <c r="O14">
        <v>48771.055999999997</v>
      </c>
      <c r="P14">
        <v>31425.37</v>
      </c>
      <c r="Q14">
        <v>11675.878000000001</v>
      </c>
      <c r="R14">
        <v>25556.136999999999</v>
      </c>
      <c r="S14" t="s">
        <v>283</v>
      </c>
      <c r="T14">
        <v>70802.714999999997</v>
      </c>
      <c r="U14">
        <v>45185.940999999999</v>
      </c>
      <c r="V14">
        <v>24214.079000000002</v>
      </c>
      <c r="W14">
        <v>3616.1770000000001</v>
      </c>
      <c r="X14">
        <v>647986.27899999998</v>
      </c>
      <c r="Y14">
        <v>1356.704</v>
      </c>
      <c r="Z14">
        <v>6863.8</v>
      </c>
      <c r="AA14">
        <v>95564.703999999998</v>
      </c>
      <c r="AB14">
        <v>29229.142</v>
      </c>
      <c r="AC14">
        <v>21020.762999999999</v>
      </c>
      <c r="AD14">
        <v>1242.4570000000001</v>
      </c>
      <c r="AE14">
        <v>161.86099999999999</v>
      </c>
      <c r="AF14">
        <v>68152.114000000001</v>
      </c>
      <c r="AG14">
        <v>12507.641</v>
      </c>
      <c r="AH14">
        <v>1123.8599999999999</v>
      </c>
      <c r="AI14">
        <v>12523.004999999999</v>
      </c>
    </row>
    <row r="15" spans="1:35" x14ac:dyDescent="0.3">
      <c r="A15" t="s">
        <v>168</v>
      </c>
      <c r="B15">
        <v>39770.862999999998</v>
      </c>
      <c r="C15">
        <v>188208.24100000001</v>
      </c>
      <c r="D15">
        <v>64494.211000000003</v>
      </c>
      <c r="E15">
        <v>6925.0519999999997</v>
      </c>
      <c r="F15">
        <v>11369.916999999999</v>
      </c>
      <c r="G15">
        <v>26830.073</v>
      </c>
      <c r="H15">
        <v>7542.5969999999998</v>
      </c>
      <c r="I15">
        <v>9474.2459999999992</v>
      </c>
      <c r="J15">
        <v>6899.6180000000004</v>
      </c>
      <c r="K15">
        <v>3506.8829999999998</v>
      </c>
      <c r="L15">
        <v>82.983999999999995</v>
      </c>
      <c r="M15">
        <v>20096.368999999999</v>
      </c>
      <c r="N15">
        <v>1208.635</v>
      </c>
      <c r="O15">
        <v>30840.558000000001</v>
      </c>
      <c r="P15">
        <v>1401.3230000000001</v>
      </c>
      <c r="Q15">
        <v>7326.2089999999998</v>
      </c>
      <c r="R15">
        <v>28463.171999999999</v>
      </c>
      <c r="S15" t="s">
        <v>283</v>
      </c>
      <c r="T15">
        <v>75865.649999999994</v>
      </c>
      <c r="U15">
        <v>39509.17</v>
      </c>
      <c r="V15">
        <v>24170.2</v>
      </c>
      <c r="W15">
        <v>7465.5230000000001</v>
      </c>
      <c r="X15">
        <v>460769.505</v>
      </c>
      <c r="Y15">
        <v>2216.0070000000001</v>
      </c>
      <c r="Z15">
        <v>6926.56</v>
      </c>
      <c r="AA15">
        <v>128678.806</v>
      </c>
      <c r="AB15">
        <v>63179.847999999998</v>
      </c>
      <c r="AC15">
        <v>28690.893</v>
      </c>
      <c r="AD15">
        <v>320959.65399999998</v>
      </c>
      <c r="AE15">
        <v>6658.3069999999998</v>
      </c>
      <c r="AF15">
        <v>91491.179000000004</v>
      </c>
      <c r="AG15">
        <v>73133.995999999999</v>
      </c>
      <c r="AH15">
        <v>5975.3440000000001</v>
      </c>
      <c r="AI15">
        <v>18802.210999999999</v>
      </c>
    </row>
    <row r="16" spans="1:35" x14ac:dyDescent="0.3">
      <c r="A16" t="s">
        <v>169</v>
      </c>
      <c r="B16">
        <v>51623.754000000001</v>
      </c>
      <c r="C16">
        <v>197292.212</v>
      </c>
      <c r="D16">
        <v>92890.146999999997</v>
      </c>
      <c r="E16">
        <v>4115.6710000000003</v>
      </c>
      <c r="F16">
        <v>7305.25</v>
      </c>
      <c r="G16">
        <v>21243.681</v>
      </c>
      <c r="H16">
        <v>9113.9869999999992</v>
      </c>
      <c r="I16">
        <v>9829.1720000000005</v>
      </c>
      <c r="J16">
        <v>1741.0340000000001</v>
      </c>
      <c r="K16">
        <v>4257.6369999999997</v>
      </c>
      <c r="L16">
        <v>1452.55</v>
      </c>
      <c r="M16">
        <v>23968.113000000001</v>
      </c>
      <c r="N16">
        <v>282.34199999999998</v>
      </c>
      <c r="O16">
        <v>30855.496999999999</v>
      </c>
      <c r="P16">
        <v>1119.4269999999999</v>
      </c>
      <c r="Q16">
        <v>9341.1200000000008</v>
      </c>
      <c r="R16">
        <v>32092.091</v>
      </c>
      <c r="S16" t="s">
        <v>283</v>
      </c>
      <c r="T16">
        <v>68987.869000000006</v>
      </c>
      <c r="U16">
        <v>36343.112999999998</v>
      </c>
      <c r="V16">
        <v>12019.620999999999</v>
      </c>
      <c r="W16">
        <v>5237.0389999999998</v>
      </c>
      <c r="X16">
        <v>372007.82900000003</v>
      </c>
      <c r="Y16">
        <v>2246.7420000000002</v>
      </c>
      <c r="Z16">
        <v>6320.6859999999997</v>
      </c>
      <c r="AA16">
        <v>145428.83799999999</v>
      </c>
      <c r="AB16">
        <v>64018.911999999997</v>
      </c>
      <c r="AC16">
        <v>39749.364000000001</v>
      </c>
      <c r="AD16">
        <v>332211.57400000002</v>
      </c>
      <c r="AE16">
        <v>4303.99</v>
      </c>
      <c r="AF16">
        <v>82035.237999999998</v>
      </c>
      <c r="AG16">
        <v>68786.460000000006</v>
      </c>
      <c r="AH16">
        <v>4874.4679999999998</v>
      </c>
      <c r="AI16">
        <v>24989.513999999999</v>
      </c>
    </row>
    <row r="17" spans="1:35" x14ac:dyDescent="0.3">
      <c r="A17" t="s">
        <v>170</v>
      </c>
      <c r="B17">
        <v>48638.989000000001</v>
      </c>
      <c r="C17">
        <v>169157.3</v>
      </c>
      <c r="D17">
        <v>71356.735000000001</v>
      </c>
      <c r="E17">
        <v>4374.6260000000002</v>
      </c>
      <c r="F17">
        <v>9681.1209999999992</v>
      </c>
      <c r="G17">
        <v>24082.62</v>
      </c>
      <c r="H17">
        <v>8631.2430000000004</v>
      </c>
      <c r="I17">
        <v>9632.5519999999997</v>
      </c>
      <c r="J17">
        <v>73.932000000000002</v>
      </c>
      <c r="K17">
        <v>2949.221</v>
      </c>
      <c r="L17">
        <v>628.95399999999995</v>
      </c>
      <c r="M17">
        <v>24938.678</v>
      </c>
      <c r="N17">
        <v>293.13099999999997</v>
      </c>
      <c r="O17">
        <v>34306.334999999999</v>
      </c>
      <c r="P17">
        <v>805.98400000000004</v>
      </c>
      <c r="Q17">
        <v>8277.1740000000009</v>
      </c>
      <c r="R17">
        <v>33026.639000000003</v>
      </c>
      <c r="S17">
        <v>425.92700000000002</v>
      </c>
      <c r="T17">
        <v>88921.055999999997</v>
      </c>
      <c r="U17">
        <v>29753.541000000001</v>
      </c>
      <c r="V17">
        <v>27848.852999999999</v>
      </c>
      <c r="W17">
        <v>8422.0990000000002</v>
      </c>
      <c r="X17">
        <v>368755.24</v>
      </c>
      <c r="Y17">
        <v>2266.2040000000002</v>
      </c>
      <c r="Z17">
        <v>8209.4390000000003</v>
      </c>
      <c r="AA17">
        <v>126652.004</v>
      </c>
      <c r="AB17">
        <v>70163.638999999996</v>
      </c>
      <c r="AC17">
        <v>35575.464</v>
      </c>
      <c r="AD17">
        <v>342345.13299999997</v>
      </c>
      <c r="AE17">
        <v>4180.1469999999999</v>
      </c>
      <c r="AF17">
        <v>78179.167000000001</v>
      </c>
      <c r="AG17">
        <v>60679.94</v>
      </c>
      <c r="AH17">
        <v>8396.223</v>
      </c>
      <c r="AI17">
        <v>1234.595</v>
      </c>
    </row>
    <row r="18" spans="1:35" x14ac:dyDescent="0.3">
      <c r="A18" t="s">
        <v>171</v>
      </c>
      <c r="B18">
        <v>24352.105</v>
      </c>
      <c r="C18">
        <v>231095.92600000001</v>
      </c>
      <c r="D18">
        <v>30292.347000000002</v>
      </c>
      <c r="E18">
        <v>2538.9670000000001</v>
      </c>
      <c r="F18">
        <v>6547.8890000000001</v>
      </c>
      <c r="G18">
        <v>37920.839</v>
      </c>
      <c r="H18">
        <v>11497.996999999999</v>
      </c>
      <c r="I18" t="s">
        <v>283</v>
      </c>
      <c r="J18">
        <v>105564.992</v>
      </c>
      <c r="K18">
        <v>915671.17500000005</v>
      </c>
      <c r="L18">
        <v>10397.572</v>
      </c>
      <c r="M18">
        <v>11074.829</v>
      </c>
      <c r="N18">
        <v>141888.03599999999</v>
      </c>
      <c r="O18">
        <v>48927.182999999997</v>
      </c>
      <c r="P18">
        <v>27671.032999999999</v>
      </c>
      <c r="Q18">
        <v>31937.564999999999</v>
      </c>
      <c r="R18">
        <v>14993.164000000001</v>
      </c>
      <c r="S18" t="s">
        <v>283</v>
      </c>
      <c r="T18">
        <v>131564.71900000001</v>
      </c>
      <c r="U18">
        <v>38380.951000000001</v>
      </c>
      <c r="V18">
        <v>30389.415000000001</v>
      </c>
      <c r="W18">
        <v>16874.016</v>
      </c>
      <c r="X18">
        <v>78564.206999999995</v>
      </c>
      <c r="Y18" t="s">
        <v>283</v>
      </c>
      <c r="Z18">
        <v>135618.70600000001</v>
      </c>
      <c r="AA18">
        <v>34690.828000000001</v>
      </c>
      <c r="AB18">
        <v>21399.915000000001</v>
      </c>
      <c r="AC18">
        <v>12712.266</v>
      </c>
      <c r="AD18" t="s">
        <v>283</v>
      </c>
      <c r="AE18">
        <v>640.46799999999996</v>
      </c>
      <c r="AF18">
        <v>16926.373</v>
      </c>
      <c r="AG18" t="s">
        <v>283</v>
      </c>
      <c r="AH18" t="s">
        <v>283</v>
      </c>
      <c r="AI18">
        <v>39245.703000000001</v>
      </c>
    </row>
    <row r="19" spans="1:35" x14ac:dyDescent="0.3">
      <c r="A19" t="s">
        <v>172</v>
      </c>
      <c r="B19">
        <v>26234.741000000002</v>
      </c>
      <c r="C19">
        <v>219856.06599999999</v>
      </c>
      <c r="D19">
        <v>54465.889000000003</v>
      </c>
      <c r="E19">
        <v>205.405</v>
      </c>
      <c r="F19">
        <v>6563.9350000000004</v>
      </c>
      <c r="G19">
        <v>27688.401999999998</v>
      </c>
      <c r="H19">
        <v>13200.69</v>
      </c>
      <c r="I19" t="s">
        <v>283</v>
      </c>
      <c r="J19">
        <v>112630.788</v>
      </c>
      <c r="K19">
        <v>705308.478</v>
      </c>
      <c r="L19">
        <v>7540.9250000000002</v>
      </c>
      <c r="M19">
        <v>16595.580999999998</v>
      </c>
      <c r="N19">
        <v>147340.52799999999</v>
      </c>
      <c r="O19">
        <v>48970.607000000004</v>
      </c>
      <c r="P19">
        <v>35659.025999999998</v>
      </c>
      <c r="Q19">
        <v>17622.056</v>
      </c>
      <c r="R19">
        <v>21230.573</v>
      </c>
      <c r="S19" t="s">
        <v>283</v>
      </c>
      <c r="T19">
        <v>115931.105</v>
      </c>
      <c r="U19">
        <v>47948.243999999999</v>
      </c>
      <c r="V19">
        <v>31832.717000000001</v>
      </c>
      <c r="W19">
        <v>15063.58</v>
      </c>
      <c r="X19">
        <v>116356.973</v>
      </c>
      <c r="Y19" t="s">
        <v>283</v>
      </c>
      <c r="Z19">
        <v>62434.887000000002</v>
      </c>
      <c r="AA19">
        <v>78018.284</v>
      </c>
      <c r="AB19">
        <v>21902.672999999999</v>
      </c>
      <c r="AC19">
        <v>20210.687000000002</v>
      </c>
      <c r="AD19" t="s">
        <v>283</v>
      </c>
      <c r="AE19">
        <v>749.07399999999996</v>
      </c>
      <c r="AF19">
        <v>21889.508000000002</v>
      </c>
      <c r="AG19" t="s">
        <v>283</v>
      </c>
      <c r="AH19">
        <v>230.38300000000001</v>
      </c>
      <c r="AI19">
        <v>50239.292999999998</v>
      </c>
    </row>
    <row r="20" spans="1:35" x14ac:dyDescent="0.3">
      <c r="A20" t="s">
        <v>66</v>
      </c>
      <c r="B20">
        <v>37230.749000000003</v>
      </c>
      <c r="C20">
        <v>277142.20899999997</v>
      </c>
      <c r="D20">
        <v>56163.095999999998</v>
      </c>
      <c r="E20">
        <v>1703.538</v>
      </c>
      <c r="F20">
        <v>29089.191999999999</v>
      </c>
      <c r="G20">
        <v>30215.026999999998</v>
      </c>
      <c r="H20">
        <v>9407.7189999999991</v>
      </c>
      <c r="I20" t="s">
        <v>283</v>
      </c>
      <c r="J20">
        <v>60065.472999999998</v>
      </c>
      <c r="K20">
        <v>47163.356</v>
      </c>
      <c r="L20">
        <v>883.31</v>
      </c>
      <c r="M20">
        <v>20401.508999999998</v>
      </c>
      <c r="N20">
        <v>45447.589</v>
      </c>
      <c r="O20">
        <v>49090.205999999998</v>
      </c>
      <c r="P20">
        <v>27357.811000000002</v>
      </c>
      <c r="Q20">
        <v>12434.098</v>
      </c>
      <c r="R20">
        <v>25404.848000000002</v>
      </c>
      <c r="S20" t="s">
        <v>283</v>
      </c>
      <c r="T20">
        <v>76403.457999999999</v>
      </c>
      <c r="U20">
        <v>51549.277999999998</v>
      </c>
      <c r="V20">
        <v>21427.911</v>
      </c>
      <c r="W20">
        <v>3920.3580000000002</v>
      </c>
      <c r="X20">
        <v>596129.19499999995</v>
      </c>
      <c r="Y20">
        <v>511.80200000000002</v>
      </c>
      <c r="Z20">
        <v>15103.048000000001</v>
      </c>
      <c r="AA20">
        <v>67887.063999999998</v>
      </c>
      <c r="AB20">
        <v>33153.468000000001</v>
      </c>
      <c r="AC20">
        <v>25042.438999999998</v>
      </c>
      <c r="AD20" t="s">
        <v>283</v>
      </c>
      <c r="AE20">
        <v>603.16399999999999</v>
      </c>
      <c r="AF20">
        <v>49083.821000000004</v>
      </c>
      <c r="AG20">
        <v>11915.722</v>
      </c>
      <c r="AH20" t="s">
        <v>283</v>
      </c>
      <c r="AI20">
        <v>39133.464999999997</v>
      </c>
    </row>
    <row r="21" spans="1:35" x14ac:dyDescent="0.3">
      <c r="A21" t="s">
        <v>173</v>
      </c>
      <c r="B21">
        <v>44691.500999999997</v>
      </c>
      <c r="C21">
        <v>198836.647</v>
      </c>
      <c r="D21">
        <v>66572.282000000007</v>
      </c>
      <c r="E21">
        <v>4841.8810000000003</v>
      </c>
      <c r="F21">
        <v>101818.86500000001</v>
      </c>
      <c r="G21">
        <v>38730.457999999999</v>
      </c>
      <c r="H21">
        <v>10439.741</v>
      </c>
      <c r="I21">
        <v>2817.4940000000001</v>
      </c>
      <c r="J21">
        <v>17293.030999999999</v>
      </c>
      <c r="K21">
        <v>34661.805999999997</v>
      </c>
      <c r="L21">
        <v>214.56700000000001</v>
      </c>
      <c r="M21">
        <v>20797.592000000001</v>
      </c>
      <c r="N21">
        <v>1579.2760000000001</v>
      </c>
      <c r="O21">
        <v>39320.231</v>
      </c>
      <c r="P21">
        <v>4056.5569999999998</v>
      </c>
      <c r="Q21">
        <v>7486.1509999999998</v>
      </c>
      <c r="R21">
        <v>31409.498</v>
      </c>
      <c r="S21" t="s">
        <v>283</v>
      </c>
      <c r="T21">
        <v>82996.712</v>
      </c>
      <c r="U21">
        <v>44545.144999999997</v>
      </c>
      <c r="V21">
        <v>11688.902</v>
      </c>
      <c r="W21">
        <v>562.24800000000005</v>
      </c>
      <c r="X21">
        <v>565853.64300000004</v>
      </c>
      <c r="Y21">
        <v>1601.87</v>
      </c>
      <c r="Z21">
        <v>11620.402</v>
      </c>
      <c r="AA21">
        <v>90840.364000000001</v>
      </c>
      <c r="AB21">
        <v>16388.259999999998</v>
      </c>
      <c r="AC21">
        <v>33975.156000000003</v>
      </c>
      <c r="AD21" t="s">
        <v>283</v>
      </c>
      <c r="AE21">
        <v>3570.1750000000002</v>
      </c>
      <c r="AF21">
        <v>111403.694</v>
      </c>
      <c r="AG21">
        <v>47453.106</v>
      </c>
      <c r="AH21">
        <v>2123.739</v>
      </c>
      <c r="AI21">
        <v>30574.157999999999</v>
      </c>
    </row>
    <row r="22" spans="1:35" x14ac:dyDescent="0.3">
      <c r="A22" t="s">
        <v>174</v>
      </c>
      <c r="B22">
        <v>55693.034</v>
      </c>
      <c r="C22">
        <v>211401.36499999999</v>
      </c>
      <c r="D22">
        <v>89509.894</v>
      </c>
      <c r="E22">
        <v>7257.4210000000003</v>
      </c>
      <c r="F22">
        <v>106428.6</v>
      </c>
      <c r="G22">
        <v>31513.516</v>
      </c>
      <c r="H22">
        <v>13184.918</v>
      </c>
      <c r="I22">
        <v>1936.337</v>
      </c>
      <c r="J22">
        <v>12718.492</v>
      </c>
      <c r="K22">
        <v>37480.538999999997</v>
      </c>
      <c r="L22">
        <v>926.99300000000005</v>
      </c>
      <c r="M22">
        <v>24351.887999999999</v>
      </c>
      <c r="N22">
        <v>8523.4480000000003</v>
      </c>
      <c r="O22">
        <v>42386.334999999999</v>
      </c>
      <c r="P22">
        <v>4255.0209999999997</v>
      </c>
      <c r="Q22">
        <v>10851.285</v>
      </c>
      <c r="R22">
        <v>32011.267</v>
      </c>
      <c r="S22" t="s">
        <v>283</v>
      </c>
      <c r="T22">
        <v>87931.282999999996</v>
      </c>
      <c r="U22">
        <v>48052.334999999999</v>
      </c>
      <c r="V22">
        <v>12896.005999999999</v>
      </c>
      <c r="W22">
        <v>289.85899999999998</v>
      </c>
      <c r="X22">
        <v>566029.61</v>
      </c>
      <c r="Y22">
        <v>1704.394</v>
      </c>
      <c r="Z22">
        <v>12508.709000000001</v>
      </c>
      <c r="AA22">
        <v>138933.141</v>
      </c>
      <c r="AB22">
        <v>12964.76</v>
      </c>
      <c r="AC22">
        <v>35906.815000000002</v>
      </c>
      <c r="AD22">
        <v>428.38900000000001</v>
      </c>
      <c r="AE22">
        <v>5850.5559999999996</v>
      </c>
      <c r="AF22">
        <v>110146.82399999999</v>
      </c>
      <c r="AG22">
        <v>51268.911</v>
      </c>
      <c r="AH22">
        <v>2849.2710000000002</v>
      </c>
      <c r="AI22">
        <v>37684.478999999999</v>
      </c>
    </row>
    <row r="23" spans="1:35" x14ac:dyDescent="0.3">
      <c r="A23" t="s">
        <v>175</v>
      </c>
      <c r="B23">
        <v>48775.978999999999</v>
      </c>
      <c r="C23">
        <v>226163.64</v>
      </c>
      <c r="D23">
        <v>91972.554000000004</v>
      </c>
      <c r="E23">
        <v>8538.0139999999992</v>
      </c>
      <c r="F23">
        <v>98573.444000000003</v>
      </c>
      <c r="G23">
        <v>21432.545999999998</v>
      </c>
      <c r="H23">
        <v>16068.626</v>
      </c>
      <c r="I23">
        <v>1151.55</v>
      </c>
      <c r="J23">
        <v>10793.974</v>
      </c>
      <c r="K23">
        <v>61575.538999999997</v>
      </c>
      <c r="L23">
        <v>3514.846</v>
      </c>
      <c r="M23">
        <v>27316.28</v>
      </c>
      <c r="N23">
        <v>5586.7070000000003</v>
      </c>
      <c r="O23">
        <v>38345.337</v>
      </c>
      <c r="P23">
        <v>4248.942</v>
      </c>
      <c r="Q23">
        <v>5962.97</v>
      </c>
      <c r="R23">
        <v>41198.499000000003</v>
      </c>
      <c r="S23">
        <v>431.68</v>
      </c>
      <c r="T23">
        <v>58149.39</v>
      </c>
      <c r="U23">
        <v>50137.533000000003</v>
      </c>
      <c r="V23">
        <v>15469.861000000001</v>
      </c>
      <c r="W23">
        <v>2513.38</v>
      </c>
      <c r="X23">
        <v>539845.13699999999</v>
      </c>
      <c r="Y23">
        <v>2988.5369999999998</v>
      </c>
      <c r="Z23">
        <v>12414.871999999999</v>
      </c>
      <c r="AA23">
        <v>185032.859</v>
      </c>
      <c r="AB23">
        <v>27726.264999999999</v>
      </c>
      <c r="AC23">
        <v>36237.625</v>
      </c>
      <c r="AD23">
        <v>333.52100000000002</v>
      </c>
      <c r="AE23">
        <v>10243.928</v>
      </c>
      <c r="AF23">
        <v>72624.429999999993</v>
      </c>
      <c r="AG23">
        <v>83766.173999999999</v>
      </c>
      <c r="AH23">
        <v>4512.6450000000004</v>
      </c>
      <c r="AI23">
        <v>30260.471000000001</v>
      </c>
    </row>
    <row r="24" spans="1:35" x14ac:dyDescent="0.3">
      <c r="A24" t="s">
        <v>176</v>
      </c>
      <c r="B24">
        <v>23910.401999999998</v>
      </c>
      <c r="C24">
        <v>222738.88200000001</v>
      </c>
      <c r="D24">
        <v>31579.5</v>
      </c>
      <c r="E24">
        <v>1033.077</v>
      </c>
      <c r="F24">
        <v>10889.545</v>
      </c>
      <c r="G24">
        <v>44490.404000000002</v>
      </c>
      <c r="H24">
        <v>14722.823</v>
      </c>
      <c r="I24" t="s">
        <v>283</v>
      </c>
      <c r="J24">
        <v>123231.78</v>
      </c>
      <c r="K24">
        <v>847543.64800000004</v>
      </c>
      <c r="L24">
        <v>10042.509</v>
      </c>
      <c r="M24">
        <v>7074.6260000000002</v>
      </c>
      <c r="N24">
        <v>129022.22500000001</v>
      </c>
      <c r="O24">
        <v>48130.523999999998</v>
      </c>
      <c r="P24">
        <v>19111.635999999999</v>
      </c>
      <c r="Q24">
        <v>26828.684000000001</v>
      </c>
      <c r="R24">
        <v>19630.067999999999</v>
      </c>
      <c r="S24" t="s">
        <v>283</v>
      </c>
      <c r="T24">
        <v>164393.111</v>
      </c>
      <c r="U24">
        <v>46637.942999999999</v>
      </c>
      <c r="V24">
        <v>28719.096000000001</v>
      </c>
      <c r="W24">
        <v>18865.065999999999</v>
      </c>
      <c r="X24">
        <v>120116.126</v>
      </c>
      <c r="Y24" t="s">
        <v>283</v>
      </c>
      <c r="Z24">
        <v>137185.899</v>
      </c>
      <c r="AA24">
        <v>53525.703999999998</v>
      </c>
      <c r="AB24">
        <v>25199.298999999999</v>
      </c>
      <c r="AC24">
        <v>20244.013999999999</v>
      </c>
      <c r="AD24" t="s">
        <v>283</v>
      </c>
      <c r="AE24" t="s">
        <v>283</v>
      </c>
      <c r="AF24">
        <v>15905.86</v>
      </c>
      <c r="AG24">
        <v>1020.129</v>
      </c>
      <c r="AH24">
        <v>659.35799999999995</v>
      </c>
      <c r="AI24">
        <v>26096.848000000002</v>
      </c>
    </row>
    <row r="25" spans="1:35" x14ac:dyDescent="0.3">
      <c r="A25" t="s">
        <v>177</v>
      </c>
      <c r="B25">
        <v>19889.819</v>
      </c>
      <c r="C25">
        <v>238484.52</v>
      </c>
      <c r="D25">
        <v>36831.815000000002</v>
      </c>
      <c r="E25">
        <v>1211.5360000000001</v>
      </c>
      <c r="F25">
        <v>6824.9520000000002</v>
      </c>
      <c r="G25">
        <v>35602.830999999998</v>
      </c>
      <c r="H25">
        <v>12113.148999999999</v>
      </c>
      <c r="I25" t="s">
        <v>283</v>
      </c>
      <c r="J25">
        <v>67332.963000000003</v>
      </c>
      <c r="K25">
        <v>118885.49400000001</v>
      </c>
      <c r="L25">
        <v>3111.8110000000001</v>
      </c>
      <c r="M25">
        <v>8200.5859999999993</v>
      </c>
      <c r="N25">
        <v>82134.553</v>
      </c>
      <c r="O25">
        <v>48701.718000000001</v>
      </c>
      <c r="P25">
        <v>19876.41</v>
      </c>
      <c r="Q25">
        <v>3587.4409999999998</v>
      </c>
      <c r="R25">
        <v>20034.147000000001</v>
      </c>
      <c r="S25" t="s">
        <v>283</v>
      </c>
      <c r="T25">
        <v>90462.251999999993</v>
      </c>
      <c r="U25">
        <v>52612.267999999996</v>
      </c>
      <c r="V25">
        <v>30747.741999999998</v>
      </c>
      <c r="W25">
        <v>9210.6720000000005</v>
      </c>
      <c r="X25">
        <v>465960.52</v>
      </c>
      <c r="Y25" t="s">
        <v>283</v>
      </c>
      <c r="Z25">
        <v>26437.526000000002</v>
      </c>
      <c r="AA25">
        <v>75001.663</v>
      </c>
      <c r="AB25">
        <v>34969.341</v>
      </c>
      <c r="AC25">
        <v>23655.975999999999</v>
      </c>
      <c r="AD25">
        <v>871.25099999999998</v>
      </c>
      <c r="AE25" t="s">
        <v>283</v>
      </c>
      <c r="AF25">
        <v>36582.675999999999</v>
      </c>
      <c r="AG25" t="s">
        <v>283</v>
      </c>
      <c r="AH25">
        <v>2541.92</v>
      </c>
      <c r="AI25">
        <v>29134.764999999999</v>
      </c>
    </row>
    <row r="26" spans="1:35" x14ac:dyDescent="0.3">
      <c r="A26" t="s">
        <v>178</v>
      </c>
      <c r="B26">
        <v>31299.62</v>
      </c>
      <c r="C26">
        <v>257848.511</v>
      </c>
      <c r="D26">
        <v>24268.041000000001</v>
      </c>
      <c r="E26">
        <v>127.56699999999999</v>
      </c>
      <c r="F26">
        <v>6917.6670000000004</v>
      </c>
      <c r="G26">
        <v>30276.462</v>
      </c>
      <c r="H26">
        <v>15053.915999999999</v>
      </c>
      <c r="I26" t="s">
        <v>283</v>
      </c>
      <c r="J26">
        <v>35537.258000000002</v>
      </c>
      <c r="K26">
        <v>35906.949000000001</v>
      </c>
      <c r="L26">
        <v>88.721000000000004</v>
      </c>
      <c r="M26">
        <v>11086.737999999999</v>
      </c>
      <c r="N26">
        <v>4684.348</v>
      </c>
      <c r="O26">
        <v>42143.114000000001</v>
      </c>
      <c r="P26">
        <v>12092.960999999999</v>
      </c>
      <c r="Q26">
        <v>33997.625</v>
      </c>
      <c r="R26">
        <v>26986.999</v>
      </c>
      <c r="S26" t="s">
        <v>283</v>
      </c>
      <c r="T26">
        <v>92665.577000000005</v>
      </c>
      <c r="U26">
        <v>50860.603999999999</v>
      </c>
      <c r="V26">
        <v>31859.567999999999</v>
      </c>
      <c r="W26">
        <v>4733.5540000000001</v>
      </c>
      <c r="X26">
        <v>516328.23599999998</v>
      </c>
      <c r="Y26">
        <v>27794.374</v>
      </c>
      <c r="Z26">
        <v>16137.612999999999</v>
      </c>
      <c r="AA26">
        <v>78143.25</v>
      </c>
      <c r="AB26">
        <v>115940.06</v>
      </c>
      <c r="AC26">
        <v>27371.597000000002</v>
      </c>
      <c r="AD26">
        <v>662.33100000000002</v>
      </c>
      <c r="AE26">
        <v>1121.2809999999999</v>
      </c>
      <c r="AF26">
        <v>85413.900999999998</v>
      </c>
      <c r="AG26" t="s">
        <v>283</v>
      </c>
      <c r="AH26">
        <v>13182.714</v>
      </c>
      <c r="AI26">
        <v>39085.262000000002</v>
      </c>
    </row>
    <row r="27" spans="1:35" x14ac:dyDescent="0.3">
      <c r="A27" t="s">
        <v>179</v>
      </c>
      <c r="B27">
        <v>36744.404999999999</v>
      </c>
      <c r="C27">
        <v>279407.56099999999</v>
      </c>
      <c r="D27">
        <v>54619.826000000001</v>
      </c>
      <c r="E27">
        <v>304.928</v>
      </c>
      <c r="F27">
        <v>9760.2610000000004</v>
      </c>
      <c r="G27">
        <v>30761.436000000002</v>
      </c>
      <c r="H27">
        <v>18048.548999999999</v>
      </c>
      <c r="I27" t="s">
        <v>283</v>
      </c>
      <c r="J27">
        <v>21354.815999999999</v>
      </c>
      <c r="K27">
        <v>4536.8459999999995</v>
      </c>
      <c r="L27">
        <v>336.44</v>
      </c>
      <c r="M27">
        <v>24570.136999999999</v>
      </c>
      <c r="N27">
        <v>2752.3780000000002</v>
      </c>
      <c r="O27">
        <v>41776.313999999998</v>
      </c>
      <c r="P27">
        <v>35017.847999999998</v>
      </c>
      <c r="Q27">
        <v>36297.661</v>
      </c>
      <c r="R27">
        <v>38489.351000000002</v>
      </c>
      <c r="S27">
        <v>108.208</v>
      </c>
      <c r="T27">
        <v>92017.903000000006</v>
      </c>
      <c r="U27">
        <v>48657.258000000002</v>
      </c>
      <c r="V27">
        <v>29941.382000000001</v>
      </c>
      <c r="W27">
        <v>13799.725</v>
      </c>
      <c r="X27">
        <v>505749.72899999999</v>
      </c>
      <c r="Y27">
        <v>18205.366000000002</v>
      </c>
      <c r="Z27">
        <v>13254.329</v>
      </c>
      <c r="AA27">
        <v>55959.860999999997</v>
      </c>
      <c r="AB27">
        <v>130894.022</v>
      </c>
      <c r="AC27">
        <v>31074.588</v>
      </c>
      <c r="AD27">
        <v>1024.9380000000001</v>
      </c>
      <c r="AE27">
        <v>933.66</v>
      </c>
      <c r="AF27">
        <v>90414.023000000001</v>
      </c>
      <c r="AG27" t="s">
        <v>283</v>
      </c>
      <c r="AH27">
        <v>10504.681</v>
      </c>
      <c r="AI27">
        <v>46786.275999999998</v>
      </c>
    </row>
    <row r="28" spans="1:35" x14ac:dyDescent="0.3">
      <c r="A28" t="s">
        <v>180</v>
      </c>
      <c r="B28">
        <v>45843.008000000002</v>
      </c>
      <c r="C28">
        <v>272025.72200000001</v>
      </c>
      <c r="D28">
        <v>34772.035000000003</v>
      </c>
      <c r="E28">
        <v>1885.2950000000001</v>
      </c>
      <c r="F28">
        <v>3142.375</v>
      </c>
      <c r="G28">
        <v>27572.454000000002</v>
      </c>
      <c r="H28">
        <v>15272.362999999999</v>
      </c>
      <c r="I28" t="s">
        <v>283</v>
      </c>
      <c r="J28">
        <v>16394.537</v>
      </c>
      <c r="K28">
        <v>34444.074999999997</v>
      </c>
      <c r="L28">
        <v>926.12099999999998</v>
      </c>
      <c r="M28">
        <v>13766.838</v>
      </c>
      <c r="N28">
        <v>2593.3020000000001</v>
      </c>
      <c r="O28">
        <v>41665.453999999998</v>
      </c>
      <c r="P28">
        <v>10282.707</v>
      </c>
      <c r="Q28">
        <v>43894.898000000001</v>
      </c>
      <c r="R28">
        <v>34696.256999999998</v>
      </c>
      <c r="S28">
        <v>71.12</v>
      </c>
      <c r="T28">
        <v>97097.035000000003</v>
      </c>
      <c r="U28">
        <v>47494.381999999998</v>
      </c>
      <c r="V28">
        <v>34372.601000000002</v>
      </c>
      <c r="W28">
        <v>11542.012000000001</v>
      </c>
      <c r="X28">
        <v>341524.05200000003</v>
      </c>
      <c r="Y28">
        <v>21507.358</v>
      </c>
      <c r="Z28">
        <v>12794.892</v>
      </c>
      <c r="AA28">
        <v>129571.818</v>
      </c>
      <c r="AB28">
        <v>105433.497</v>
      </c>
      <c r="AC28">
        <v>45267.3</v>
      </c>
      <c r="AD28">
        <v>597.49599999999998</v>
      </c>
      <c r="AE28">
        <v>4954.5259999999998</v>
      </c>
      <c r="AF28">
        <v>65079.675999999999</v>
      </c>
      <c r="AG28">
        <v>28801.192999999999</v>
      </c>
      <c r="AH28">
        <v>11726.558999999999</v>
      </c>
      <c r="AI28">
        <v>31984.274000000001</v>
      </c>
    </row>
    <row r="29" spans="1:35" x14ac:dyDescent="0.3">
      <c r="A29" t="s">
        <v>181</v>
      </c>
      <c r="B29">
        <v>48968.029000000002</v>
      </c>
      <c r="C29">
        <v>245171.71900000001</v>
      </c>
      <c r="D29">
        <v>37773.944000000003</v>
      </c>
      <c r="E29">
        <v>5454.9080000000004</v>
      </c>
      <c r="F29">
        <v>5529.95</v>
      </c>
      <c r="G29">
        <v>20585.030999999999</v>
      </c>
      <c r="H29">
        <v>17773.067999999999</v>
      </c>
      <c r="I29" t="s">
        <v>283</v>
      </c>
      <c r="J29">
        <v>17233.758999999998</v>
      </c>
      <c r="K29">
        <v>6575.8980000000001</v>
      </c>
      <c r="L29">
        <v>308.40800000000002</v>
      </c>
      <c r="M29">
        <v>15471.227000000001</v>
      </c>
      <c r="N29">
        <v>636.17999999999995</v>
      </c>
      <c r="O29">
        <v>35174.447</v>
      </c>
      <c r="P29">
        <v>7815.2209999999995</v>
      </c>
      <c r="Q29">
        <v>41536.605000000003</v>
      </c>
      <c r="R29">
        <v>37065.824999999997</v>
      </c>
      <c r="S29">
        <v>339.28899999999999</v>
      </c>
      <c r="T29">
        <v>102093.996</v>
      </c>
      <c r="U29">
        <v>49654.264999999999</v>
      </c>
      <c r="V29">
        <v>11427.494000000001</v>
      </c>
      <c r="W29" t="s">
        <v>283</v>
      </c>
      <c r="X29">
        <v>386182.462</v>
      </c>
      <c r="Y29">
        <v>17735.52</v>
      </c>
      <c r="Z29">
        <v>11836.851000000001</v>
      </c>
      <c r="AA29">
        <v>127390.122</v>
      </c>
      <c r="AB29">
        <v>151325.47200000001</v>
      </c>
      <c r="AC29">
        <v>49095.499000000003</v>
      </c>
      <c r="AD29" t="s">
        <v>283</v>
      </c>
      <c r="AE29">
        <v>4107.5569999999998</v>
      </c>
      <c r="AF29">
        <v>66655.434999999998</v>
      </c>
      <c r="AG29">
        <v>46982.271999999997</v>
      </c>
      <c r="AH29">
        <v>15677.281000000001</v>
      </c>
      <c r="AI29">
        <v>39067.686000000002</v>
      </c>
    </row>
    <row r="30" spans="1:35" x14ac:dyDescent="0.3">
      <c r="A30" t="s">
        <v>182</v>
      </c>
      <c r="B30">
        <v>1967.213</v>
      </c>
      <c r="C30">
        <v>128715.27099999999</v>
      </c>
      <c r="D30">
        <v>9951.3259999999991</v>
      </c>
      <c r="E30">
        <v>234.749</v>
      </c>
      <c r="F30">
        <v>3433.643</v>
      </c>
      <c r="G30">
        <v>27297.458999999999</v>
      </c>
      <c r="H30">
        <v>15862.23</v>
      </c>
      <c r="I30" t="s">
        <v>283</v>
      </c>
      <c r="J30">
        <v>52844.038999999997</v>
      </c>
      <c r="K30">
        <v>727819.29099999997</v>
      </c>
      <c r="L30">
        <v>12352.717000000001</v>
      </c>
      <c r="M30">
        <v>6821.3410000000003</v>
      </c>
      <c r="N30">
        <v>128476.522</v>
      </c>
      <c r="O30">
        <v>40627.036</v>
      </c>
      <c r="P30">
        <v>16305.824000000001</v>
      </c>
      <c r="Q30">
        <v>23137.633000000002</v>
      </c>
      <c r="R30">
        <v>12366.058999999999</v>
      </c>
      <c r="S30" t="s">
        <v>283</v>
      </c>
      <c r="T30">
        <v>69121.154999999999</v>
      </c>
      <c r="U30">
        <v>34032.883000000002</v>
      </c>
      <c r="V30">
        <v>22836.197</v>
      </c>
      <c r="W30">
        <v>14988.222</v>
      </c>
      <c r="X30">
        <v>77325.288</v>
      </c>
      <c r="Y30">
        <v>552.34400000000005</v>
      </c>
      <c r="Z30">
        <v>89782.982999999993</v>
      </c>
      <c r="AA30">
        <v>25858.816999999999</v>
      </c>
      <c r="AB30">
        <v>19486.503000000001</v>
      </c>
      <c r="AC30">
        <v>15186.145</v>
      </c>
      <c r="AD30">
        <v>6794.3540000000003</v>
      </c>
      <c r="AE30" t="s">
        <v>283</v>
      </c>
      <c r="AF30">
        <v>9281.268</v>
      </c>
      <c r="AG30">
        <v>39.984000000000002</v>
      </c>
      <c r="AH30" t="s">
        <v>283</v>
      </c>
      <c r="AI30">
        <v>22227.094000000001</v>
      </c>
    </row>
    <row r="31" spans="1:35" x14ac:dyDescent="0.3">
      <c r="A31" t="s">
        <v>183</v>
      </c>
      <c r="B31">
        <v>3712.4810000000002</v>
      </c>
      <c r="C31">
        <v>170399.19500000001</v>
      </c>
      <c r="D31">
        <v>12760.597</v>
      </c>
      <c r="E31">
        <v>456.18900000000002</v>
      </c>
      <c r="F31">
        <v>5905.6019999999999</v>
      </c>
      <c r="G31">
        <v>30183.951000000001</v>
      </c>
      <c r="H31">
        <v>17530.893</v>
      </c>
      <c r="I31" t="s">
        <v>283</v>
      </c>
      <c r="J31">
        <v>43716.981</v>
      </c>
      <c r="K31">
        <v>158278.98499999999</v>
      </c>
      <c r="L31">
        <v>2344.0419999999999</v>
      </c>
      <c r="M31">
        <v>5855.7150000000001</v>
      </c>
      <c r="N31">
        <v>77626.410999999993</v>
      </c>
      <c r="O31">
        <v>46801.819000000003</v>
      </c>
      <c r="P31">
        <v>13988.004999999999</v>
      </c>
      <c r="Q31">
        <v>3308.5169999999998</v>
      </c>
      <c r="R31">
        <v>14819.607</v>
      </c>
      <c r="S31" t="s">
        <v>283</v>
      </c>
      <c r="T31">
        <v>56290.569000000003</v>
      </c>
      <c r="U31">
        <v>45383.010999999999</v>
      </c>
      <c r="V31">
        <v>25195.503000000001</v>
      </c>
      <c r="W31">
        <v>12175.517</v>
      </c>
      <c r="X31">
        <v>468644.16499999998</v>
      </c>
      <c r="Y31">
        <v>242.02699999999999</v>
      </c>
      <c r="Z31">
        <v>51179.728999999999</v>
      </c>
      <c r="AA31">
        <v>26113.297999999999</v>
      </c>
      <c r="AB31">
        <v>34969.192000000003</v>
      </c>
      <c r="AC31">
        <v>14886.171</v>
      </c>
      <c r="AD31">
        <v>2820.5709999999999</v>
      </c>
      <c r="AE31" t="s">
        <v>283</v>
      </c>
      <c r="AF31">
        <v>26565.674999999999</v>
      </c>
      <c r="AG31" t="s">
        <v>283</v>
      </c>
      <c r="AH31">
        <v>2055.7510000000002</v>
      </c>
      <c r="AI31">
        <v>20379.258999999998</v>
      </c>
    </row>
    <row r="32" spans="1:35" x14ac:dyDescent="0.3">
      <c r="A32" t="s">
        <v>184</v>
      </c>
      <c r="B32">
        <v>15619.483</v>
      </c>
      <c r="C32">
        <v>182416.05799999999</v>
      </c>
      <c r="D32">
        <v>14531.708000000001</v>
      </c>
      <c r="E32">
        <v>1178.126</v>
      </c>
      <c r="F32">
        <v>5505.1149999999998</v>
      </c>
      <c r="G32">
        <v>16789.233</v>
      </c>
      <c r="H32">
        <v>18624.780999999999</v>
      </c>
      <c r="I32" t="s">
        <v>283</v>
      </c>
      <c r="J32">
        <v>27231.255000000001</v>
      </c>
      <c r="K32">
        <v>8755.3250000000007</v>
      </c>
      <c r="L32">
        <v>1518.5450000000001</v>
      </c>
      <c r="M32">
        <v>8277.32</v>
      </c>
      <c r="N32">
        <v>3204.0450000000001</v>
      </c>
      <c r="O32">
        <v>40233.114000000001</v>
      </c>
      <c r="P32">
        <v>12121.492</v>
      </c>
      <c r="Q32">
        <v>19333.240000000002</v>
      </c>
      <c r="R32">
        <v>16354.861999999999</v>
      </c>
      <c r="S32" t="s">
        <v>283</v>
      </c>
      <c r="T32">
        <v>59264.201999999997</v>
      </c>
      <c r="U32">
        <v>42071.315999999999</v>
      </c>
      <c r="V32">
        <v>28354.107</v>
      </c>
      <c r="W32">
        <v>5783.6549999999997</v>
      </c>
      <c r="X32">
        <v>478509.56699999998</v>
      </c>
      <c r="Y32">
        <v>9305.4330000000009</v>
      </c>
      <c r="Z32">
        <v>25949.125</v>
      </c>
      <c r="AA32">
        <v>34530.673999999999</v>
      </c>
      <c r="AB32">
        <v>112163.908</v>
      </c>
      <c r="AC32">
        <v>23205.486000000001</v>
      </c>
      <c r="AD32">
        <v>1330.1859999999999</v>
      </c>
      <c r="AE32">
        <v>106.29</v>
      </c>
      <c r="AF32">
        <v>49283.036999999997</v>
      </c>
      <c r="AG32">
        <v>7503.049</v>
      </c>
      <c r="AH32">
        <v>9458.7749999999996</v>
      </c>
      <c r="AI32">
        <v>25079.366999999998</v>
      </c>
    </row>
    <row r="33" spans="1:35" x14ac:dyDescent="0.3">
      <c r="A33" t="s">
        <v>185</v>
      </c>
      <c r="B33">
        <v>25020.719000000001</v>
      </c>
      <c r="C33">
        <v>187060.09299999999</v>
      </c>
      <c r="D33">
        <v>25379.994999999999</v>
      </c>
      <c r="E33">
        <v>10187.895</v>
      </c>
      <c r="F33">
        <v>6324.6769999999997</v>
      </c>
      <c r="G33">
        <v>17740.445</v>
      </c>
      <c r="H33">
        <v>17160.187000000002</v>
      </c>
      <c r="I33" t="s">
        <v>283</v>
      </c>
      <c r="J33">
        <v>20520.094000000001</v>
      </c>
      <c r="K33">
        <v>50223.892</v>
      </c>
      <c r="L33">
        <v>141.66399999999999</v>
      </c>
      <c r="M33">
        <v>9694.4150000000009</v>
      </c>
      <c r="N33">
        <v>2267.7689999999998</v>
      </c>
      <c r="O33">
        <v>35180.144999999997</v>
      </c>
      <c r="P33">
        <v>7415.67</v>
      </c>
      <c r="Q33">
        <v>23421.407999999999</v>
      </c>
      <c r="R33">
        <v>23366.77</v>
      </c>
      <c r="S33" t="s">
        <v>283</v>
      </c>
      <c r="T33">
        <v>68685.258000000002</v>
      </c>
      <c r="U33">
        <v>35881.1</v>
      </c>
      <c r="V33">
        <v>30340.93</v>
      </c>
      <c r="W33">
        <v>26432.824000000001</v>
      </c>
      <c r="X33">
        <v>462913.74099999998</v>
      </c>
      <c r="Y33">
        <v>9558.7450000000008</v>
      </c>
      <c r="Z33">
        <v>17663.796999999999</v>
      </c>
      <c r="AA33">
        <v>67535.667000000001</v>
      </c>
      <c r="AB33">
        <v>118287.35</v>
      </c>
      <c r="AC33">
        <v>32381.726999999999</v>
      </c>
      <c r="AD33">
        <v>1856.5239999999999</v>
      </c>
      <c r="AE33">
        <v>2803.5030000000002</v>
      </c>
      <c r="AF33">
        <v>78256.058000000005</v>
      </c>
      <c r="AG33">
        <v>76873.271999999997</v>
      </c>
      <c r="AH33">
        <v>11517.814</v>
      </c>
      <c r="AI33">
        <v>27137.721000000001</v>
      </c>
    </row>
    <row r="34" spans="1:35" x14ac:dyDescent="0.3">
      <c r="A34" t="s">
        <v>186</v>
      </c>
      <c r="B34">
        <v>30334.2</v>
      </c>
      <c r="C34">
        <v>198791.587</v>
      </c>
      <c r="D34">
        <v>34584.811999999998</v>
      </c>
      <c r="E34">
        <v>9910.86</v>
      </c>
      <c r="F34">
        <v>11948.148999999999</v>
      </c>
      <c r="G34">
        <v>18054.231</v>
      </c>
      <c r="H34">
        <v>20754.833999999999</v>
      </c>
      <c r="I34" t="s">
        <v>283</v>
      </c>
      <c r="J34">
        <v>17388.120999999999</v>
      </c>
      <c r="K34">
        <v>4364.6440000000002</v>
      </c>
      <c r="L34">
        <v>462.26299999999998</v>
      </c>
      <c r="M34">
        <v>12294.450999999999</v>
      </c>
      <c r="N34">
        <v>1835.278</v>
      </c>
      <c r="O34">
        <v>37193.752999999997</v>
      </c>
      <c r="P34">
        <v>4296.0929999999998</v>
      </c>
      <c r="Q34">
        <v>23181.879000000001</v>
      </c>
      <c r="R34">
        <v>23388.778999999999</v>
      </c>
      <c r="S34" t="s">
        <v>283</v>
      </c>
      <c r="T34">
        <v>67905.659</v>
      </c>
      <c r="U34">
        <v>40442.980000000003</v>
      </c>
      <c r="V34">
        <v>33015.764999999999</v>
      </c>
      <c r="W34">
        <v>22314.312999999998</v>
      </c>
      <c r="X34">
        <v>477848.26</v>
      </c>
      <c r="Y34">
        <v>6934.3879999999999</v>
      </c>
      <c r="Z34">
        <v>15217.537</v>
      </c>
      <c r="AA34">
        <v>99665.365000000005</v>
      </c>
      <c r="AB34">
        <v>143066.641</v>
      </c>
      <c r="AC34">
        <v>37797.821000000004</v>
      </c>
      <c r="AD34">
        <v>923.13900000000001</v>
      </c>
      <c r="AE34">
        <v>5229.1840000000002</v>
      </c>
      <c r="AF34">
        <v>76837.129000000001</v>
      </c>
      <c r="AG34">
        <v>83275.459000000003</v>
      </c>
      <c r="AH34">
        <v>13395.145</v>
      </c>
      <c r="AI34">
        <v>26010.276999999998</v>
      </c>
    </row>
    <row r="35" spans="1:35" x14ac:dyDescent="0.3">
      <c r="A35" t="s">
        <v>187</v>
      </c>
      <c r="B35">
        <v>25210.916000000001</v>
      </c>
      <c r="C35">
        <v>177506.27</v>
      </c>
      <c r="D35">
        <v>27879.358</v>
      </c>
      <c r="E35">
        <v>13135.357</v>
      </c>
      <c r="F35">
        <v>23970.223999999998</v>
      </c>
      <c r="G35">
        <v>10879.924000000001</v>
      </c>
      <c r="H35">
        <v>15166.619000000001</v>
      </c>
      <c r="I35" t="s">
        <v>283</v>
      </c>
      <c r="J35">
        <v>21174.121999999999</v>
      </c>
      <c r="K35">
        <v>7259.1</v>
      </c>
      <c r="L35">
        <v>255.55</v>
      </c>
      <c r="M35">
        <v>10913.491</v>
      </c>
      <c r="N35">
        <v>109.392</v>
      </c>
      <c r="O35">
        <v>29263.974999999999</v>
      </c>
      <c r="P35">
        <v>2145.4079999999999</v>
      </c>
      <c r="Q35">
        <v>19076.423999999999</v>
      </c>
      <c r="R35">
        <v>26365.055</v>
      </c>
      <c r="S35" t="s">
        <v>283</v>
      </c>
      <c r="T35">
        <v>54698.468000000001</v>
      </c>
      <c r="U35">
        <v>37060.080000000002</v>
      </c>
      <c r="V35">
        <v>32673.745999999999</v>
      </c>
      <c r="W35">
        <v>19511.365000000002</v>
      </c>
      <c r="X35">
        <v>481456.25300000003</v>
      </c>
      <c r="Y35">
        <v>4747.2740000000003</v>
      </c>
      <c r="Z35">
        <v>11029.223</v>
      </c>
      <c r="AA35">
        <v>91559.880999999994</v>
      </c>
      <c r="AB35">
        <v>181141.18400000001</v>
      </c>
      <c r="AC35">
        <v>41080.574000000001</v>
      </c>
      <c r="AD35" t="s">
        <v>283</v>
      </c>
      <c r="AE35">
        <v>8423.0969999999998</v>
      </c>
      <c r="AF35">
        <v>80051.995999999999</v>
      </c>
      <c r="AG35">
        <v>160202.51</v>
      </c>
      <c r="AH35">
        <v>17356.463</v>
      </c>
      <c r="AI35">
        <v>31732.516</v>
      </c>
    </row>
    <row r="36" spans="1:35" x14ac:dyDescent="0.3">
      <c r="A36" t="s">
        <v>188</v>
      </c>
      <c r="B36">
        <v>10538.476000000001</v>
      </c>
      <c r="C36">
        <v>125877.323</v>
      </c>
      <c r="D36">
        <v>19362.452000000001</v>
      </c>
      <c r="E36">
        <v>509.62</v>
      </c>
      <c r="F36">
        <v>6400.0219999999999</v>
      </c>
      <c r="G36">
        <v>34061.425000000003</v>
      </c>
      <c r="H36">
        <v>15462.411</v>
      </c>
      <c r="I36" t="s">
        <v>283</v>
      </c>
      <c r="J36">
        <v>46052.593999999997</v>
      </c>
      <c r="K36">
        <v>350893.82500000001</v>
      </c>
      <c r="L36">
        <v>14785.109</v>
      </c>
      <c r="M36">
        <v>4901.5630000000001</v>
      </c>
      <c r="N36">
        <v>178097.73800000001</v>
      </c>
      <c r="O36">
        <v>53137.269</v>
      </c>
      <c r="P36">
        <v>12029.184999999999</v>
      </c>
      <c r="Q36">
        <v>2306.0059999999999</v>
      </c>
      <c r="R36">
        <v>10948.619000000001</v>
      </c>
      <c r="S36" t="s">
        <v>283</v>
      </c>
      <c r="T36">
        <v>100133.76700000001</v>
      </c>
      <c r="U36">
        <v>39009.981</v>
      </c>
      <c r="V36">
        <v>22960.019</v>
      </c>
      <c r="W36">
        <v>16750.73</v>
      </c>
      <c r="X36">
        <v>309220.65100000001</v>
      </c>
      <c r="Y36">
        <v>3040.1010000000001</v>
      </c>
      <c r="Z36">
        <v>140513.66099999999</v>
      </c>
      <c r="AA36">
        <v>39324.29</v>
      </c>
      <c r="AB36">
        <v>30663.07</v>
      </c>
      <c r="AC36">
        <v>15776.278</v>
      </c>
      <c r="AD36">
        <v>6796.8630000000003</v>
      </c>
      <c r="AE36">
        <v>45.201000000000001</v>
      </c>
      <c r="AF36">
        <v>20395.919000000002</v>
      </c>
      <c r="AG36" t="s">
        <v>283</v>
      </c>
      <c r="AH36" t="s">
        <v>283</v>
      </c>
      <c r="AI36">
        <v>17149.748</v>
      </c>
    </row>
    <row r="37" spans="1:35" x14ac:dyDescent="0.3">
      <c r="A37" t="s">
        <v>189</v>
      </c>
      <c r="B37">
        <v>14619.357</v>
      </c>
      <c r="C37">
        <v>137157.52799999999</v>
      </c>
      <c r="D37">
        <v>19654.863000000001</v>
      </c>
      <c r="E37">
        <v>201.44300000000001</v>
      </c>
      <c r="F37">
        <v>5966.4279999999999</v>
      </c>
      <c r="G37">
        <v>31036.775000000001</v>
      </c>
      <c r="H37">
        <v>10007.352000000001</v>
      </c>
      <c r="I37" t="s">
        <v>283</v>
      </c>
      <c r="J37">
        <v>34935.906000000003</v>
      </c>
      <c r="K37">
        <v>78333.766000000003</v>
      </c>
      <c r="L37">
        <v>8320.0280000000002</v>
      </c>
      <c r="M37">
        <v>5768.5749999999998</v>
      </c>
      <c r="N37">
        <v>214168.861</v>
      </c>
      <c r="O37">
        <v>53522.322999999997</v>
      </c>
      <c r="P37">
        <v>13798.464</v>
      </c>
      <c r="Q37">
        <v>2514.183</v>
      </c>
      <c r="R37">
        <v>14979.936</v>
      </c>
      <c r="S37" t="s">
        <v>283</v>
      </c>
      <c r="T37">
        <v>88036.736999999994</v>
      </c>
      <c r="U37">
        <v>46797.633999999998</v>
      </c>
      <c r="V37">
        <v>23792.864000000001</v>
      </c>
      <c r="W37">
        <v>11281.06</v>
      </c>
      <c r="X37">
        <v>626126.91299999994</v>
      </c>
      <c r="Y37">
        <v>1014.903</v>
      </c>
      <c r="Z37">
        <v>65862.731</v>
      </c>
      <c r="AA37">
        <v>56043.288</v>
      </c>
      <c r="AB37">
        <v>40161.957999999999</v>
      </c>
      <c r="AC37">
        <v>17144.348000000002</v>
      </c>
      <c r="AD37">
        <v>4336.799</v>
      </c>
      <c r="AE37" t="s">
        <v>283</v>
      </c>
      <c r="AF37">
        <v>52789.091999999997</v>
      </c>
      <c r="AG37" t="s">
        <v>283</v>
      </c>
      <c r="AH37" t="s">
        <v>283</v>
      </c>
      <c r="AI37">
        <v>16909.447</v>
      </c>
    </row>
    <row r="38" spans="1:35" x14ac:dyDescent="0.3">
      <c r="A38" t="s">
        <v>190</v>
      </c>
      <c r="B38">
        <v>20084.878000000001</v>
      </c>
      <c r="C38">
        <v>163388.674</v>
      </c>
      <c r="D38">
        <v>25041.671999999999</v>
      </c>
      <c r="E38">
        <v>28505.7</v>
      </c>
      <c r="F38">
        <v>22317.774000000001</v>
      </c>
      <c r="G38">
        <v>26133.325000000001</v>
      </c>
      <c r="H38">
        <v>12454.931</v>
      </c>
      <c r="I38">
        <v>4205.7849999999999</v>
      </c>
      <c r="J38">
        <v>21154.37</v>
      </c>
      <c r="K38">
        <v>35914.362999999998</v>
      </c>
      <c r="L38" t="s">
        <v>283</v>
      </c>
      <c r="M38">
        <v>8997.2119999999995</v>
      </c>
      <c r="N38">
        <v>12167.656999999999</v>
      </c>
      <c r="O38">
        <v>37726.358999999997</v>
      </c>
      <c r="P38">
        <v>10839.593000000001</v>
      </c>
      <c r="Q38">
        <v>10801.226000000001</v>
      </c>
      <c r="R38">
        <v>22943.537</v>
      </c>
      <c r="S38" t="s">
        <v>283</v>
      </c>
      <c r="T38">
        <v>62143.415000000001</v>
      </c>
      <c r="U38">
        <v>38919.828999999998</v>
      </c>
      <c r="V38">
        <v>26701.26</v>
      </c>
      <c r="W38">
        <v>5432.0119999999997</v>
      </c>
      <c r="X38">
        <v>646097.95600000001</v>
      </c>
      <c r="Y38">
        <v>685.95399999999995</v>
      </c>
      <c r="Z38">
        <v>20042.490000000002</v>
      </c>
      <c r="AA38">
        <v>62069.775999999998</v>
      </c>
      <c r="AB38">
        <v>38963.582000000002</v>
      </c>
      <c r="AC38">
        <v>20595.848999999998</v>
      </c>
      <c r="AD38">
        <v>21465.732</v>
      </c>
      <c r="AE38" t="s">
        <v>283</v>
      </c>
      <c r="AF38">
        <v>79171.354000000007</v>
      </c>
      <c r="AG38">
        <v>45070.103999999999</v>
      </c>
      <c r="AH38">
        <v>295.387</v>
      </c>
      <c r="AI38">
        <v>6185.1570000000002</v>
      </c>
    </row>
    <row r="39" spans="1:35" x14ac:dyDescent="0.3">
      <c r="A39" t="s">
        <v>191</v>
      </c>
      <c r="B39">
        <v>20116.762999999999</v>
      </c>
      <c r="C39">
        <v>135704.19200000001</v>
      </c>
      <c r="D39">
        <v>25337.703000000001</v>
      </c>
      <c r="E39">
        <v>38513.036999999997</v>
      </c>
      <c r="F39">
        <v>17921.898000000001</v>
      </c>
      <c r="G39">
        <v>23389.821</v>
      </c>
      <c r="H39">
        <v>11822.531000000001</v>
      </c>
      <c r="I39">
        <v>6107.6</v>
      </c>
      <c r="J39">
        <v>10448.668</v>
      </c>
      <c r="K39">
        <v>44565.150999999998</v>
      </c>
      <c r="L39">
        <v>152.25</v>
      </c>
      <c r="M39">
        <v>9464.5220000000008</v>
      </c>
      <c r="N39">
        <v>1391.4970000000001</v>
      </c>
      <c r="O39">
        <v>30765.245999999999</v>
      </c>
      <c r="P39">
        <v>1038.2249999999999</v>
      </c>
      <c r="Q39">
        <v>8317.19</v>
      </c>
      <c r="R39">
        <v>24297</v>
      </c>
      <c r="S39" t="s">
        <v>283</v>
      </c>
      <c r="T39">
        <v>58929.457000000002</v>
      </c>
      <c r="U39">
        <v>34996.889000000003</v>
      </c>
      <c r="V39">
        <v>24534.647000000001</v>
      </c>
      <c r="W39">
        <v>8690.8119999999999</v>
      </c>
      <c r="X39">
        <v>462259.03700000001</v>
      </c>
      <c r="Y39">
        <v>1079.954</v>
      </c>
      <c r="Z39">
        <v>13602.831</v>
      </c>
      <c r="AA39">
        <v>78505.895000000004</v>
      </c>
      <c r="AB39">
        <v>38585.78</v>
      </c>
      <c r="AC39">
        <v>27062.769</v>
      </c>
      <c r="AD39">
        <v>169919.921</v>
      </c>
      <c r="AE39">
        <v>1734.846</v>
      </c>
      <c r="AF39">
        <v>94849.152000000002</v>
      </c>
      <c r="AG39">
        <v>126747.011</v>
      </c>
      <c r="AH39">
        <v>4344.0959999999995</v>
      </c>
      <c r="AI39">
        <v>12701.477999999999</v>
      </c>
    </row>
    <row r="40" spans="1:35" x14ac:dyDescent="0.3">
      <c r="A40" t="s">
        <v>192</v>
      </c>
      <c r="B40">
        <v>28414.228999999999</v>
      </c>
      <c r="C40">
        <v>133558.41200000001</v>
      </c>
      <c r="D40">
        <v>32657.596000000001</v>
      </c>
      <c r="E40">
        <v>45940.493000000002</v>
      </c>
      <c r="F40">
        <v>15484.142</v>
      </c>
      <c r="G40">
        <v>21939.511999999999</v>
      </c>
      <c r="H40">
        <v>13417.865</v>
      </c>
      <c r="I40">
        <v>6615.7470000000003</v>
      </c>
      <c r="J40">
        <v>8815.3940000000002</v>
      </c>
      <c r="K40">
        <v>40252.678999999996</v>
      </c>
      <c r="L40">
        <v>695.37199999999996</v>
      </c>
      <c r="M40">
        <v>10846.128000000001</v>
      </c>
      <c r="N40">
        <v>916.846</v>
      </c>
      <c r="O40">
        <v>28966.798999999999</v>
      </c>
      <c r="P40">
        <v>621.17200000000003</v>
      </c>
      <c r="Q40">
        <v>10116.429</v>
      </c>
      <c r="R40">
        <v>24979.513999999999</v>
      </c>
      <c r="S40" t="s">
        <v>283</v>
      </c>
      <c r="T40">
        <v>70839.138999999996</v>
      </c>
      <c r="U40">
        <v>33308.921000000002</v>
      </c>
      <c r="V40">
        <v>23220.577000000001</v>
      </c>
      <c r="W40">
        <v>9202.4040000000005</v>
      </c>
      <c r="X40">
        <v>328425.50699999998</v>
      </c>
      <c r="Y40">
        <v>1897.7260000000001</v>
      </c>
      <c r="Z40">
        <v>11975.657999999999</v>
      </c>
      <c r="AA40">
        <v>89908.785999999993</v>
      </c>
      <c r="AB40">
        <v>64286.684999999998</v>
      </c>
      <c r="AC40">
        <v>37413.177000000003</v>
      </c>
      <c r="AD40">
        <v>276550.24099999998</v>
      </c>
      <c r="AE40">
        <v>2224.393</v>
      </c>
      <c r="AF40">
        <v>105165.06200000001</v>
      </c>
      <c r="AG40">
        <v>136012.44399999999</v>
      </c>
      <c r="AH40">
        <v>7022.52</v>
      </c>
      <c r="AI40">
        <v>13125.029</v>
      </c>
    </row>
    <row r="41" spans="1:35" x14ac:dyDescent="0.3">
      <c r="A41" t="s">
        <v>193</v>
      </c>
      <c r="B41">
        <v>25084.173999999999</v>
      </c>
      <c r="C41">
        <v>124022.124</v>
      </c>
      <c r="D41">
        <v>26430.861000000001</v>
      </c>
      <c r="E41">
        <v>50389.163999999997</v>
      </c>
      <c r="F41">
        <v>17496.728999999999</v>
      </c>
      <c r="G41">
        <v>20192.379000000001</v>
      </c>
      <c r="H41">
        <v>13533.003000000001</v>
      </c>
      <c r="I41">
        <v>5830.241</v>
      </c>
      <c r="J41">
        <v>4652.4170000000004</v>
      </c>
      <c r="K41">
        <v>40284.472000000002</v>
      </c>
      <c r="L41">
        <v>849.47900000000004</v>
      </c>
      <c r="M41">
        <v>11041.005999999999</v>
      </c>
      <c r="N41">
        <v>183.386</v>
      </c>
      <c r="O41">
        <v>29298.268</v>
      </c>
      <c r="P41">
        <v>641.54899999999998</v>
      </c>
      <c r="Q41">
        <v>12153.67</v>
      </c>
      <c r="R41">
        <v>28383.018</v>
      </c>
      <c r="S41" t="s">
        <v>283</v>
      </c>
      <c r="T41">
        <v>68392.125</v>
      </c>
      <c r="U41">
        <v>32794.497000000003</v>
      </c>
      <c r="V41">
        <v>18104.615000000002</v>
      </c>
      <c r="W41">
        <v>11471.183000000001</v>
      </c>
      <c r="X41">
        <v>216560.49799999999</v>
      </c>
      <c r="Y41">
        <v>1974.6690000000001</v>
      </c>
      <c r="Z41">
        <v>10792.849</v>
      </c>
      <c r="AA41">
        <v>87072.383000000002</v>
      </c>
      <c r="AB41">
        <v>67348.384000000005</v>
      </c>
      <c r="AC41">
        <v>35860.76</v>
      </c>
      <c r="AD41">
        <v>345866.86599999998</v>
      </c>
      <c r="AE41">
        <v>2817.39</v>
      </c>
      <c r="AF41">
        <v>98101.023000000001</v>
      </c>
      <c r="AG41">
        <v>117425.26700000001</v>
      </c>
      <c r="AH41">
        <v>8123.6769999999997</v>
      </c>
      <c r="AI41">
        <v>12947.573</v>
      </c>
    </row>
    <row r="42" spans="1:35" x14ac:dyDescent="0.3">
      <c r="A42" t="s">
        <v>194</v>
      </c>
      <c r="B42">
        <v>8369.7450000000008</v>
      </c>
      <c r="C42">
        <v>128261.533</v>
      </c>
      <c r="D42">
        <v>23411.502</v>
      </c>
      <c r="E42">
        <v>188.19</v>
      </c>
      <c r="F42">
        <v>6100.4</v>
      </c>
      <c r="G42">
        <v>30331.819</v>
      </c>
      <c r="H42">
        <v>17246.603999999999</v>
      </c>
      <c r="I42" t="s">
        <v>283</v>
      </c>
      <c r="J42">
        <v>54413.430999999997</v>
      </c>
      <c r="K42">
        <v>987465.45900000003</v>
      </c>
      <c r="L42">
        <v>21589.046999999999</v>
      </c>
      <c r="M42">
        <v>5116.0609999999997</v>
      </c>
      <c r="N42">
        <v>178278.86900000001</v>
      </c>
      <c r="O42">
        <v>46733.108999999997</v>
      </c>
      <c r="P42">
        <v>13819.816999999999</v>
      </c>
      <c r="Q42">
        <v>37757.067000000003</v>
      </c>
      <c r="R42">
        <v>14018.322</v>
      </c>
      <c r="S42" t="s">
        <v>283</v>
      </c>
      <c r="T42">
        <v>101951.45699999999</v>
      </c>
      <c r="U42">
        <v>43250.025000000001</v>
      </c>
      <c r="V42">
        <v>26527.186000000002</v>
      </c>
      <c r="W42">
        <v>22602.93</v>
      </c>
      <c r="X42">
        <v>55310.203000000001</v>
      </c>
      <c r="Y42">
        <v>1495.528</v>
      </c>
      <c r="Z42">
        <v>177961.60699999999</v>
      </c>
      <c r="AA42">
        <v>50398.184999999998</v>
      </c>
      <c r="AB42" t="s">
        <v>283</v>
      </c>
      <c r="AC42">
        <v>1452.2339999999999</v>
      </c>
      <c r="AD42">
        <v>13001.189</v>
      </c>
      <c r="AE42" t="s">
        <v>283</v>
      </c>
      <c r="AF42">
        <v>11954.655000000001</v>
      </c>
      <c r="AG42">
        <v>314.50700000000001</v>
      </c>
      <c r="AH42" t="s">
        <v>283</v>
      </c>
      <c r="AI42">
        <v>23446.050999999999</v>
      </c>
    </row>
    <row r="43" spans="1:35" x14ac:dyDescent="0.3">
      <c r="A43" t="s">
        <v>195</v>
      </c>
      <c r="B43">
        <v>17938.404999999999</v>
      </c>
      <c r="C43">
        <v>183796.76199999999</v>
      </c>
      <c r="D43">
        <v>19753.05</v>
      </c>
      <c r="E43">
        <v>778.10900000000004</v>
      </c>
      <c r="F43">
        <v>5847.1819999999998</v>
      </c>
      <c r="G43">
        <v>18881.464</v>
      </c>
      <c r="H43">
        <v>10329.02</v>
      </c>
      <c r="I43" t="s">
        <v>283</v>
      </c>
      <c r="J43">
        <v>38018.614000000001</v>
      </c>
      <c r="K43">
        <v>24385.649000000001</v>
      </c>
      <c r="L43">
        <v>9417.1720000000005</v>
      </c>
      <c r="M43">
        <v>5985.02</v>
      </c>
      <c r="N43">
        <v>184473.47</v>
      </c>
      <c r="O43">
        <v>40861.360999999997</v>
      </c>
      <c r="P43">
        <v>13548.316000000001</v>
      </c>
      <c r="Q43">
        <v>20108.472000000002</v>
      </c>
      <c r="R43">
        <v>14510.61</v>
      </c>
      <c r="S43">
        <v>56128.482000000004</v>
      </c>
      <c r="T43">
        <v>71034.192999999999</v>
      </c>
      <c r="U43">
        <v>41837.688000000002</v>
      </c>
      <c r="V43">
        <v>25710.873</v>
      </c>
      <c r="W43">
        <v>13743.353999999999</v>
      </c>
      <c r="X43">
        <v>291383.35600000003</v>
      </c>
      <c r="Y43">
        <v>447.24099999999999</v>
      </c>
      <c r="Z43">
        <v>109300.822</v>
      </c>
      <c r="AA43">
        <v>52068.445</v>
      </c>
      <c r="AB43">
        <v>28289.733</v>
      </c>
      <c r="AC43">
        <v>18309.949000000001</v>
      </c>
      <c r="AD43">
        <v>3848.9430000000002</v>
      </c>
      <c r="AE43" t="s">
        <v>283</v>
      </c>
      <c r="AF43">
        <v>29368.508000000002</v>
      </c>
      <c r="AG43">
        <v>2996.5520000000001</v>
      </c>
      <c r="AH43">
        <v>573.61800000000005</v>
      </c>
      <c r="AI43">
        <v>16456.035</v>
      </c>
    </row>
    <row r="44" spans="1:35" x14ac:dyDescent="0.3">
      <c r="A44" t="s">
        <v>196</v>
      </c>
      <c r="B44">
        <v>25679.063999999998</v>
      </c>
      <c r="C44">
        <v>224300.88399999999</v>
      </c>
      <c r="D44">
        <v>21613.056</v>
      </c>
      <c r="E44">
        <v>20503.585999999999</v>
      </c>
      <c r="F44">
        <v>60759.711000000003</v>
      </c>
      <c r="G44">
        <v>23051.724999999999</v>
      </c>
      <c r="H44">
        <v>17371.664000000001</v>
      </c>
      <c r="I44" t="s">
        <v>283</v>
      </c>
      <c r="J44">
        <v>13948.196</v>
      </c>
      <c r="K44">
        <v>4450.915</v>
      </c>
      <c r="L44">
        <v>400.62799999999999</v>
      </c>
      <c r="M44">
        <v>8355.1360000000004</v>
      </c>
      <c r="N44">
        <v>15057.891</v>
      </c>
      <c r="O44">
        <v>37053.050000000003</v>
      </c>
      <c r="P44">
        <v>9217.0589999999993</v>
      </c>
      <c r="Q44">
        <v>9476.2800000000007</v>
      </c>
      <c r="R44">
        <v>24007.857</v>
      </c>
      <c r="S44" t="s">
        <v>283</v>
      </c>
      <c r="T44">
        <v>60836.998</v>
      </c>
      <c r="U44">
        <v>40646.885999999999</v>
      </c>
      <c r="V44">
        <v>23888.460999999999</v>
      </c>
      <c r="W44">
        <v>4591.768</v>
      </c>
      <c r="X44">
        <v>696259.43799999997</v>
      </c>
      <c r="Y44">
        <v>1757.576</v>
      </c>
      <c r="Z44">
        <v>43084.963000000003</v>
      </c>
      <c r="AA44">
        <v>64584.779000000002</v>
      </c>
      <c r="AB44" t="s">
        <v>283</v>
      </c>
      <c r="AC44">
        <v>22180.216</v>
      </c>
      <c r="AD44">
        <v>1480.394</v>
      </c>
      <c r="AE44">
        <v>2728.2750000000001</v>
      </c>
      <c r="AF44">
        <v>61326.328000000001</v>
      </c>
      <c r="AG44">
        <v>33862.576999999997</v>
      </c>
      <c r="AH44">
        <v>552.89300000000003</v>
      </c>
      <c r="AI44">
        <v>6290.3130000000001</v>
      </c>
    </row>
    <row r="45" spans="1:35" x14ac:dyDescent="0.3">
      <c r="A45" t="s">
        <v>197</v>
      </c>
      <c r="B45">
        <v>19445.815999999999</v>
      </c>
      <c r="C45">
        <v>190762.747</v>
      </c>
      <c r="D45">
        <v>21156.46</v>
      </c>
      <c r="E45">
        <v>23029.519</v>
      </c>
      <c r="F45">
        <v>64948.567999999999</v>
      </c>
      <c r="G45">
        <v>18608.433000000001</v>
      </c>
      <c r="H45">
        <v>14876.370999999999</v>
      </c>
      <c r="I45" t="s">
        <v>283</v>
      </c>
      <c r="J45">
        <v>19035.152999999998</v>
      </c>
      <c r="K45">
        <v>118.934</v>
      </c>
      <c r="L45">
        <v>130.44900000000001</v>
      </c>
      <c r="M45">
        <v>8701.384</v>
      </c>
      <c r="N45">
        <v>2226.665</v>
      </c>
      <c r="O45">
        <v>33099.029000000002</v>
      </c>
      <c r="P45">
        <v>3141.3690000000001</v>
      </c>
      <c r="Q45">
        <v>27389.666000000001</v>
      </c>
      <c r="R45">
        <v>25535.760999999999</v>
      </c>
      <c r="S45" t="s">
        <v>283</v>
      </c>
      <c r="T45">
        <v>52330.196000000004</v>
      </c>
      <c r="U45">
        <v>36140.712</v>
      </c>
      <c r="V45">
        <v>24021.421999999999</v>
      </c>
      <c r="W45">
        <v>3544.0219999999999</v>
      </c>
      <c r="X45">
        <v>534057.049</v>
      </c>
      <c r="Y45">
        <v>12438.329</v>
      </c>
      <c r="Z45">
        <v>22638.46</v>
      </c>
      <c r="AA45">
        <v>64759.127999999997</v>
      </c>
      <c r="AB45">
        <v>53184.741000000002</v>
      </c>
      <c r="AC45">
        <v>28847.618999999999</v>
      </c>
      <c r="AD45">
        <v>712.90599999999995</v>
      </c>
      <c r="AE45">
        <v>3702.7539999999999</v>
      </c>
      <c r="AF45">
        <v>86194.713000000003</v>
      </c>
      <c r="AG45">
        <v>96513.293000000005</v>
      </c>
      <c r="AH45">
        <v>5036.1989999999996</v>
      </c>
      <c r="AI45">
        <v>13647.519</v>
      </c>
    </row>
    <row r="46" spans="1:35" x14ac:dyDescent="0.3">
      <c r="A46" t="s">
        <v>198</v>
      </c>
      <c r="B46">
        <v>22986.667000000001</v>
      </c>
      <c r="C46">
        <v>182820.845</v>
      </c>
      <c r="D46">
        <v>24316.504000000001</v>
      </c>
      <c r="E46">
        <v>14825</v>
      </c>
      <c r="F46">
        <v>63116.542000000001</v>
      </c>
      <c r="G46">
        <v>21328.761999999999</v>
      </c>
      <c r="H46">
        <v>20522.462</v>
      </c>
      <c r="I46" t="s">
        <v>283</v>
      </c>
      <c r="J46">
        <v>11041.833000000001</v>
      </c>
      <c r="K46">
        <v>6619.5929999999998</v>
      </c>
      <c r="L46">
        <v>135.477</v>
      </c>
      <c r="M46">
        <v>11409.611999999999</v>
      </c>
      <c r="N46">
        <v>497.63099999999997</v>
      </c>
      <c r="O46">
        <v>30017.986000000001</v>
      </c>
      <c r="P46">
        <v>3304.3809999999999</v>
      </c>
      <c r="Q46">
        <v>29714.194</v>
      </c>
      <c r="R46">
        <v>32957.906000000003</v>
      </c>
      <c r="S46">
        <v>83.650999999999996</v>
      </c>
      <c r="T46">
        <v>53542.116000000002</v>
      </c>
      <c r="U46">
        <v>38123.203999999998</v>
      </c>
      <c r="V46">
        <v>27450.891</v>
      </c>
      <c r="W46">
        <v>13164.833000000001</v>
      </c>
      <c r="X46">
        <v>433893.53399999999</v>
      </c>
      <c r="Y46">
        <v>12514.903</v>
      </c>
      <c r="Z46">
        <v>18130.334999999999</v>
      </c>
      <c r="AA46">
        <v>72744.72</v>
      </c>
      <c r="AB46">
        <v>96271.769</v>
      </c>
      <c r="AC46">
        <v>40744.648999999998</v>
      </c>
      <c r="AD46">
        <v>566.98</v>
      </c>
      <c r="AE46">
        <v>2853.1849999999999</v>
      </c>
      <c r="AF46">
        <v>83382.898000000001</v>
      </c>
      <c r="AG46">
        <v>136590.541</v>
      </c>
      <c r="AH46">
        <v>9894.1239999999998</v>
      </c>
      <c r="AI46">
        <v>12435.393</v>
      </c>
    </row>
    <row r="47" spans="1:35" x14ac:dyDescent="0.3">
      <c r="A47" t="s">
        <v>199</v>
      </c>
      <c r="B47">
        <v>16001.305</v>
      </c>
      <c r="C47" t="s">
        <v>283</v>
      </c>
      <c r="D47">
        <v>17469.235000000001</v>
      </c>
      <c r="E47">
        <v>112.041</v>
      </c>
      <c r="F47">
        <v>55110.631999999998</v>
      </c>
      <c r="G47">
        <v>7310.7349999999997</v>
      </c>
      <c r="H47">
        <v>3199.9830000000002</v>
      </c>
      <c r="I47">
        <v>18891.554</v>
      </c>
      <c r="J47">
        <v>4731.5370000000003</v>
      </c>
      <c r="K47">
        <v>1859.0530000000001</v>
      </c>
      <c r="L47">
        <v>1345.7170000000001</v>
      </c>
      <c r="M47">
        <v>6440.9960000000001</v>
      </c>
      <c r="N47">
        <v>40774.868999999999</v>
      </c>
      <c r="O47">
        <v>18899.330000000002</v>
      </c>
      <c r="P47">
        <v>393.10700000000003</v>
      </c>
      <c r="Q47">
        <v>16908.976999999999</v>
      </c>
      <c r="R47">
        <v>21963.34</v>
      </c>
      <c r="S47">
        <v>4038.1880000000001</v>
      </c>
      <c r="T47">
        <v>55650.313999999998</v>
      </c>
      <c r="U47">
        <v>9423.9470000000001</v>
      </c>
      <c r="V47">
        <v>20386.5</v>
      </c>
      <c r="W47">
        <v>12890.826999999999</v>
      </c>
      <c r="X47">
        <v>198517.9</v>
      </c>
      <c r="Y47">
        <v>9681.2759999999998</v>
      </c>
      <c r="Z47">
        <v>11118.509</v>
      </c>
      <c r="AA47">
        <v>122421.11199999999</v>
      </c>
      <c r="AB47">
        <v>30510.121999999999</v>
      </c>
      <c r="AC47">
        <v>25464.615000000002</v>
      </c>
      <c r="AD47" t="s">
        <v>283</v>
      </c>
      <c r="AE47">
        <v>4008964.2689999999</v>
      </c>
      <c r="AF47">
        <v>140388.514</v>
      </c>
      <c r="AG47">
        <v>133059.052</v>
      </c>
      <c r="AH47">
        <v>11515.609</v>
      </c>
      <c r="AI47">
        <v>10400.419</v>
      </c>
    </row>
    <row r="48" spans="1:35" x14ac:dyDescent="0.3">
      <c r="A48" t="s">
        <v>200</v>
      </c>
      <c r="B48">
        <v>4937.6989999999996</v>
      </c>
      <c r="C48">
        <v>131296.76500000001</v>
      </c>
      <c r="D48">
        <v>21276.048999999999</v>
      </c>
      <c r="E48">
        <v>1000.383</v>
      </c>
      <c r="F48">
        <v>4840.0349999999999</v>
      </c>
      <c r="G48">
        <v>31009.831999999999</v>
      </c>
      <c r="H48">
        <v>19092.452000000001</v>
      </c>
      <c r="I48" t="s">
        <v>283</v>
      </c>
      <c r="J48">
        <v>60648.027999999998</v>
      </c>
      <c r="K48">
        <v>884981.87100000004</v>
      </c>
      <c r="L48">
        <v>24489.504000000001</v>
      </c>
      <c r="M48">
        <v>6758.3940000000002</v>
      </c>
      <c r="N48">
        <v>167173.891</v>
      </c>
      <c r="O48">
        <v>43985.17</v>
      </c>
      <c r="P48">
        <v>18223.884999999998</v>
      </c>
      <c r="Q48">
        <v>34175.773000000001</v>
      </c>
      <c r="R48">
        <v>15803.397999999999</v>
      </c>
      <c r="S48">
        <v>39985.334999999999</v>
      </c>
      <c r="T48">
        <v>107434.11199999999</v>
      </c>
      <c r="U48">
        <v>40399</v>
      </c>
      <c r="V48">
        <v>27106.404999999999</v>
      </c>
      <c r="W48">
        <v>21004.162</v>
      </c>
      <c r="X48">
        <v>86509.865000000005</v>
      </c>
      <c r="Y48">
        <v>1389.357</v>
      </c>
      <c r="Z48">
        <v>160615.861</v>
      </c>
      <c r="AA48">
        <v>46265.569000000003</v>
      </c>
      <c r="AB48" t="s">
        <v>283</v>
      </c>
      <c r="AC48">
        <v>16547.207999999999</v>
      </c>
      <c r="AD48">
        <v>12881.295</v>
      </c>
      <c r="AE48">
        <v>1013.3049999999999</v>
      </c>
      <c r="AF48">
        <v>13558.768</v>
      </c>
      <c r="AG48" t="s">
        <v>283</v>
      </c>
      <c r="AH48">
        <v>766.14400000000001</v>
      </c>
      <c r="AI48">
        <v>28193.351999999999</v>
      </c>
    </row>
    <row r="49" spans="1:35" x14ac:dyDescent="0.3">
      <c r="A49" t="s">
        <v>201</v>
      </c>
      <c r="B49">
        <v>7980.6289999999999</v>
      </c>
      <c r="C49">
        <v>168579.10699999999</v>
      </c>
      <c r="D49">
        <v>17478.655999999999</v>
      </c>
      <c r="E49">
        <v>97.287000000000006</v>
      </c>
      <c r="F49">
        <v>6707.1390000000001</v>
      </c>
      <c r="G49">
        <v>30668.516</v>
      </c>
      <c r="H49">
        <v>13948.828</v>
      </c>
      <c r="I49" t="s">
        <v>283</v>
      </c>
      <c r="J49">
        <v>42326.690999999999</v>
      </c>
      <c r="K49">
        <v>233337.79800000001</v>
      </c>
      <c r="L49">
        <v>7735.7460000000001</v>
      </c>
      <c r="M49">
        <v>6388.223</v>
      </c>
      <c r="N49">
        <v>125686.175</v>
      </c>
      <c r="O49">
        <v>52134.851999999999</v>
      </c>
      <c r="P49">
        <v>16482.409</v>
      </c>
      <c r="Q49">
        <v>3552.41</v>
      </c>
      <c r="R49">
        <v>17120.571</v>
      </c>
      <c r="S49" t="s">
        <v>283</v>
      </c>
      <c r="T49">
        <v>76063.005999999994</v>
      </c>
      <c r="U49">
        <v>44475.6</v>
      </c>
      <c r="V49">
        <v>24931.016</v>
      </c>
      <c r="W49">
        <v>14331.130999999999</v>
      </c>
      <c r="X49">
        <v>435918.15600000002</v>
      </c>
      <c r="Y49">
        <v>218.52099999999999</v>
      </c>
      <c r="Z49">
        <v>76507.812999999995</v>
      </c>
      <c r="AA49">
        <v>35496.786</v>
      </c>
      <c r="AB49" t="s">
        <v>283</v>
      </c>
      <c r="AC49">
        <v>18631.955999999998</v>
      </c>
      <c r="AD49">
        <v>2941.0839999999998</v>
      </c>
      <c r="AE49">
        <v>93.575000000000003</v>
      </c>
      <c r="AF49">
        <v>33370.985999999997</v>
      </c>
      <c r="AG49">
        <v>3738.8809999999999</v>
      </c>
      <c r="AH49">
        <v>1299.047</v>
      </c>
      <c r="AI49">
        <v>26456.312000000002</v>
      </c>
    </row>
    <row r="50" spans="1:35" x14ac:dyDescent="0.3">
      <c r="A50" t="s">
        <v>202</v>
      </c>
      <c r="B50">
        <v>17172.846000000001</v>
      </c>
      <c r="C50">
        <v>188846.03</v>
      </c>
      <c r="D50">
        <v>17029.458999999999</v>
      </c>
      <c r="E50">
        <v>980.19600000000003</v>
      </c>
      <c r="F50">
        <v>6133.3720000000003</v>
      </c>
      <c r="G50">
        <v>17562.891</v>
      </c>
      <c r="H50">
        <v>16787.491000000002</v>
      </c>
      <c r="I50" t="s">
        <v>283</v>
      </c>
      <c r="J50">
        <v>26039.71</v>
      </c>
      <c r="K50">
        <v>70284.376000000004</v>
      </c>
      <c r="L50">
        <v>4404.6689999999999</v>
      </c>
      <c r="M50">
        <v>9683.0239999999994</v>
      </c>
      <c r="N50">
        <v>7095.317</v>
      </c>
      <c r="O50">
        <v>40813.550000000003</v>
      </c>
      <c r="P50">
        <v>10627.224</v>
      </c>
      <c r="Q50">
        <v>21750.558000000001</v>
      </c>
      <c r="R50">
        <v>20349.966</v>
      </c>
      <c r="S50" t="s">
        <v>283</v>
      </c>
      <c r="T50">
        <v>65990.717000000004</v>
      </c>
      <c r="U50">
        <v>40239.654000000002</v>
      </c>
      <c r="V50">
        <v>25485.023000000001</v>
      </c>
      <c r="W50">
        <v>11109.543</v>
      </c>
      <c r="X50">
        <v>593991.06400000001</v>
      </c>
      <c r="Y50">
        <v>10913.053</v>
      </c>
      <c r="Z50">
        <v>33922.142999999996</v>
      </c>
      <c r="AA50">
        <v>44083.21</v>
      </c>
      <c r="AB50">
        <v>120873.87</v>
      </c>
      <c r="AC50">
        <v>26770.210999999999</v>
      </c>
      <c r="AD50">
        <v>1249.163</v>
      </c>
      <c r="AE50">
        <v>74.662000000000006</v>
      </c>
      <c r="AF50">
        <v>84191.785999999993</v>
      </c>
      <c r="AG50">
        <v>39962.906999999999</v>
      </c>
      <c r="AH50">
        <v>10851.382</v>
      </c>
      <c r="AI50">
        <v>27761.462</v>
      </c>
    </row>
    <row r="51" spans="1:35" x14ac:dyDescent="0.3">
      <c r="A51" t="s">
        <v>203</v>
      </c>
      <c r="B51">
        <v>21284.415000000001</v>
      </c>
      <c r="C51">
        <v>188187.53400000001</v>
      </c>
      <c r="D51">
        <v>22782.254000000001</v>
      </c>
      <c r="E51">
        <v>14582.878000000001</v>
      </c>
      <c r="F51">
        <v>7871.3119999999999</v>
      </c>
      <c r="G51">
        <v>17754.210999999999</v>
      </c>
      <c r="H51">
        <v>17949.170999999998</v>
      </c>
      <c r="I51" t="s">
        <v>283</v>
      </c>
      <c r="J51">
        <v>20887.599999999999</v>
      </c>
      <c r="K51">
        <v>50177.326999999997</v>
      </c>
      <c r="L51">
        <v>279.44900000000001</v>
      </c>
      <c r="M51">
        <v>8932.4580000000005</v>
      </c>
      <c r="N51">
        <v>2061.8420000000001</v>
      </c>
      <c r="O51">
        <v>35324.853000000003</v>
      </c>
      <c r="P51">
        <v>6924.5720000000001</v>
      </c>
      <c r="Q51">
        <v>27930.406999999999</v>
      </c>
      <c r="R51">
        <v>22447.707999999999</v>
      </c>
      <c r="S51" t="s">
        <v>283</v>
      </c>
      <c r="T51">
        <v>67062.319000000003</v>
      </c>
      <c r="U51">
        <v>35743.260999999999</v>
      </c>
      <c r="V51">
        <v>26506.995999999999</v>
      </c>
      <c r="W51">
        <v>16530.886999999999</v>
      </c>
      <c r="X51">
        <v>532960.33299999998</v>
      </c>
      <c r="Y51">
        <v>10452.175999999999</v>
      </c>
      <c r="Z51">
        <v>17436.803</v>
      </c>
      <c r="AA51">
        <v>55745.536</v>
      </c>
      <c r="AB51">
        <v>120267.91499999999</v>
      </c>
      <c r="AC51">
        <v>25106.010999999999</v>
      </c>
      <c r="AD51">
        <v>1360.674</v>
      </c>
      <c r="AE51">
        <v>3686.326</v>
      </c>
      <c r="AF51">
        <v>93970.773000000001</v>
      </c>
      <c r="AG51">
        <v>105196.53</v>
      </c>
      <c r="AH51">
        <v>10994.517</v>
      </c>
      <c r="AI51">
        <v>28331.031999999999</v>
      </c>
    </row>
    <row r="52" spans="1:35" x14ac:dyDescent="0.3">
      <c r="A52" t="s">
        <v>204</v>
      </c>
      <c r="B52">
        <v>33314.133999999998</v>
      </c>
      <c r="C52">
        <v>165389.88200000001</v>
      </c>
      <c r="D52">
        <v>40216.192999999999</v>
      </c>
      <c r="E52">
        <v>20664.491000000002</v>
      </c>
      <c r="F52">
        <v>9514.4670000000006</v>
      </c>
      <c r="G52">
        <v>17660.087</v>
      </c>
      <c r="H52">
        <v>17826.992999999999</v>
      </c>
      <c r="I52" t="s">
        <v>283</v>
      </c>
      <c r="J52">
        <v>22922.13</v>
      </c>
      <c r="K52">
        <v>51177.843999999997</v>
      </c>
      <c r="L52">
        <v>155.00200000000001</v>
      </c>
      <c r="M52">
        <v>9483.5789999999997</v>
      </c>
      <c r="N52">
        <v>1384.633</v>
      </c>
      <c r="O52">
        <v>31096.897000000001</v>
      </c>
      <c r="P52">
        <v>4741.0200000000004</v>
      </c>
      <c r="Q52">
        <v>30622.343000000001</v>
      </c>
      <c r="R52">
        <v>25746.212</v>
      </c>
      <c r="S52" t="s">
        <v>283</v>
      </c>
      <c r="T52">
        <v>74105.69</v>
      </c>
      <c r="U52">
        <v>20409.671999999999</v>
      </c>
      <c r="V52">
        <v>29083.913</v>
      </c>
      <c r="W52">
        <v>20042.618999999999</v>
      </c>
      <c r="X52">
        <v>467621.67499999999</v>
      </c>
      <c r="Y52">
        <v>11533.82</v>
      </c>
      <c r="Z52">
        <v>21408.233</v>
      </c>
      <c r="AA52">
        <v>130551.747</v>
      </c>
      <c r="AB52">
        <v>136589.28599999999</v>
      </c>
      <c r="AC52">
        <v>35306.137999999999</v>
      </c>
      <c r="AD52">
        <v>389.29599999999999</v>
      </c>
      <c r="AE52">
        <v>5418.8469999999998</v>
      </c>
      <c r="AF52">
        <v>87526.327999999994</v>
      </c>
      <c r="AG52">
        <v>191101.31</v>
      </c>
      <c r="AH52">
        <v>11566.475</v>
      </c>
      <c r="AI52">
        <v>27366.68</v>
      </c>
    </row>
    <row r="53" spans="1:35" x14ac:dyDescent="0.3">
      <c r="A53" t="s">
        <v>205</v>
      </c>
      <c r="B53">
        <v>14499.217000000001</v>
      </c>
      <c r="C53">
        <v>168786.49600000001</v>
      </c>
      <c r="D53">
        <v>76823.001000000004</v>
      </c>
      <c r="E53">
        <v>17629.141</v>
      </c>
      <c r="F53">
        <v>13493.2</v>
      </c>
      <c r="G53">
        <v>15583.448</v>
      </c>
      <c r="H53">
        <v>19116.57</v>
      </c>
      <c r="I53" t="s">
        <v>283</v>
      </c>
      <c r="J53">
        <v>15506.41</v>
      </c>
      <c r="K53">
        <v>37324.144</v>
      </c>
      <c r="L53">
        <v>1086.7560000000001</v>
      </c>
      <c r="M53">
        <v>26183.123</v>
      </c>
      <c r="N53">
        <v>256.60899999999998</v>
      </c>
      <c r="O53">
        <v>29062.45</v>
      </c>
      <c r="P53">
        <v>12809.962</v>
      </c>
      <c r="Q53">
        <v>30258.286</v>
      </c>
      <c r="R53">
        <v>32612.403999999999</v>
      </c>
      <c r="S53" t="s">
        <v>283</v>
      </c>
      <c r="T53">
        <v>71283.786999999997</v>
      </c>
      <c r="U53">
        <v>39342.974000000002</v>
      </c>
      <c r="V53">
        <v>11937.585999999999</v>
      </c>
      <c r="W53">
        <v>23714.994999999999</v>
      </c>
      <c r="X53">
        <v>397266.342</v>
      </c>
      <c r="Y53">
        <v>9370.0290000000005</v>
      </c>
      <c r="Z53">
        <v>20988.442999999999</v>
      </c>
      <c r="AA53">
        <v>91817.66</v>
      </c>
      <c r="AB53">
        <v>143807.06899999999</v>
      </c>
      <c r="AC53">
        <v>42914.692000000003</v>
      </c>
      <c r="AD53">
        <v>519.72699999999998</v>
      </c>
      <c r="AE53">
        <v>7925.8019999999997</v>
      </c>
      <c r="AF53">
        <v>88664.294999999998</v>
      </c>
      <c r="AG53">
        <v>201249.44699999999</v>
      </c>
      <c r="AH53">
        <v>15780.718999999999</v>
      </c>
      <c r="AI53">
        <v>35548.923999999999</v>
      </c>
    </row>
    <row r="54" spans="1:35" x14ac:dyDescent="0.3">
      <c r="A54" t="s">
        <v>206</v>
      </c>
      <c r="B54">
        <v>17149.805</v>
      </c>
      <c r="C54">
        <v>136147.69500000001</v>
      </c>
      <c r="D54">
        <v>10465.689</v>
      </c>
      <c r="E54" t="s">
        <v>283</v>
      </c>
      <c r="F54">
        <v>108.521</v>
      </c>
      <c r="G54">
        <v>29442.999</v>
      </c>
      <c r="H54">
        <v>9725.1039999999994</v>
      </c>
      <c r="I54" t="s">
        <v>283</v>
      </c>
      <c r="J54">
        <v>70307.948999999993</v>
      </c>
      <c r="K54">
        <v>118773.73</v>
      </c>
      <c r="L54">
        <v>3039.9059999999999</v>
      </c>
      <c r="M54">
        <v>11410.687</v>
      </c>
      <c r="N54">
        <v>94221.437000000005</v>
      </c>
      <c r="O54">
        <v>48990.148000000001</v>
      </c>
      <c r="P54">
        <v>20277.032999999999</v>
      </c>
      <c r="Q54">
        <v>3539.694</v>
      </c>
      <c r="R54">
        <v>10274.079</v>
      </c>
      <c r="S54" t="s">
        <v>283</v>
      </c>
      <c r="T54">
        <v>88161.857000000004</v>
      </c>
      <c r="U54">
        <v>45379.106</v>
      </c>
      <c r="V54">
        <v>26471.273000000001</v>
      </c>
      <c r="W54">
        <v>11036.99</v>
      </c>
      <c r="X54">
        <v>492386.74800000002</v>
      </c>
      <c r="Y54">
        <v>311.23099999999999</v>
      </c>
      <c r="Z54">
        <v>39759.523999999998</v>
      </c>
      <c r="AA54">
        <v>41116.249000000003</v>
      </c>
      <c r="AB54" t="s">
        <v>283</v>
      </c>
      <c r="AC54">
        <v>16959.917000000001</v>
      </c>
      <c r="AD54">
        <v>2737.5770000000002</v>
      </c>
      <c r="AE54">
        <v>192.03</v>
      </c>
      <c r="AF54">
        <v>50210.82</v>
      </c>
      <c r="AG54" t="s">
        <v>283</v>
      </c>
      <c r="AH54">
        <v>1025.3219999999999</v>
      </c>
      <c r="AI54">
        <v>14992.617</v>
      </c>
    </row>
    <row r="55" spans="1:35" x14ac:dyDescent="0.3">
      <c r="A55" t="s">
        <v>207</v>
      </c>
      <c r="B55">
        <v>32878.052000000003</v>
      </c>
      <c r="C55">
        <v>133598.00599999999</v>
      </c>
      <c r="D55">
        <v>22141.325000000001</v>
      </c>
      <c r="E55">
        <v>202.67400000000001</v>
      </c>
      <c r="F55">
        <v>3787.3090000000002</v>
      </c>
      <c r="G55">
        <v>28089.710999999999</v>
      </c>
      <c r="H55">
        <v>10630.578</v>
      </c>
      <c r="I55" t="s">
        <v>283</v>
      </c>
      <c r="J55">
        <v>65773.945000000007</v>
      </c>
      <c r="K55">
        <v>38228.563999999998</v>
      </c>
      <c r="L55">
        <v>1765.2370000000001</v>
      </c>
      <c r="M55">
        <v>11645.04</v>
      </c>
      <c r="N55">
        <v>95369.107000000004</v>
      </c>
      <c r="O55">
        <v>46239.288999999997</v>
      </c>
      <c r="P55">
        <v>18807.366000000002</v>
      </c>
      <c r="Q55">
        <v>6332.5479999999998</v>
      </c>
      <c r="R55">
        <v>12487.834999999999</v>
      </c>
      <c r="S55" t="s">
        <v>283</v>
      </c>
      <c r="T55">
        <v>94385.876000000004</v>
      </c>
      <c r="U55">
        <v>42048.847999999998</v>
      </c>
      <c r="V55">
        <v>27969.871999999999</v>
      </c>
      <c r="W55">
        <v>8154.1419999999998</v>
      </c>
      <c r="X55">
        <v>687266.61899999995</v>
      </c>
      <c r="Y55">
        <v>443.51299999999998</v>
      </c>
      <c r="Z55">
        <v>18262.472000000002</v>
      </c>
      <c r="AA55">
        <v>62529.385999999999</v>
      </c>
      <c r="AB55" t="s">
        <v>283</v>
      </c>
      <c r="AC55">
        <v>21267.922999999999</v>
      </c>
      <c r="AD55">
        <v>2825.86</v>
      </c>
      <c r="AE55">
        <v>136.96199999999999</v>
      </c>
      <c r="AF55">
        <v>110811.454</v>
      </c>
      <c r="AG55" t="s">
        <v>283</v>
      </c>
      <c r="AH55">
        <v>360.22199999999998</v>
      </c>
      <c r="AI55">
        <v>9880.2430000000004</v>
      </c>
    </row>
    <row r="56" spans="1:35" x14ac:dyDescent="0.3">
      <c r="A56" t="s">
        <v>208</v>
      </c>
      <c r="B56">
        <v>28374.313999999998</v>
      </c>
      <c r="C56">
        <v>105438.82</v>
      </c>
      <c r="D56">
        <v>20570.055</v>
      </c>
      <c r="E56">
        <v>21526.894</v>
      </c>
      <c r="F56">
        <v>9131.1029999999992</v>
      </c>
      <c r="G56">
        <v>31696.764999999999</v>
      </c>
      <c r="H56">
        <v>10441.868</v>
      </c>
      <c r="I56">
        <v>93286.282999999996</v>
      </c>
      <c r="J56" t="s">
        <v>283</v>
      </c>
      <c r="K56">
        <v>2790.3539999999998</v>
      </c>
      <c r="L56" t="s">
        <v>283</v>
      </c>
      <c r="M56" t="s">
        <v>283</v>
      </c>
      <c r="N56">
        <v>21868.31</v>
      </c>
      <c r="O56">
        <v>38783.269</v>
      </c>
      <c r="P56">
        <v>4584.8980000000001</v>
      </c>
      <c r="Q56">
        <v>9133.18</v>
      </c>
      <c r="R56">
        <v>14771.777</v>
      </c>
      <c r="S56">
        <v>835.86500000000001</v>
      </c>
      <c r="T56">
        <v>74804.203999999998</v>
      </c>
      <c r="U56">
        <v>36672.523000000001</v>
      </c>
      <c r="V56">
        <v>15515.17</v>
      </c>
      <c r="W56">
        <v>25852.731</v>
      </c>
      <c r="X56">
        <v>675581.19200000004</v>
      </c>
      <c r="Y56">
        <v>1435.0450000000001</v>
      </c>
      <c r="Z56">
        <v>11573.648999999999</v>
      </c>
      <c r="AA56">
        <v>72452.804000000004</v>
      </c>
      <c r="AB56">
        <v>18426.044999999998</v>
      </c>
      <c r="AC56">
        <v>24135.252</v>
      </c>
      <c r="AD56">
        <v>15685.323</v>
      </c>
      <c r="AE56">
        <v>28445.235000000001</v>
      </c>
      <c r="AF56">
        <v>128872.81</v>
      </c>
      <c r="AG56">
        <v>60071.726000000002</v>
      </c>
      <c r="AH56">
        <v>2125.2550000000001</v>
      </c>
      <c r="AI56">
        <v>7669.7089999999998</v>
      </c>
    </row>
    <row r="57" spans="1:35" x14ac:dyDescent="0.3">
      <c r="A57" t="s">
        <v>209</v>
      </c>
      <c r="B57">
        <v>5701.15</v>
      </c>
      <c r="C57">
        <v>4429.92</v>
      </c>
      <c r="D57">
        <v>6342.4170000000004</v>
      </c>
      <c r="E57">
        <v>6232.4449999999997</v>
      </c>
      <c r="F57">
        <v>10389.376</v>
      </c>
      <c r="G57">
        <v>21083.282999999999</v>
      </c>
      <c r="H57">
        <v>3137.7820000000002</v>
      </c>
      <c r="I57">
        <v>1634433.915</v>
      </c>
      <c r="J57" t="s">
        <v>283</v>
      </c>
      <c r="K57">
        <v>129.81800000000001</v>
      </c>
      <c r="L57" t="s">
        <v>283</v>
      </c>
      <c r="M57">
        <v>4584.8159999999998</v>
      </c>
      <c r="N57">
        <v>2250724.753</v>
      </c>
      <c r="O57">
        <v>42756.211000000003</v>
      </c>
      <c r="P57">
        <v>149.61099999999999</v>
      </c>
      <c r="Q57">
        <v>1837.8789999999999</v>
      </c>
      <c r="R57">
        <v>8023.4269999999997</v>
      </c>
      <c r="S57">
        <v>1549380.074</v>
      </c>
      <c r="T57">
        <v>142136.446</v>
      </c>
      <c r="U57">
        <v>75066.369000000006</v>
      </c>
      <c r="V57">
        <v>103497.122</v>
      </c>
      <c r="W57">
        <v>21564.598000000002</v>
      </c>
      <c r="X57">
        <v>292058.75400000002</v>
      </c>
      <c r="Y57">
        <v>3511.61</v>
      </c>
      <c r="Z57">
        <v>9048.2870000000003</v>
      </c>
      <c r="AA57">
        <v>83908.641000000003</v>
      </c>
      <c r="AB57">
        <v>18392.255000000001</v>
      </c>
      <c r="AC57">
        <v>16914.391</v>
      </c>
      <c r="AD57">
        <v>31163.024000000001</v>
      </c>
      <c r="AE57">
        <v>2127433.872</v>
      </c>
      <c r="AF57">
        <v>158152.72200000001</v>
      </c>
      <c r="AG57">
        <v>105219.156</v>
      </c>
      <c r="AH57">
        <v>3899.1849999999999</v>
      </c>
      <c r="AI57">
        <v>8061.5370000000003</v>
      </c>
    </row>
    <row r="58" spans="1:35" x14ac:dyDescent="0.3">
      <c r="A58" t="s">
        <v>210</v>
      </c>
      <c r="B58">
        <v>18862.248</v>
      </c>
      <c r="C58">
        <v>210.80199999999999</v>
      </c>
      <c r="D58">
        <v>20472.715</v>
      </c>
      <c r="E58">
        <v>88.325999999999993</v>
      </c>
      <c r="F58">
        <v>20363.912</v>
      </c>
      <c r="G58">
        <v>116.455</v>
      </c>
      <c r="H58">
        <v>1462.596</v>
      </c>
      <c r="I58">
        <v>39023.449000000001</v>
      </c>
      <c r="J58" t="s">
        <v>283</v>
      </c>
      <c r="K58">
        <v>1733.538</v>
      </c>
      <c r="L58">
        <v>2119.924</v>
      </c>
      <c r="M58">
        <v>17612.8</v>
      </c>
      <c r="N58">
        <v>119162.031</v>
      </c>
      <c r="O58">
        <v>25636.567999999999</v>
      </c>
      <c r="P58">
        <v>345.96800000000002</v>
      </c>
      <c r="Q58">
        <v>2380.9189999999999</v>
      </c>
      <c r="R58">
        <v>10304.931</v>
      </c>
      <c r="S58">
        <v>42469.144999999997</v>
      </c>
      <c r="T58">
        <v>70991.267000000007</v>
      </c>
      <c r="U58">
        <v>30622.111000000001</v>
      </c>
      <c r="V58">
        <v>24368.809000000001</v>
      </c>
      <c r="W58">
        <v>32706.282999999999</v>
      </c>
      <c r="X58">
        <v>368521.30099999998</v>
      </c>
      <c r="Y58">
        <v>2287.3029999999999</v>
      </c>
      <c r="Z58">
        <v>8425.1350000000002</v>
      </c>
      <c r="AA58">
        <v>120163.409</v>
      </c>
      <c r="AB58">
        <v>21105.771000000001</v>
      </c>
      <c r="AC58">
        <v>20125.983</v>
      </c>
      <c r="AD58">
        <v>91934.57</v>
      </c>
      <c r="AE58">
        <v>3600843.4569999999</v>
      </c>
      <c r="AF58">
        <v>251555.53200000001</v>
      </c>
      <c r="AG58">
        <v>231277.60500000001</v>
      </c>
      <c r="AH58">
        <v>8596.2849999999999</v>
      </c>
      <c r="AI58">
        <v>22460.992999999999</v>
      </c>
    </row>
    <row r="59" spans="1:35" x14ac:dyDescent="0.3">
      <c r="A59" t="s">
        <v>211</v>
      </c>
      <c r="B59">
        <v>45378.54</v>
      </c>
      <c r="C59">
        <v>3186.9029999999998</v>
      </c>
      <c r="D59">
        <v>42203.118000000002</v>
      </c>
      <c r="E59">
        <v>1018.361</v>
      </c>
      <c r="F59">
        <v>22867.567999999999</v>
      </c>
      <c r="G59">
        <v>23067.61</v>
      </c>
      <c r="H59">
        <v>6901.9120000000003</v>
      </c>
      <c r="I59">
        <v>41628.052000000003</v>
      </c>
      <c r="J59">
        <v>1857.5360000000001</v>
      </c>
      <c r="K59">
        <v>17921.598999999998</v>
      </c>
      <c r="L59">
        <v>96.631</v>
      </c>
      <c r="M59">
        <v>23922.878000000001</v>
      </c>
      <c r="N59">
        <v>22424.564999999999</v>
      </c>
      <c r="O59">
        <v>30061.615000000002</v>
      </c>
      <c r="P59">
        <v>1555.3230000000001</v>
      </c>
      <c r="Q59">
        <v>7455.6289999999999</v>
      </c>
      <c r="R59">
        <v>19152.71</v>
      </c>
      <c r="S59">
        <v>6523.2870000000003</v>
      </c>
      <c r="T59">
        <v>90997.345000000001</v>
      </c>
      <c r="U59">
        <v>35776.853000000003</v>
      </c>
      <c r="V59">
        <v>16908.621999999999</v>
      </c>
      <c r="W59">
        <v>24993.481</v>
      </c>
      <c r="X59">
        <v>691794.86100000003</v>
      </c>
      <c r="Y59">
        <v>2856.373</v>
      </c>
      <c r="Z59">
        <v>11219.998</v>
      </c>
      <c r="AA59">
        <v>154012.15299999999</v>
      </c>
      <c r="AB59">
        <v>27556.018</v>
      </c>
      <c r="AC59">
        <v>29103.667000000001</v>
      </c>
      <c r="AD59">
        <v>46740.667000000001</v>
      </c>
      <c r="AE59">
        <v>249516.95600000001</v>
      </c>
      <c r="AF59">
        <v>205348.49299999999</v>
      </c>
      <c r="AG59">
        <v>130055.288</v>
      </c>
      <c r="AH59">
        <v>3789.4520000000002</v>
      </c>
      <c r="AI59">
        <v>15927.915999999999</v>
      </c>
    </row>
    <row r="60" spans="1:35" x14ac:dyDescent="0.3">
      <c r="A60" t="s">
        <v>212</v>
      </c>
      <c r="B60">
        <v>18301.544999999998</v>
      </c>
      <c r="C60">
        <v>134778.141</v>
      </c>
      <c r="D60">
        <v>15680.162</v>
      </c>
      <c r="E60" t="s">
        <v>283</v>
      </c>
      <c r="F60">
        <v>3371.413</v>
      </c>
      <c r="G60">
        <v>36631.601000000002</v>
      </c>
      <c r="H60">
        <v>10681.945</v>
      </c>
      <c r="I60" t="s">
        <v>283</v>
      </c>
      <c r="J60">
        <v>75795.076000000001</v>
      </c>
      <c r="K60">
        <v>143103.967</v>
      </c>
      <c r="L60">
        <v>6550.6059999999998</v>
      </c>
      <c r="M60">
        <v>11679.186</v>
      </c>
      <c r="N60">
        <v>92302.429000000004</v>
      </c>
      <c r="O60">
        <v>47399.711000000003</v>
      </c>
      <c r="P60">
        <v>21608.816999999999</v>
      </c>
      <c r="Q60">
        <v>9285.3070000000007</v>
      </c>
      <c r="R60">
        <v>12846.397000000001</v>
      </c>
      <c r="S60">
        <v>19690.776000000002</v>
      </c>
      <c r="T60">
        <v>119213.659</v>
      </c>
      <c r="U60">
        <v>47302.232000000004</v>
      </c>
      <c r="V60">
        <v>31188.544999999998</v>
      </c>
      <c r="W60">
        <v>13477.811</v>
      </c>
      <c r="X60">
        <v>512787.16399999999</v>
      </c>
      <c r="Y60">
        <v>1007.107</v>
      </c>
      <c r="Z60">
        <v>56441.235000000001</v>
      </c>
      <c r="AA60">
        <v>34075.438999999998</v>
      </c>
      <c r="AB60" t="s">
        <v>283</v>
      </c>
      <c r="AC60">
        <v>16345.960999999999</v>
      </c>
      <c r="AD60">
        <v>64.103999999999999</v>
      </c>
      <c r="AE60">
        <v>675.79300000000001</v>
      </c>
      <c r="AF60">
        <v>88369.804999999993</v>
      </c>
      <c r="AG60" t="s">
        <v>283</v>
      </c>
      <c r="AH60">
        <v>803.72400000000005</v>
      </c>
      <c r="AI60">
        <v>27277.358</v>
      </c>
    </row>
    <row r="61" spans="1:35" x14ac:dyDescent="0.3">
      <c r="A61" t="s">
        <v>213</v>
      </c>
      <c r="B61">
        <v>21096.421999999999</v>
      </c>
      <c r="C61">
        <v>124177.537</v>
      </c>
      <c r="D61">
        <v>21013.993999999999</v>
      </c>
      <c r="E61" t="s">
        <v>283</v>
      </c>
      <c r="F61">
        <v>268.214</v>
      </c>
      <c r="G61">
        <v>25134.427</v>
      </c>
      <c r="H61">
        <v>12525.894</v>
      </c>
      <c r="I61" t="s">
        <v>283</v>
      </c>
      <c r="J61">
        <v>29336.241999999998</v>
      </c>
      <c r="K61">
        <v>3388.4690000000001</v>
      </c>
      <c r="L61">
        <v>394.38600000000002</v>
      </c>
      <c r="M61">
        <v>14617.463</v>
      </c>
      <c r="N61">
        <v>2918.33</v>
      </c>
      <c r="O61">
        <v>33511.160000000003</v>
      </c>
      <c r="P61">
        <v>22024.592000000001</v>
      </c>
      <c r="Q61">
        <v>6640.7659999999996</v>
      </c>
      <c r="R61">
        <v>14053.734</v>
      </c>
      <c r="S61" t="s">
        <v>283</v>
      </c>
      <c r="T61">
        <v>65093.012000000002</v>
      </c>
      <c r="U61">
        <v>39113.057000000001</v>
      </c>
      <c r="V61">
        <v>32328.206999999999</v>
      </c>
      <c r="W61">
        <v>3651.502</v>
      </c>
      <c r="X61">
        <v>644482.84499999997</v>
      </c>
      <c r="Y61">
        <v>717.13599999999997</v>
      </c>
      <c r="Z61">
        <v>10563.87</v>
      </c>
      <c r="AA61">
        <v>32358.552</v>
      </c>
      <c r="AB61">
        <v>26046.212</v>
      </c>
      <c r="AC61">
        <v>17759.006000000001</v>
      </c>
      <c r="AD61">
        <v>75599.938999999998</v>
      </c>
      <c r="AE61">
        <v>706.54</v>
      </c>
      <c r="AF61">
        <v>145217.24799999999</v>
      </c>
      <c r="AG61" t="s">
        <v>283</v>
      </c>
      <c r="AH61">
        <v>6846.366</v>
      </c>
      <c r="AI61">
        <v>30298.609</v>
      </c>
    </row>
    <row r="62" spans="1:35" x14ac:dyDescent="0.3">
      <c r="A62" t="s">
        <v>214</v>
      </c>
      <c r="B62">
        <v>39285.292999999998</v>
      </c>
      <c r="C62">
        <v>128632.93</v>
      </c>
      <c r="D62">
        <v>41004.678</v>
      </c>
      <c r="E62">
        <v>3075.2539999999999</v>
      </c>
      <c r="F62">
        <v>141.19200000000001</v>
      </c>
      <c r="G62">
        <v>24501.45</v>
      </c>
      <c r="H62">
        <v>11153.138000000001</v>
      </c>
      <c r="I62" t="s">
        <v>283</v>
      </c>
      <c r="J62">
        <v>13961.620999999999</v>
      </c>
      <c r="K62">
        <v>2827.096</v>
      </c>
      <c r="L62">
        <v>145.297</v>
      </c>
      <c r="M62">
        <v>15911.319</v>
      </c>
      <c r="N62">
        <v>195.583</v>
      </c>
      <c r="O62">
        <v>31652.853999999999</v>
      </c>
      <c r="P62">
        <v>5326.6959999999999</v>
      </c>
      <c r="Q62">
        <v>12477.554</v>
      </c>
      <c r="R62">
        <v>20816.495999999999</v>
      </c>
      <c r="S62" t="s">
        <v>283</v>
      </c>
      <c r="T62">
        <v>89496.357000000004</v>
      </c>
      <c r="U62">
        <v>41000.553999999996</v>
      </c>
      <c r="V62">
        <v>23023.439999999999</v>
      </c>
      <c r="W62">
        <v>4745.8869999999997</v>
      </c>
      <c r="X62">
        <v>396944.25599999999</v>
      </c>
      <c r="Y62">
        <v>8158.0649999999996</v>
      </c>
      <c r="Z62">
        <v>9253.7459999999992</v>
      </c>
      <c r="AA62">
        <v>66022.217000000004</v>
      </c>
      <c r="AB62">
        <v>86481.476999999999</v>
      </c>
      <c r="AC62">
        <v>27447.77</v>
      </c>
      <c r="AD62">
        <v>341523.337</v>
      </c>
      <c r="AE62">
        <v>443.767</v>
      </c>
      <c r="AF62">
        <v>140454.06299999999</v>
      </c>
      <c r="AG62">
        <v>43486.328999999998</v>
      </c>
      <c r="AH62">
        <v>10579.135</v>
      </c>
      <c r="AI62">
        <v>37731.476000000002</v>
      </c>
    </row>
    <row r="63" spans="1:35" x14ac:dyDescent="0.3">
      <c r="A63" t="s">
        <v>215</v>
      </c>
      <c r="B63">
        <v>37767.688999999998</v>
      </c>
      <c r="C63">
        <v>148687.31599999999</v>
      </c>
      <c r="D63">
        <v>40874.142</v>
      </c>
      <c r="E63">
        <v>13910.882</v>
      </c>
      <c r="F63">
        <v>1813.52</v>
      </c>
      <c r="G63">
        <v>22354.623</v>
      </c>
      <c r="H63">
        <v>10568.823</v>
      </c>
      <c r="I63" t="s">
        <v>283</v>
      </c>
      <c r="J63">
        <v>14222.749</v>
      </c>
      <c r="K63">
        <v>3256.9470000000001</v>
      </c>
      <c r="L63">
        <v>323.74</v>
      </c>
      <c r="M63">
        <v>19489.237000000001</v>
      </c>
      <c r="N63" t="s">
        <v>283</v>
      </c>
      <c r="O63">
        <v>34064.04</v>
      </c>
      <c r="P63">
        <v>439.53300000000002</v>
      </c>
      <c r="Q63">
        <v>15762.93</v>
      </c>
      <c r="R63">
        <v>24513.39</v>
      </c>
      <c r="S63">
        <v>314.471</v>
      </c>
      <c r="T63">
        <v>77639.385999999999</v>
      </c>
      <c r="U63">
        <v>41570.552000000003</v>
      </c>
      <c r="V63">
        <v>26670.708999999999</v>
      </c>
      <c r="W63">
        <v>15611.357</v>
      </c>
      <c r="X63">
        <v>274941.71999999997</v>
      </c>
      <c r="Y63">
        <v>7944.2560000000003</v>
      </c>
      <c r="Z63">
        <v>6307.7889999999998</v>
      </c>
      <c r="AA63">
        <v>63300.561000000002</v>
      </c>
      <c r="AB63">
        <v>71696.755999999994</v>
      </c>
      <c r="AC63">
        <v>28784.936000000002</v>
      </c>
      <c r="AD63">
        <v>288662.83500000002</v>
      </c>
      <c r="AE63">
        <v>4500.8180000000002</v>
      </c>
      <c r="AF63">
        <v>124540.039</v>
      </c>
      <c r="AG63">
        <v>89593.626999999993</v>
      </c>
      <c r="AH63">
        <v>11061.563</v>
      </c>
      <c r="AI63">
        <v>30029.154999999999</v>
      </c>
    </row>
    <row r="64" spans="1:35" x14ac:dyDescent="0.3">
      <c r="A64" t="s">
        <v>216</v>
      </c>
      <c r="B64">
        <v>51507.938000000002</v>
      </c>
      <c r="C64">
        <v>134769.18400000001</v>
      </c>
      <c r="D64">
        <v>70113.725999999995</v>
      </c>
      <c r="E64">
        <v>20559.047999999999</v>
      </c>
      <c r="F64">
        <v>1712.528</v>
      </c>
      <c r="G64">
        <v>23405.972000000002</v>
      </c>
      <c r="H64">
        <v>11799.671</v>
      </c>
      <c r="I64" t="s">
        <v>283</v>
      </c>
      <c r="J64">
        <v>8499.0499999999993</v>
      </c>
      <c r="K64">
        <v>2181.6410000000001</v>
      </c>
      <c r="L64" t="s">
        <v>283</v>
      </c>
      <c r="M64">
        <v>18410.797999999999</v>
      </c>
      <c r="N64">
        <v>75.835999999999999</v>
      </c>
      <c r="O64">
        <v>28008.472000000002</v>
      </c>
      <c r="P64">
        <v>982.16800000000001</v>
      </c>
      <c r="Q64">
        <v>17959.86</v>
      </c>
      <c r="R64">
        <v>24363.547999999999</v>
      </c>
      <c r="S64">
        <v>83.715999999999994</v>
      </c>
      <c r="T64">
        <v>83748.785999999993</v>
      </c>
      <c r="U64">
        <v>34394.622000000003</v>
      </c>
      <c r="V64">
        <v>12636.013000000001</v>
      </c>
      <c r="W64">
        <v>17556.113000000001</v>
      </c>
      <c r="X64">
        <v>164198.44500000001</v>
      </c>
      <c r="Y64">
        <v>8280.3880000000008</v>
      </c>
      <c r="Z64">
        <v>6079.5119999999997</v>
      </c>
      <c r="AA64">
        <v>137099.50099999999</v>
      </c>
      <c r="AB64">
        <v>75889.383000000002</v>
      </c>
      <c r="AC64">
        <v>29705.279999999999</v>
      </c>
      <c r="AD64">
        <v>396018.68699999998</v>
      </c>
      <c r="AE64">
        <v>5201.6000000000004</v>
      </c>
      <c r="AF64">
        <v>109155.933</v>
      </c>
      <c r="AG64">
        <v>173920.32</v>
      </c>
      <c r="AH64">
        <v>14393.855</v>
      </c>
      <c r="AI64">
        <v>39084.677000000003</v>
      </c>
    </row>
    <row r="65" spans="1:35" x14ac:dyDescent="0.3">
      <c r="A65" t="s">
        <v>217</v>
      </c>
      <c r="B65">
        <v>38963.716</v>
      </c>
      <c r="C65">
        <v>120117.7</v>
      </c>
      <c r="D65">
        <v>61712.625999999997</v>
      </c>
      <c r="E65">
        <v>23245.572</v>
      </c>
      <c r="F65">
        <v>425.55900000000003</v>
      </c>
      <c r="G65">
        <v>16444.491000000002</v>
      </c>
      <c r="H65">
        <v>11332.67</v>
      </c>
      <c r="I65" t="s">
        <v>283</v>
      </c>
      <c r="J65">
        <v>5652.32</v>
      </c>
      <c r="K65">
        <v>4222.3919999999998</v>
      </c>
      <c r="L65">
        <v>584.096</v>
      </c>
      <c r="M65">
        <v>20589.098999999998</v>
      </c>
      <c r="N65">
        <v>374.673</v>
      </c>
      <c r="O65">
        <v>26557.187999999998</v>
      </c>
      <c r="P65">
        <v>269.31599999999997</v>
      </c>
      <c r="Q65">
        <v>19551.810000000001</v>
      </c>
      <c r="R65">
        <v>27871.1</v>
      </c>
      <c r="S65" t="s">
        <v>283</v>
      </c>
      <c r="T65">
        <v>73993.016000000003</v>
      </c>
      <c r="U65">
        <v>30298.047999999999</v>
      </c>
      <c r="V65">
        <v>22659.383000000002</v>
      </c>
      <c r="W65">
        <v>18756.107</v>
      </c>
      <c r="X65">
        <v>100877.875</v>
      </c>
      <c r="Y65">
        <v>10183.496999999999</v>
      </c>
      <c r="Z65">
        <v>8261.2260000000006</v>
      </c>
      <c r="AA65">
        <v>112807.855</v>
      </c>
      <c r="AB65">
        <v>87870.917000000001</v>
      </c>
      <c r="AC65">
        <v>34947.578999999998</v>
      </c>
      <c r="AD65">
        <v>681486.93200000003</v>
      </c>
      <c r="AE65">
        <v>6963.3469999999998</v>
      </c>
      <c r="AF65">
        <v>94508.595000000001</v>
      </c>
      <c r="AG65">
        <v>296799.39500000002</v>
      </c>
      <c r="AH65">
        <v>17568.002</v>
      </c>
      <c r="AI65">
        <v>40899.374000000003</v>
      </c>
    </row>
    <row r="66" spans="1:35" x14ac:dyDescent="0.3">
      <c r="A66" t="s">
        <v>218</v>
      </c>
      <c r="B66">
        <v>19197.203000000001</v>
      </c>
      <c r="C66">
        <v>136682.93</v>
      </c>
      <c r="D66">
        <v>21260.879000000001</v>
      </c>
      <c r="E66">
        <v>101.925</v>
      </c>
      <c r="F66">
        <v>4414.6620000000003</v>
      </c>
      <c r="G66">
        <v>23643.998</v>
      </c>
      <c r="H66">
        <v>12743.062</v>
      </c>
      <c r="I66" t="s">
        <v>283</v>
      </c>
      <c r="J66">
        <v>86321.732999999993</v>
      </c>
      <c r="K66">
        <v>169850.30600000001</v>
      </c>
      <c r="L66">
        <v>3607.4009999999998</v>
      </c>
      <c r="M66">
        <v>12760.825999999999</v>
      </c>
      <c r="N66">
        <v>96694.270999999993</v>
      </c>
      <c r="O66">
        <v>50671.476000000002</v>
      </c>
      <c r="P66">
        <v>24182.092000000001</v>
      </c>
      <c r="Q66">
        <v>3005.0479999999998</v>
      </c>
      <c r="R66">
        <v>12207.124</v>
      </c>
      <c r="S66">
        <v>18835.069</v>
      </c>
      <c r="T66">
        <v>97639.966</v>
      </c>
      <c r="U66">
        <v>41687.652000000002</v>
      </c>
      <c r="V66">
        <v>31900.350999999999</v>
      </c>
      <c r="W66">
        <v>12196.645</v>
      </c>
      <c r="X66">
        <v>462582.19</v>
      </c>
      <c r="Y66" t="s">
        <v>283</v>
      </c>
      <c r="Z66">
        <v>51363.273000000001</v>
      </c>
      <c r="AA66">
        <v>44392.411</v>
      </c>
      <c r="AB66" t="s">
        <v>283</v>
      </c>
      <c r="AC66">
        <v>16459.920999999998</v>
      </c>
      <c r="AD66">
        <v>2315.6010000000001</v>
      </c>
      <c r="AE66">
        <v>117.172</v>
      </c>
      <c r="AF66">
        <v>49170.347000000002</v>
      </c>
      <c r="AG66" t="s">
        <v>283</v>
      </c>
      <c r="AH66">
        <v>979.87300000000005</v>
      </c>
      <c r="AI66">
        <v>27058.805</v>
      </c>
    </row>
    <row r="67" spans="1:35" x14ac:dyDescent="0.3">
      <c r="A67" t="s">
        <v>219</v>
      </c>
      <c r="B67">
        <v>32001.81</v>
      </c>
      <c r="C67">
        <v>142999.41399999999</v>
      </c>
      <c r="D67">
        <v>28077.582999999999</v>
      </c>
      <c r="E67">
        <v>218.999</v>
      </c>
      <c r="F67">
        <v>4244.8590000000004</v>
      </c>
      <c r="G67">
        <v>19680.437999999998</v>
      </c>
      <c r="H67">
        <v>11690.839</v>
      </c>
      <c r="I67" t="s">
        <v>283</v>
      </c>
      <c r="J67">
        <v>55316.413</v>
      </c>
      <c r="K67">
        <v>4653.7370000000001</v>
      </c>
      <c r="L67">
        <v>2667.7910000000002</v>
      </c>
      <c r="M67">
        <v>15955.805</v>
      </c>
      <c r="N67">
        <v>115015.947</v>
      </c>
      <c r="O67">
        <v>45431.158000000003</v>
      </c>
      <c r="P67">
        <v>17421.719000000001</v>
      </c>
      <c r="Q67">
        <v>5859.5110000000004</v>
      </c>
      <c r="R67">
        <v>14762.49</v>
      </c>
      <c r="S67">
        <v>9784.5310000000009</v>
      </c>
      <c r="T67">
        <v>79817.971000000005</v>
      </c>
      <c r="U67">
        <v>45106.659</v>
      </c>
      <c r="V67">
        <v>23695.360000000001</v>
      </c>
      <c r="W67">
        <v>6232.2269999999999</v>
      </c>
      <c r="X67">
        <v>793702.777</v>
      </c>
      <c r="Y67">
        <v>947.31899999999996</v>
      </c>
      <c r="Z67">
        <v>11202.055</v>
      </c>
      <c r="AA67">
        <v>56455.567000000003</v>
      </c>
      <c r="AB67" t="s">
        <v>283</v>
      </c>
      <c r="AC67">
        <v>22597.855</v>
      </c>
      <c r="AD67">
        <v>2071.54</v>
      </c>
      <c r="AE67">
        <v>78.218000000000004</v>
      </c>
      <c r="AF67">
        <v>122443.255</v>
      </c>
      <c r="AG67" t="s">
        <v>283</v>
      </c>
      <c r="AH67">
        <v>273.03100000000001</v>
      </c>
      <c r="AI67">
        <v>21033.928</v>
      </c>
    </row>
    <row r="68" spans="1:35" x14ac:dyDescent="0.3">
      <c r="A68" t="s">
        <v>220</v>
      </c>
      <c r="B68">
        <v>52282.031999999999</v>
      </c>
      <c r="C68">
        <v>142831.53099999999</v>
      </c>
      <c r="D68">
        <v>63861.46</v>
      </c>
      <c r="E68">
        <v>25416.094000000001</v>
      </c>
      <c r="F68">
        <v>9343.0069999999996</v>
      </c>
      <c r="G68">
        <v>27527.850999999999</v>
      </c>
      <c r="H68">
        <v>16038.697</v>
      </c>
      <c r="I68">
        <v>5191.4930000000004</v>
      </c>
      <c r="J68">
        <v>31570.023000000001</v>
      </c>
      <c r="K68">
        <v>3555.384</v>
      </c>
      <c r="L68">
        <v>660.22799999999995</v>
      </c>
      <c r="M68">
        <v>16542.912</v>
      </c>
      <c r="N68">
        <v>18779.68</v>
      </c>
      <c r="O68">
        <v>37889.595999999998</v>
      </c>
      <c r="P68">
        <v>5788.0389999999998</v>
      </c>
      <c r="Q68">
        <v>8423.5079999999998</v>
      </c>
      <c r="R68">
        <v>23442.865000000002</v>
      </c>
      <c r="S68" t="s">
        <v>283</v>
      </c>
      <c r="T68">
        <v>85451.868000000002</v>
      </c>
      <c r="U68">
        <v>44160.169000000002</v>
      </c>
      <c r="V68">
        <v>23631.933000000001</v>
      </c>
      <c r="W68">
        <v>12775.161</v>
      </c>
      <c r="X68">
        <v>777837.80200000003</v>
      </c>
      <c r="Y68">
        <v>1572.9580000000001</v>
      </c>
      <c r="Z68">
        <v>15763.823</v>
      </c>
      <c r="AA68">
        <v>108205.231</v>
      </c>
      <c r="AB68" t="s">
        <v>283</v>
      </c>
      <c r="AC68">
        <v>23217.348000000002</v>
      </c>
      <c r="AD68">
        <v>13106.138999999999</v>
      </c>
      <c r="AE68">
        <v>2356.7820000000002</v>
      </c>
      <c r="AF68">
        <v>130910.274</v>
      </c>
      <c r="AG68">
        <v>56154.14</v>
      </c>
      <c r="AH68">
        <v>624.46500000000003</v>
      </c>
      <c r="AI68">
        <v>12651.223</v>
      </c>
    </row>
    <row r="69" spans="1:35" x14ac:dyDescent="0.3">
      <c r="A69" t="s">
        <v>221</v>
      </c>
      <c r="B69">
        <v>40631.957999999999</v>
      </c>
      <c r="C69">
        <v>119291.193</v>
      </c>
      <c r="D69">
        <v>40968.525000000001</v>
      </c>
      <c r="E69">
        <v>17906.434000000001</v>
      </c>
      <c r="F69">
        <v>16293.279</v>
      </c>
      <c r="G69">
        <v>19633.577000000001</v>
      </c>
      <c r="H69">
        <v>10257.745000000001</v>
      </c>
      <c r="I69">
        <v>21359.837</v>
      </c>
      <c r="J69">
        <v>10875.804</v>
      </c>
      <c r="K69">
        <v>4495.8680000000004</v>
      </c>
      <c r="L69">
        <v>195.40899999999999</v>
      </c>
      <c r="M69">
        <v>19619.439999999999</v>
      </c>
      <c r="N69">
        <v>1881.3969999999999</v>
      </c>
      <c r="O69">
        <v>28304.32</v>
      </c>
      <c r="P69" t="s">
        <v>283</v>
      </c>
      <c r="Q69">
        <v>8091.3959999999997</v>
      </c>
      <c r="R69">
        <v>21216.741000000002</v>
      </c>
      <c r="S69">
        <v>615.37699999999995</v>
      </c>
      <c r="T69">
        <v>66140.510999999999</v>
      </c>
      <c r="U69">
        <v>36748.769</v>
      </c>
      <c r="V69">
        <v>20096.933000000001</v>
      </c>
      <c r="W69">
        <v>18336.392</v>
      </c>
      <c r="X69">
        <v>698736.57400000002</v>
      </c>
      <c r="Y69">
        <v>488.29500000000002</v>
      </c>
      <c r="Z69">
        <v>4364.8879999999999</v>
      </c>
      <c r="AA69">
        <v>80141.922000000006</v>
      </c>
      <c r="AB69">
        <v>30552.955000000002</v>
      </c>
      <c r="AC69">
        <v>29863.579000000002</v>
      </c>
      <c r="AD69">
        <v>117181.606</v>
      </c>
      <c r="AE69">
        <v>1519.067</v>
      </c>
      <c r="AF69">
        <v>166001.59</v>
      </c>
      <c r="AG69">
        <v>108208.80100000001</v>
      </c>
      <c r="AH69">
        <v>4205.0559999999996</v>
      </c>
      <c r="AI69">
        <v>13972.987999999999</v>
      </c>
    </row>
    <row r="70" spans="1:35" x14ac:dyDescent="0.3">
      <c r="A70" t="s">
        <v>222</v>
      </c>
      <c r="B70">
        <v>2811.7269999999999</v>
      </c>
      <c r="C70">
        <v>3473.7930000000001</v>
      </c>
      <c r="D70">
        <v>17721.206999999999</v>
      </c>
      <c r="E70">
        <v>5142.3419999999996</v>
      </c>
      <c r="F70">
        <v>15615.891</v>
      </c>
      <c r="G70">
        <v>31244.881000000001</v>
      </c>
      <c r="H70">
        <v>561.85400000000004</v>
      </c>
      <c r="I70">
        <v>2327451.673</v>
      </c>
      <c r="J70" t="s">
        <v>283</v>
      </c>
      <c r="K70">
        <v>1081.662</v>
      </c>
      <c r="L70">
        <v>313.14400000000001</v>
      </c>
      <c r="M70">
        <v>9008.8469999999998</v>
      </c>
      <c r="N70">
        <v>2252291.372</v>
      </c>
      <c r="O70">
        <v>46690.398999999998</v>
      </c>
      <c r="P70" t="s">
        <v>283</v>
      </c>
      <c r="Q70" t="s">
        <v>283</v>
      </c>
      <c r="R70">
        <v>8186.2809999999999</v>
      </c>
      <c r="S70">
        <v>3051419.608</v>
      </c>
      <c r="T70">
        <v>270330.163</v>
      </c>
      <c r="U70">
        <v>98213.822</v>
      </c>
      <c r="V70">
        <v>202078.38399999999</v>
      </c>
      <c r="W70">
        <v>14584.19</v>
      </c>
      <c r="X70">
        <v>218487.13099999999</v>
      </c>
      <c r="Y70">
        <v>2751.41</v>
      </c>
      <c r="Z70">
        <v>7357.1660000000002</v>
      </c>
      <c r="AA70">
        <v>141429.649</v>
      </c>
      <c r="AB70">
        <v>13645.948</v>
      </c>
      <c r="AC70">
        <v>13134.175999999999</v>
      </c>
      <c r="AD70">
        <v>33264.254000000001</v>
      </c>
      <c r="AE70">
        <v>1621245.1569999999</v>
      </c>
      <c r="AF70">
        <v>187726.69899999999</v>
      </c>
      <c r="AG70">
        <v>142702.67800000001</v>
      </c>
      <c r="AH70">
        <v>4103.8</v>
      </c>
      <c r="AI70">
        <v>10682.366</v>
      </c>
    </row>
    <row r="71" spans="1:35" x14ac:dyDescent="0.3">
      <c r="A71" t="s">
        <v>223</v>
      </c>
      <c r="B71">
        <v>18501.831999999999</v>
      </c>
      <c r="C71">
        <v>110.122</v>
      </c>
      <c r="D71">
        <v>38297.493000000002</v>
      </c>
      <c r="E71">
        <v>170.762</v>
      </c>
      <c r="F71">
        <v>20397.005000000001</v>
      </c>
      <c r="G71">
        <v>6102.732</v>
      </c>
      <c r="H71">
        <v>1170.78</v>
      </c>
      <c r="I71">
        <v>44430.517</v>
      </c>
      <c r="J71">
        <v>2347.0479999999998</v>
      </c>
      <c r="K71">
        <v>905.45399999999995</v>
      </c>
      <c r="L71">
        <v>3719.1619999999998</v>
      </c>
      <c r="M71">
        <v>15706.423000000001</v>
      </c>
      <c r="N71">
        <v>4818976.8559999997</v>
      </c>
      <c r="O71">
        <v>37543.898999999998</v>
      </c>
      <c r="P71">
        <v>399.714</v>
      </c>
      <c r="Q71">
        <v>1306.367</v>
      </c>
      <c r="R71">
        <v>13164.61</v>
      </c>
      <c r="S71">
        <v>1178448.034</v>
      </c>
      <c r="T71">
        <v>105448.757</v>
      </c>
      <c r="U71">
        <v>115591.942</v>
      </c>
      <c r="V71">
        <v>5489.2309999999998</v>
      </c>
      <c r="W71">
        <v>19673.825000000001</v>
      </c>
      <c r="X71">
        <v>296797.37199999997</v>
      </c>
      <c r="Y71">
        <v>3090.3449999999998</v>
      </c>
      <c r="Z71">
        <v>7279.6869999999999</v>
      </c>
      <c r="AA71">
        <v>169013.628</v>
      </c>
      <c r="AB71">
        <v>29409.991000000002</v>
      </c>
      <c r="AC71">
        <v>23319.019</v>
      </c>
      <c r="AD71">
        <v>39492.485000000001</v>
      </c>
      <c r="AE71">
        <v>1583143.523</v>
      </c>
      <c r="AF71">
        <v>200283.3</v>
      </c>
      <c r="AG71">
        <v>136287.103</v>
      </c>
      <c r="AH71">
        <v>5330.7020000000002</v>
      </c>
      <c r="AI71">
        <v>21793.172999999999</v>
      </c>
    </row>
    <row r="72" spans="1:35" x14ac:dyDescent="0.3">
      <c r="A72" t="s">
        <v>224</v>
      </c>
      <c r="B72">
        <v>13504.189</v>
      </c>
      <c r="C72">
        <v>130905.094</v>
      </c>
      <c r="D72">
        <v>16410.109</v>
      </c>
      <c r="E72" t="s">
        <v>283</v>
      </c>
      <c r="F72">
        <v>4745.8490000000002</v>
      </c>
      <c r="G72">
        <v>23839.678</v>
      </c>
      <c r="H72">
        <v>14431.573</v>
      </c>
      <c r="I72" t="s">
        <v>283</v>
      </c>
      <c r="J72">
        <v>71564.808999999994</v>
      </c>
      <c r="K72">
        <v>125722.463</v>
      </c>
      <c r="L72">
        <v>3013.57</v>
      </c>
      <c r="M72">
        <v>13126.603999999999</v>
      </c>
      <c r="N72">
        <v>99711.697</v>
      </c>
      <c r="O72">
        <v>51315.466999999997</v>
      </c>
      <c r="P72">
        <v>22863.464</v>
      </c>
      <c r="Q72">
        <v>7585.1769999999997</v>
      </c>
      <c r="R72">
        <v>12009.212</v>
      </c>
      <c r="S72">
        <v>19142.534</v>
      </c>
      <c r="T72">
        <v>55902.741000000002</v>
      </c>
      <c r="U72">
        <v>42460.773000000001</v>
      </c>
      <c r="V72">
        <v>32668.391</v>
      </c>
      <c r="W72">
        <v>8608.6779999999999</v>
      </c>
      <c r="X72">
        <v>501620.52600000001</v>
      </c>
      <c r="Y72" t="s">
        <v>283</v>
      </c>
      <c r="Z72">
        <v>21220.531999999999</v>
      </c>
      <c r="AA72">
        <v>53038.945</v>
      </c>
      <c r="AB72" t="s">
        <v>283</v>
      </c>
      <c r="AC72">
        <v>17380.233</v>
      </c>
      <c r="AD72">
        <v>3381.5889999999999</v>
      </c>
      <c r="AE72">
        <v>1838.232</v>
      </c>
      <c r="AF72">
        <v>42731.832000000002</v>
      </c>
      <c r="AG72">
        <v>5319.0339999999997</v>
      </c>
      <c r="AH72" t="s">
        <v>283</v>
      </c>
      <c r="AI72">
        <v>20100.304</v>
      </c>
    </row>
    <row r="73" spans="1:35" x14ac:dyDescent="0.3">
      <c r="A73" t="s">
        <v>225</v>
      </c>
      <c r="B73">
        <v>30727.916000000001</v>
      </c>
      <c r="C73">
        <v>126639.467</v>
      </c>
      <c r="D73">
        <v>29931.03</v>
      </c>
      <c r="E73" t="s">
        <v>283</v>
      </c>
      <c r="F73">
        <v>267.05</v>
      </c>
      <c r="G73">
        <v>30504.53</v>
      </c>
      <c r="H73">
        <v>12985.514999999999</v>
      </c>
      <c r="I73" t="s">
        <v>283</v>
      </c>
      <c r="J73">
        <v>47321.294999999998</v>
      </c>
      <c r="K73">
        <v>5265.0879999999997</v>
      </c>
      <c r="L73">
        <v>1940.36</v>
      </c>
      <c r="M73">
        <v>14936.71</v>
      </c>
      <c r="N73">
        <v>17083.274000000001</v>
      </c>
      <c r="O73">
        <v>36160.101000000002</v>
      </c>
      <c r="P73">
        <v>18426.913</v>
      </c>
      <c r="Q73">
        <v>2845.2139999999999</v>
      </c>
      <c r="R73">
        <v>16530.128000000001</v>
      </c>
      <c r="S73">
        <v>314.60500000000002</v>
      </c>
      <c r="T73">
        <v>102834.37699999999</v>
      </c>
      <c r="U73">
        <v>43579.741000000002</v>
      </c>
      <c r="V73">
        <v>32919.129999999997</v>
      </c>
      <c r="W73">
        <v>6570.7089999999998</v>
      </c>
      <c r="X73">
        <v>700031.83600000001</v>
      </c>
      <c r="Y73">
        <v>760.09500000000003</v>
      </c>
      <c r="Z73">
        <v>33695.743999999999</v>
      </c>
      <c r="AA73">
        <v>45329.326999999997</v>
      </c>
      <c r="AB73">
        <v>22922.830999999998</v>
      </c>
      <c r="AC73">
        <v>21202.45</v>
      </c>
      <c r="AD73">
        <v>46866.658000000003</v>
      </c>
      <c r="AE73">
        <v>927.60599999999999</v>
      </c>
      <c r="AF73">
        <v>149839.22700000001</v>
      </c>
      <c r="AG73" t="s">
        <v>283</v>
      </c>
      <c r="AH73">
        <v>3814.3829999999998</v>
      </c>
      <c r="AI73">
        <v>30447.425999999999</v>
      </c>
    </row>
    <row r="74" spans="1:35" x14ac:dyDescent="0.3">
      <c r="A74" t="s">
        <v>226</v>
      </c>
      <c r="B74">
        <v>29126.114000000001</v>
      </c>
      <c r="C74">
        <v>119093.44899999999</v>
      </c>
      <c r="D74">
        <v>27111.897000000001</v>
      </c>
      <c r="E74">
        <v>20179.828000000001</v>
      </c>
      <c r="F74">
        <v>239.23</v>
      </c>
      <c r="G74">
        <v>20677.682000000001</v>
      </c>
      <c r="H74">
        <v>8517.19</v>
      </c>
      <c r="I74" t="s">
        <v>283</v>
      </c>
      <c r="J74">
        <v>18411.293000000001</v>
      </c>
      <c r="K74">
        <v>3993.18</v>
      </c>
      <c r="L74">
        <v>141.95099999999999</v>
      </c>
      <c r="M74">
        <v>13574.002</v>
      </c>
      <c r="N74">
        <v>402.87799999999999</v>
      </c>
      <c r="O74">
        <v>28643.758000000002</v>
      </c>
      <c r="P74">
        <v>2356.732</v>
      </c>
      <c r="Q74">
        <v>15606.839</v>
      </c>
      <c r="R74">
        <v>18008.383999999998</v>
      </c>
      <c r="S74" t="s">
        <v>283</v>
      </c>
      <c r="T74">
        <v>69959.165999999997</v>
      </c>
      <c r="U74">
        <v>33034.154999999999</v>
      </c>
      <c r="V74">
        <v>32061.777999999998</v>
      </c>
      <c r="W74">
        <v>4821.28</v>
      </c>
      <c r="X74">
        <v>366499.88299999997</v>
      </c>
      <c r="Y74">
        <v>8610.3220000000001</v>
      </c>
      <c r="Z74">
        <v>13322.964</v>
      </c>
      <c r="AA74">
        <v>47221.409</v>
      </c>
      <c r="AB74">
        <v>61807.504000000001</v>
      </c>
      <c r="AC74">
        <v>23314.91</v>
      </c>
      <c r="AD74">
        <v>207097.992</v>
      </c>
      <c r="AE74">
        <v>1970.4649999999999</v>
      </c>
      <c r="AF74">
        <v>118969.53599999999</v>
      </c>
      <c r="AG74">
        <v>109888.163</v>
      </c>
      <c r="AH74">
        <v>6715.1840000000002</v>
      </c>
      <c r="AI74">
        <v>26161.411</v>
      </c>
    </row>
    <row r="75" spans="1:35" x14ac:dyDescent="0.3">
      <c r="A75" t="s">
        <v>227</v>
      </c>
      <c r="B75">
        <v>35706.012999999999</v>
      </c>
      <c r="C75">
        <v>140569.18299999999</v>
      </c>
      <c r="D75">
        <v>36652.587</v>
      </c>
      <c r="E75">
        <v>16163.791999999999</v>
      </c>
      <c r="F75">
        <v>2617.3049999999998</v>
      </c>
      <c r="G75">
        <v>21989.123</v>
      </c>
      <c r="H75">
        <v>11333.879000000001</v>
      </c>
      <c r="I75" t="s">
        <v>283</v>
      </c>
      <c r="J75">
        <v>11772.415999999999</v>
      </c>
      <c r="K75">
        <v>4586.0140000000001</v>
      </c>
      <c r="L75">
        <v>134.21199999999999</v>
      </c>
      <c r="M75">
        <v>18108.388999999999</v>
      </c>
      <c r="N75">
        <v>132.91999999999999</v>
      </c>
      <c r="O75">
        <v>31215.802</v>
      </c>
      <c r="P75">
        <v>569.93299999999999</v>
      </c>
      <c r="Q75">
        <v>17488.633000000002</v>
      </c>
      <c r="R75">
        <v>21720.796999999999</v>
      </c>
      <c r="S75">
        <v>192.00200000000001</v>
      </c>
      <c r="T75">
        <v>81081.694000000003</v>
      </c>
      <c r="U75">
        <v>32292.452000000001</v>
      </c>
      <c r="V75">
        <v>14008.874</v>
      </c>
      <c r="W75">
        <v>6535.433</v>
      </c>
      <c r="X75">
        <v>293779.63799999998</v>
      </c>
      <c r="Y75">
        <v>9382.491</v>
      </c>
      <c r="Z75">
        <v>8011.049</v>
      </c>
      <c r="AA75">
        <v>54077.404000000002</v>
      </c>
      <c r="AB75">
        <v>66541.478000000003</v>
      </c>
      <c r="AC75">
        <v>28278.361000000001</v>
      </c>
      <c r="AD75">
        <v>256545.52600000001</v>
      </c>
      <c r="AE75">
        <v>3758.741</v>
      </c>
      <c r="AF75">
        <v>128454.519</v>
      </c>
      <c r="AG75">
        <v>94582.972999999998</v>
      </c>
      <c r="AH75">
        <v>9554.4629999999997</v>
      </c>
      <c r="AI75">
        <v>30830.999</v>
      </c>
    </row>
    <row r="76" spans="1:35" x14ac:dyDescent="0.3">
      <c r="A76" t="s">
        <v>228</v>
      </c>
      <c r="B76">
        <v>25020.851999999999</v>
      </c>
      <c r="C76">
        <v>130228.776</v>
      </c>
      <c r="D76">
        <v>25228.178</v>
      </c>
      <c r="E76">
        <v>26414.484</v>
      </c>
      <c r="F76">
        <v>1362.768</v>
      </c>
      <c r="G76">
        <v>11447.105</v>
      </c>
      <c r="H76">
        <v>10167.243</v>
      </c>
      <c r="I76">
        <v>857.41899999999998</v>
      </c>
      <c r="J76">
        <v>4121.259</v>
      </c>
      <c r="K76">
        <v>3021.183</v>
      </c>
      <c r="L76" t="s">
        <v>283</v>
      </c>
      <c r="M76">
        <v>20281.182000000001</v>
      </c>
      <c r="N76">
        <v>9579.1260000000002</v>
      </c>
      <c r="O76">
        <v>26432.105</v>
      </c>
      <c r="P76">
        <v>1060.933</v>
      </c>
      <c r="Q76">
        <v>26963.687999999998</v>
      </c>
      <c r="R76">
        <v>25979.282999999999</v>
      </c>
      <c r="S76" t="s">
        <v>283</v>
      </c>
      <c r="T76">
        <v>54149.434999999998</v>
      </c>
      <c r="U76">
        <v>31599.968000000001</v>
      </c>
      <c r="V76">
        <v>24929.131000000001</v>
      </c>
      <c r="W76">
        <v>30130.062999999998</v>
      </c>
      <c r="X76">
        <v>154585.47</v>
      </c>
      <c r="Y76">
        <v>10897.726000000001</v>
      </c>
      <c r="Z76">
        <v>5704.7470000000003</v>
      </c>
      <c r="AA76">
        <v>54105.809000000001</v>
      </c>
      <c r="AB76">
        <v>69739.808000000005</v>
      </c>
      <c r="AC76">
        <v>27818.052</v>
      </c>
      <c r="AD76">
        <v>462066.72</v>
      </c>
      <c r="AE76">
        <v>33302.036</v>
      </c>
      <c r="AF76">
        <v>95217.217999999993</v>
      </c>
      <c r="AG76">
        <v>201637.51699999999</v>
      </c>
      <c r="AH76">
        <v>15144.021000000001</v>
      </c>
      <c r="AI76">
        <v>33834.983</v>
      </c>
    </row>
    <row r="77" spans="1:35" x14ac:dyDescent="0.3">
      <c r="A77" t="s">
        <v>229</v>
      </c>
      <c r="B77">
        <v>37226.930999999997</v>
      </c>
      <c r="C77">
        <v>118154.077</v>
      </c>
      <c r="D77">
        <v>47087.58</v>
      </c>
      <c r="E77">
        <v>24532.118999999999</v>
      </c>
      <c r="F77">
        <v>1032.249</v>
      </c>
      <c r="G77">
        <v>13977.88</v>
      </c>
      <c r="H77">
        <v>8295.098</v>
      </c>
      <c r="I77" t="s">
        <v>283</v>
      </c>
      <c r="J77">
        <v>5049.018</v>
      </c>
      <c r="K77">
        <v>3429.0740000000001</v>
      </c>
      <c r="L77" t="s">
        <v>283</v>
      </c>
      <c r="M77">
        <v>19314.598999999998</v>
      </c>
      <c r="N77">
        <v>878.36699999999996</v>
      </c>
      <c r="O77">
        <v>26372.491000000002</v>
      </c>
      <c r="P77">
        <v>1387.412</v>
      </c>
      <c r="Q77">
        <v>18191.421999999999</v>
      </c>
      <c r="R77">
        <v>22516.825000000001</v>
      </c>
      <c r="S77" t="s">
        <v>283</v>
      </c>
      <c r="T77">
        <v>75812.426999999996</v>
      </c>
      <c r="U77">
        <v>31793.911</v>
      </c>
      <c r="V77">
        <v>20694.400000000001</v>
      </c>
      <c r="W77">
        <v>19921.038</v>
      </c>
      <c r="X77">
        <v>121181.573</v>
      </c>
      <c r="Y77">
        <v>8202.0280000000002</v>
      </c>
      <c r="Z77">
        <v>7043.9709999999995</v>
      </c>
      <c r="AA77">
        <v>94694.54</v>
      </c>
      <c r="AB77">
        <v>88834.702000000005</v>
      </c>
      <c r="AC77">
        <v>33516.928</v>
      </c>
      <c r="AD77">
        <v>836967.11300000001</v>
      </c>
      <c r="AE77">
        <v>6366.0510000000004</v>
      </c>
      <c r="AF77">
        <v>121929.24</v>
      </c>
      <c r="AG77">
        <v>295182.723</v>
      </c>
      <c r="AH77">
        <v>19982.853999999999</v>
      </c>
      <c r="AI77">
        <v>42945.856</v>
      </c>
    </row>
    <row r="78" spans="1:35" x14ac:dyDescent="0.3">
      <c r="A78" t="s">
        <v>230</v>
      </c>
      <c r="B78">
        <v>17037.548999999999</v>
      </c>
      <c r="C78">
        <v>124135.84299999999</v>
      </c>
      <c r="D78">
        <v>18930.445</v>
      </c>
      <c r="E78" t="s">
        <v>283</v>
      </c>
      <c r="F78">
        <v>9946.6209999999992</v>
      </c>
      <c r="G78">
        <v>53112.021999999997</v>
      </c>
      <c r="H78">
        <v>13187.843999999999</v>
      </c>
      <c r="I78" t="s">
        <v>283</v>
      </c>
      <c r="J78">
        <v>74515.775999999998</v>
      </c>
      <c r="K78">
        <v>213964.446</v>
      </c>
      <c r="L78">
        <v>6138.2979999999998</v>
      </c>
      <c r="M78">
        <v>9203.6710000000003</v>
      </c>
      <c r="N78">
        <v>91953.585000000006</v>
      </c>
      <c r="O78">
        <v>46657.739000000001</v>
      </c>
      <c r="P78">
        <v>19561.662</v>
      </c>
      <c r="Q78">
        <v>13313.842000000001</v>
      </c>
      <c r="R78">
        <v>11922.344999999999</v>
      </c>
      <c r="S78">
        <v>16199.308999999999</v>
      </c>
      <c r="T78">
        <v>172448.02600000001</v>
      </c>
      <c r="U78">
        <v>46026.411999999997</v>
      </c>
      <c r="V78">
        <v>31763.616999999998</v>
      </c>
      <c r="W78">
        <v>20368.419999999998</v>
      </c>
      <c r="X78">
        <v>585941.31099999999</v>
      </c>
      <c r="Y78">
        <v>686.01099999999997</v>
      </c>
      <c r="Z78">
        <v>88752.675000000003</v>
      </c>
      <c r="AA78">
        <v>25358.757000000001</v>
      </c>
      <c r="AB78" t="s">
        <v>283</v>
      </c>
      <c r="AC78">
        <v>13463.282999999999</v>
      </c>
      <c r="AD78">
        <v>3981.0790000000002</v>
      </c>
      <c r="AE78" t="s">
        <v>283</v>
      </c>
      <c r="AF78">
        <v>40645.353999999999</v>
      </c>
      <c r="AG78" t="s">
        <v>283</v>
      </c>
      <c r="AH78">
        <v>740.87400000000002</v>
      </c>
      <c r="AI78">
        <v>27874.625</v>
      </c>
    </row>
    <row r="79" spans="1:35" x14ac:dyDescent="0.3">
      <c r="A79" t="s">
        <v>231</v>
      </c>
      <c r="B79">
        <v>19495.487000000001</v>
      </c>
      <c r="C79">
        <v>112921.54399999999</v>
      </c>
      <c r="D79">
        <v>20581.538</v>
      </c>
      <c r="E79">
        <v>738.85900000000004</v>
      </c>
      <c r="F79">
        <v>7823.23</v>
      </c>
      <c r="G79">
        <v>44370.77</v>
      </c>
      <c r="H79">
        <v>11953.384</v>
      </c>
      <c r="I79" t="s">
        <v>283</v>
      </c>
      <c r="J79">
        <v>36456.211000000003</v>
      </c>
      <c r="K79">
        <v>1007.68</v>
      </c>
      <c r="L79">
        <v>1716.912</v>
      </c>
      <c r="M79">
        <v>12706.824000000001</v>
      </c>
      <c r="N79">
        <v>8709.2049999999999</v>
      </c>
      <c r="O79">
        <v>37643.769</v>
      </c>
      <c r="P79">
        <v>18243.223000000002</v>
      </c>
      <c r="Q79">
        <v>7032.5039999999999</v>
      </c>
      <c r="R79">
        <v>14382.985000000001</v>
      </c>
      <c r="S79" t="s">
        <v>283</v>
      </c>
      <c r="T79">
        <v>96534.673999999999</v>
      </c>
      <c r="U79">
        <v>40079.580999999998</v>
      </c>
      <c r="V79">
        <v>29120.65</v>
      </c>
      <c r="W79">
        <v>7389.6850000000004</v>
      </c>
      <c r="X79">
        <v>796744.83400000003</v>
      </c>
      <c r="Y79">
        <v>1259.4780000000001</v>
      </c>
      <c r="Z79">
        <v>20419.207999999999</v>
      </c>
      <c r="AA79">
        <v>26659.73</v>
      </c>
      <c r="AB79" t="s">
        <v>283</v>
      </c>
      <c r="AC79">
        <v>15944.651</v>
      </c>
      <c r="AD79">
        <v>42682.659</v>
      </c>
      <c r="AE79" t="s">
        <v>283</v>
      </c>
      <c r="AF79">
        <v>69320.415999999997</v>
      </c>
      <c r="AG79">
        <v>11754.43</v>
      </c>
      <c r="AH79">
        <v>3644.8339999999998</v>
      </c>
      <c r="AI79">
        <v>19358.352999999999</v>
      </c>
    </row>
    <row r="80" spans="1:35" x14ac:dyDescent="0.3">
      <c r="A80" t="s">
        <v>232</v>
      </c>
      <c r="B80">
        <v>25580.714</v>
      </c>
      <c r="C80">
        <v>119413.792</v>
      </c>
      <c r="D80">
        <v>34386.758999999998</v>
      </c>
      <c r="E80">
        <v>472.66300000000001</v>
      </c>
      <c r="F80">
        <v>6286.26</v>
      </c>
      <c r="G80">
        <v>34791.985999999997</v>
      </c>
      <c r="H80">
        <v>12697.487999999999</v>
      </c>
      <c r="I80" t="s">
        <v>283</v>
      </c>
      <c r="J80">
        <v>13140.692999999999</v>
      </c>
      <c r="K80">
        <v>4191.2479999999996</v>
      </c>
      <c r="L80">
        <v>784.92899999999997</v>
      </c>
      <c r="M80">
        <v>15137.37</v>
      </c>
      <c r="N80">
        <v>2997.424</v>
      </c>
      <c r="O80">
        <v>32141.617999999999</v>
      </c>
      <c r="P80">
        <v>5246.1580000000004</v>
      </c>
      <c r="Q80">
        <v>9883.5499999999993</v>
      </c>
      <c r="R80">
        <v>17569.756000000001</v>
      </c>
      <c r="S80">
        <v>164.13800000000001</v>
      </c>
      <c r="T80">
        <v>119854.645</v>
      </c>
      <c r="U80">
        <v>39103.091999999997</v>
      </c>
      <c r="V80">
        <v>31967</v>
      </c>
      <c r="W80">
        <v>9829.8700000000008</v>
      </c>
      <c r="X80">
        <v>507488.06099999999</v>
      </c>
      <c r="Y80">
        <v>7276.7979999999998</v>
      </c>
      <c r="Z80">
        <v>9166.1119999999992</v>
      </c>
      <c r="AA80">
        <v>40927.726999999999</v>
      </c>
      <c r="AB80">
        <v>85833.769</v>
      </c>
      <c r="AC80">
        <v>21331.094000000001</v>
      </c>
      <c r="AD80">
        <v>326105.01699999999</v>
      </c>
      <c r="AE80" t="s">
        <v>283</v>
      </c>
      <c r="AF80">
        <v>104056.736</v>
      </c>
      <c r="AG80">
        <v>18184.548999999999</v>
      </c>
      <c r="AH80">
        <v>10622.406999999999</v>
      </c>
      <c r="AI80">
        <v>31939.742999999999</v>
      </c>
    </row>
    <row r="81" spans="1:35" x14ac:dyDescent="0.3">
      <c r="A81" t="s">
        <v>233</v>
      </c>
      <c r="B81">
        <v>36244.103999999999</v>
      </c>
      <c r="C81">
        <v>133632.679</v>
      </c>
      <c r="D81">
        <v>50974.627999999997</v>
      </c>
      <c r="E81">
        <v>23778.748</v>
      </c>
      <c r="F81">
        <v>1643.2840000000001</v>
      </c>
      <c r="G81">
        <v>31167.944</v>
      </c>
      <c r="H81">
        <v>13257.255999999999</v>
      </c>
      <c r="I81" t="s">
        <v>283</v>
      </c>
      <c r="J81">
        <v>15871.218999999999</v>
      </c>
      <c r="K81">
        <v>3438.4789999999998</v>
      </c>
      <c r="L81">
        <v>91.768000000000001</v>
      </c>
      <c r="M81">
        <v>15818.142</v>
      </c>
      <c r="N81">
        <v>234.864</v>
      </c>
      <c r="O81">
        <v>33131.557000000001</v>
      </c>
      <c r="P81">
        <v>1354.4749999999999</v>
      </c>
      <c r="Q81">
        <v>15788.321</v>
      </c>
      <c r="R81">
        <v>24431.942999999999</v>
      </c>
      <c r="S81" t="s">
        <v>283</v>
      </c>
      <c r="T81">
        <v>111902.988</v>
      </c>
      <c r="U81">
        <v>43444.381999999998</v>
      </c>
      <c r="V81">
        <v>39370.671000000002</v>
      </c>
      <c r="W81">
        <v>5787.5780000000004</v>
      </c>
      <c r="X81">
        <v>338931.565</v>
      </c>
      <c r="Y81">
        <v>7243.87</v>
      </c>
      <c r="Z81">
        <v>8630.8979999999992</v>
      </c>
      <c r="AA81">
        <v>98460.376000000004</v>
      </c>
      <c r="AB81">
        <v>67370.797999999995</v>
      </c>
      <c r="AC81">
        <v>24905.627</v>
      </c>
      <c r="AD81">
        <v>235445.72099999999</v>
      </c>
      <c r="AE81">
        <v>1553.028</v>
      </c>
      <c r="AF81">
        <v>91401.391000000003</v>
      </c>
      <c r="AG81">
        <v>79327.426000000007</v>
      </c>
      <c r="AH81">
        <v>11826.295</v>
      </c>
      <c r="AI81">
        <v>32357.77</v>
      </c>
    </row>
    <row r="82" spans="1:35" x14ac:dyDescent="0.3">
      <c r="A82" t="s">
        <v>234</v>
      </c>
      <c r="B82">
        <v>34121.798000000003</v>
      </c>
      <c r="C82">
        <v>133520.073</v>
      </c>
      <c r="D82">
        <v>57917.262999999999</v>
      </c>
      <c r="E82">
        <v>26347.383000000002</v>
      </c>
      <c r="F82">
        <v>4867.7830000000004</v>
      </c>
      <c r="G82">
        <v>28997.066999999999</v>
      </c>
      <c r="H82">
        <v>14366.688</v>
      </c>
      <c r="I82" t="s">
        <v>283</v>
      </c>
      <c r="J82">
        <v>8813.5820000000003</v>
      </c>
      <c r="K82">
        <v>3536</v>
      </c>
      <c r="L82" t="s">
        <v>283</v>
      </c>
      <c r="M82">
        <v>19410.002</v>
      </c>
      <c r="N82">
        <v>198.749</v>
      </c>
      <c r="O82">
        <v>32859.29</v>
      </c>
      <c r="P82">
        <v>69.974000000000004</v>
      </c>
      <c r="Q82">
        <v>18339.142</v>
      </c>
      <c r="R82">
        <v>29427.643</v>
      </c>
      <c r="S82">
        <v>104.791</v>
      </c>
      <c r="T82">
        <v>103988.334</v>
      </c>
      <c r="U82">
        <v>40844.478999999999</v>
      </c>
      <c r="V82">
        <v>14909.630999999999</v>
      </c>
      <c r="W82">
        <v>8618.5810000000001</v>
      </c>
      <c r="X82">
        <v>222194.79300000001</v>
      </c>
      <c r="Y82">
        <v>7646.241</v>
      </c>
      <c r="Z82">
        <v>7736.402</v>
      </c>
      <c r="AA82">
        <v>98468.547999999995</v>
      </c>
      <c r="AB82">
        <v>66893.623000000007</v>
      </c>
      <c r="AC82">
        <v>30452.656999999999</v>
      </c>
      <c r="AD82">
        <v>263866.82400000002</v>
      </c>
      <c r="AE82">
        <v>4678.13</v>
      </c>
      <c r="AF82">
        <v>78812.377999999997</v>
      </c>
      <c r="AG82">
        <v>97581.847999999998</v>
      </c>
      <c r="AH82">
        <v>13009.221</v>
      </c>
      <c r="AI82">
        <v>33864.446000000004</v>
      </c>
    </row>
    <row r="83" spans="1:35" x14ac:dyDescent="0.3">
      <c r="A83" t="s">
        <v>235</v>
      </c>
      <c r="B83">
        <v>19164.922999999999</v>
      </c>
      <c r="C83">
        <v>119433.20299999999</v>
      </c>
      <c r="D83">
        <v>22025.344000000001</v>
      </c>
      <c r="E83">
        <v>15515.361000000001</v>
      </c>
      <c r="F83">
        <v>3603.1370000000002</v>
      </c>
      <c r="G83">
        <v>18197.499</v>
      </c>
      <c r="H83">
        <v>16208.669</v>
      </c>
      <c r="I83" t="s">
        <v>283</v>
      </c>
      <c r="J83">
        <v>5324.9440000000004</v>
      </c>
      <c r="K83">
        <v>3710.5549999999998</v>
      </c>
      <c r="L83" t="s">
        <v>283</v>
      </c>
      <c r="M83">
        <v>20960.721000000001</v>
      </c>
      <c r="N83" t="s">
        <v>283</v>
      </c>
      <c r="O83">
        <v>28755.409</v>
      </c>
      <c r="P83">
        <v>395.74700000000001</v>
      </c>
      <c r="Q83">
        <v>16224.01</v>
      </c>
      <c r="R83">
        <v>25393.512999999999</v>
      </c>
      <c r="S83" t="s">
        <v>283</v>
      </c>
      <c r="T83">
        <v>77883.214999999997</v>
      </c>
      <c r="U83">
        <v>31093.726999999999</v>
      </c>
      <c r="V83">
        <v>13043.277</v>
      </c>
      <c r="W83">
        <v>17486.675999999999</v>
      </c>
      <c r="X83">
        <v>107696.348</v>
      </c>
      <c r="Y83">
        <v>7251.451</v>
      </c>
      <c r="Z83">
        <v>6278.8670000000002</v>
      </c>
      <c r="AA83">
        <v>39286.385999999999</v>
      </c>
      <c r="AB83">
        <v>87243.941000000006</v>
      </c>
      <c r="AC83">
        <v>27082.858</v>
      </c>
      <c r="AD83">
        <v>715485.60600000003</v>
      </c>
      <c r="AE83">
        <v>2838.7739999999999</v>
      </c>
      <c r="AF83">
        <v>65159.552000000003</v>
      </c>
      <c r="AG83">
        <v>124575.234</v>
      </c>
      <c r="AH83">
        <v>19396.401999999998</v>
      </c>
      <c r="AI83">
        <v>30571.043000000001</v>
      </c>
    </row>
    <row r="84" spans="1:35" x14ac:dyDescent="0.3">
      <c r="A84" t="s">
        <v>236</v>
      </c>
      <c r="B84">
        <v>13784.894</v>
      </c>
      <c r="C84">
        <v>115750.546</v>
      </c>
      <c r="D84">
        <v>12367.295</v>
      </c>
      <c r="E84">
        <v>118.96</v>
      </c>
      <c r="F84">
        <v>7663.6580000000004</v>
      </c>
      <c r="G84">
        <v>42581.66</v>
      </c>
      <c r="H84">
        <v>13517.885</v>
      </c>
      <c r="I84" t="s">
        <v>283</v>
      </c>
      <c r="J84">
        <v>65418.616999999998</v>
      </c>
      <c r="K84">
        <v>183751.67300000001</v>
      </c>
      <c r="L84">
        <v>3688.0459999999998</v>
      </c>
      <c r="M84">
        <v>9823.2829999999994</v>
      </c>
      <c r="N84">
        <v>87670.25</v>
      </c>
      <c r="O84">
        <v>49846.283000000003</v>
      </c>
      <c r="P84">
        <v>19728.826000000001</v>
      </c>
      <c r="Q84">
        <v>5977.1779999999999</v>
      </c>
      <c r="R84">
        <v>10668.271000000001</v>
      </c>
      <c r="S84">
        <v>14837.689</v>
      </c>
      <c r="T84">
        <v>136530.69099999999</v>
      </c>
      <c r="U84">
        <v>45061.241000000002</v>
      </c>
      <c r="V84">
        <v>29420.442999999999</v>
      </c>
      <c r="W84">
        <v>15340.656999999999</v>
      </c>
      <c r="X84">
        <v>565971.11899999995</v>
      </c>
      <c r="Y84" t="s">
        <v>283</v>
      </c>
      <c r="Z84">
        <v>61171.538</v>
      </c>
      <c r="AA84">
        <v>19043.080000000002</v>
      </c>
      <c r="AB84" t="s">
        <v>283</v>
      </c>
      <c r="AC84">
        <v>959.15800000000002</v>
      </c>
      <c r="AD84">
        <v>433.19499999999999</v>
      </c>
      <c r="AE84" t="s">
        <v>283</v>
      </c>
      <c r="AF84">
        <v>40430.809000000001</v>
      </c>
      <c r="AG84" t="s">
        <v>283</v>
      </c>
      <c r="AH84">
        <v>789.61099999999999</v>
      </c>
      <c r="AI84">
        <v>19866.84</v>
      </c>
    </row>
    <row r="85" spans="1:35" x14ac:dyDescent="0.3">
      <c r="A85" t="s">
        <v>237</v>
      </c>
      <c r="B85">
        <v>36564.841999999997</v>
      </c>
      <c r="C85">
        <v>113890.696</v>
      </c>
      <c r="D85">
        <v>33806.936999999998</v>
      </c>
      <c r="E85" t="s">
        <v>283</v>
      </c>
      <c r="F85">
        <v>9943.7330000000002</v>
      </c>
      <c r="G85">
        <v>46836.144999999997</v>
      </c>
      <c r="H85">
        <v>10637.763999999999</v>
      </c>
      <c r="I85" t="s">
        <v>283</v>
      </c>
      <c r="J85">
        <v>50262.334999999999</v>
      </c>
      <c r="K85">
        <v>47303.714</v>
      </c>
      <c r="L85">
        <v>1578.2919999999999</v>
      </c>
      <c r="M85">
        <v>10069.116</v>
      </c>
      <c r="N85">
        <v>104277.273</v>
      </c>
      <c r="O85">
        <v>41902.131999999998</v>
      </c>
      <c r="P85">
        <v>15770.407999999999</v>
      </c>
      <c r="Q85">
        <v>6075.76</v>
      </c>
      <c r="R85">
        <v>15153.683000000001</v>
      </c>
      <c r="S85">
        <v>10896.866</v>
      </c>
      <c r="T85">
        <v>171140.617</v>
      </c>
      <c r="U85">
        <v>48138.62</v>
      </c>
      <c r="V85">
        <v>27893.368999999999</v>
      </c>
      <c r="W85">
        <v>9045.5509999999995</v>
      </c>
      <c r="X85">
        <v>881906.66</v>
      </c>
      <c r="Y85">
        <v>145.99199999999999</v>
      </c>
      <c r="Z85">
        <v>22924.885999999999</v>
      </c>
      <c r="AA85">
        <v>42509.493000000002</v>
      </c>
      <c r="AB85">
        <v>1511.2360000000001</v>
      </c>
      <c r="AC85">
        <v>13235.267</v>
      </c>
      <c r="AD85">
        <v>470.62400000000002</v>
      </c>
      <c r="AE85">
        <v>158.232</v>
      </c>
      <c r="AF85">
        <v>72334.544999999998</v>
      </c>
      <c r="AG85">
        <v>6447.9219999999996</v>
      </c>
      <c r="AH85">
        <v>82.819000000000003</v>
      </c>
      <c r="AI85">
        <v>17575.342000000001</v>
      </c>
    </row>
    <row r="86" spans="1:35" x14ac:dyDescent="0.3">
      <c r="A86" t="s">
        <v>238</v>
      </c>
      <c r="B86">
        <v>45902.847000000002</v>
      </c>
      <c r="C86">
        <v>133336.19200000001</v>
      </c>
      <c r="D86">
        <v>63732.103000000003</v>
      </c>
      <c r="E86">
        <v>12679.662</v>
      </c>
      <c r="F86">
        <v>14009.71</v>
      </c>
      <c r="G86">
        <v>41068.449999999997</v>
      </c>
      <c r="H86">
        <v>13478.322</v>
      </c>
      <c r="I86">
        <v>900.976</v>
      </c>
      <c r="J86">
        <v>27637.237000000001</v>
      </c>
      <c r="K86">
        <v>2261.3470000000002</v>
      </c>
      <c r="L86">
        <v>4402.62</v>
      </c>
      <c r="M86">
        <v>15157.291999999999</v>
      </c>
      <c r="N86">
        <v>10459.598</v>
      </c>
      <c r="O86">
        <v>35132.447999999997</v>
      </c>
      <c r="P86">
        <v>4623.1310000000003</v>
      </c>
      <c r="Q86">
        <v>4278.3459999999995</v>
      </c>
      <c r="R86">
        <v>20596.726999999999</v>
      </c>
      <c r="S86">
        <v>393.32900000000001</v>
      </c>
      <c r="T86">
        <v>124113.84299999999</v>
      </c>
      <c r="U86">
        <v>45452.523000000001</v>
      </c>
      <c r="V86">
        <v>32755.501</v>
      </c>
      <c r="W86">
        <v>8852.8770000000004</v>
      </c>
      <c r="X86">
        <v>893067.26500000001</v>
      </c>
      <c r="Y86">
        <v>444.13799999999998</v>
      </c>
      <c r="Z86">
        <v>12876.744000000001</v>
      </c>
      <c r="AA86">
        <v>85686.991999999998</v>
      </c>
      <c r="AB86" t="s">
        <v>283</v>
      </c>
      <c r="AC86">
        <v>15915.804</v>
      </c>
      <c r="AD86">
        <v>6312.165</v>
      </c>
      <c r="AE86">
        <v>753.95</v>
      </c>
      <c r="AF86">
        <v>71624.400999999998</v>
      </c>
      <c r="AG86">
        <v>38302.338000000003</v>
      </c>
      <c r="AH86">
        <v>1437.28</v>
      </c>
      <c r="AI86">
        <v>9774.1880000000001</v>
      </c>
    </row>
    <row r="87" spans="1:35" x14ac:dyDescent="0.3">
      <c r="A87" t="s">
        <v>239</v>
      </c>
      <c r="B87">
        <v>12993.675999999999</v>
      </c>
      <c r="C87">
        <v>9512.6910000000007</v>
      </c>
      <c r="D87">
        <v>25812.059000000001</v>
      </c>
      <c r="E87">
        <v>1070.3979999999999</v>
      </c>
      <c r="F87">
        <v>32659.223999999998</v>
      </c>
      <c r="G87">
        <v>7369.5309999999999</v>
      </c>
      <c r="H87">
        <v>1718.325</v>
      </c>
      <c r="I87">
        <v>33704.445</v>
      </c>
      <c r="J87">
        <v>6763.8980000000001</v>
      </c>
      <c r="K87">
        <v>1307.9179999999999</v>
      </c>
      <c r="L87">
        <v>3062.0050000000001</v>
      </c>
      <c r="M87">
        <v>7153.2120000000004</v>
      </c>
      <c r="N87">
        <v>9274464.7620000001</v>
      </c>
      <c r="O87">
        <v>33304.93</v>
      </c>
      <c r="P87" t="s">
        <v>283</v>
      </c>
      <c r="Q87">
        <v>1749.2619999999999</v>
      </c>
      <c r="R87">
        <v>12732.241</v>
      </c>
      <c r="S87">
        <v>1826167.8910000001</v>
      </c>
      <c r="T87">
        <v>163317.69</v>
      </c>
      <c r="U87">
        <v>130697.838</v>
      </c>
      <c r="V87">
        <v>50201.714999999997</v>
      </c>
      <c r="W87">
        <v>26680.456999999999</v>
      </c>
      <c r="X87">
        <v>299212.18699999998</v>
      </c>
      <c r="Y87">
        <v>2618.65</v>
      </c>
      <c r="Z87">
        <v>8903.9429999999993</v>
      </c>
      <c r="AA87">
        <v>125397.33100000001</v>
      </c>
      <c r="AB87">
        <v>25075.07</v>
      </c>
      <c r="AC87">
        <v>15544.111999999999</v>
      </c>
      <c r="AD87">
        <v>26132.817999999999</v>
      </c>
      <c r="AE87">
        <v>634396.20200000005</v>
      </c>
      <c r="AF87">
        <v>147360.614</v>
      </c>
      <c r="AG87">
        <v>78269.665999999997</v>
      </c>
      <c r="AH87">
        <v>4385.7449999999999</v>
      </c>
      <c r="AI87">
        <v>7023.6260000000002</v>
      </c>
    </row>
    <row r="88" spans="1:35" x14ac:dyDescent="0.3">
      <c r="A88" t="s">
        <v>240</v>
      </c>
      <c r="B88">
        <v>34776.213000000003</v>
      </c>
      <c r="C88">
        <v>93187.145000000004</v>
      </c>
      <c r="D88">
        <v>38815.482000000004</v>
      </c>
      <c r="E88">
        <v>26384.786</v>
      </c>
      <c r="F88">
        <v>31650.806</v>
      </c>
      <c r="G88">
        <v>29657.273000000001</v>
      </c>
      <c r="H88">
        <v>9948.43</v>
      </c>
      <c r="I88">
        <v>30391.11</v>
      </c>
      <c r="J88">
        <v>6275.63</v>
      </c>
      <c r="K88">
        <v>2985.15</v>
      </c>
      <c r="L88">
        <v>322.40800000000002</v>
      </c>
      <c r="M88">
        <v>16067.977999999999</v>
      </c>
      <c r="N88">
        <v>6465.9070000000002</v>
      </c>
      <c r="O88">
        <v>31394.445</v>
      </c>
      <c r="P88">
        <v>225.709</v>
      </c>
      <c r="Q88">
        <v>7466.7380000000003</v>
      </c>
      <c r="R88">
        <v>22308.944</v>
      </c>
      <c r="S88">
        <v>624.077</v>
      </c>
      <c r="T88">
        <v>109133.375</v>
      </c>
      <c r="U88">
        <v>45936.737999999998</v>
      </c>
      <c r="V88">
        <v>19973.537</v>
      </c>
      <c r="W88">
        <v>23254.035</v>
      </c>
      <c r="X88">
        <v>786848.42500000005</v>
      </c>
      <c r="Y88">
        <v>1267.279</v>
      </c>
      <c r="Z88">
        <v>8110.0770000000002</v>
      </c>
      <c r="AA88">
        <v>144309.87700000001</v>
      </c>
      <c r="AB88">
        <v>35735.241000000002</v>
      </c>
      <c r="AC88">
        <v>33058.58</v>
      </c>
      <c r="AD88">
        <v>109457.72500000001</v>
      </c>
      <c r="AE88">
        <v>3370.8389999999999</v>
      </c>
      <c r="AF88">
        <v>117426.145</v>
      </c>
      <c r="AG88">
        <v>116197.75</v>
      </c>
      <c r="AH88">
        <v>3527.5790000000002</v>
      </c>
      <c r="AI88">
        <v>9585.3549999999996</v>
      </c>
    </row>
    <row r="89" spans="1:35" x14ac:dyDescent="0.3">
      <c r="A89" t="s">
        <v>241</v>
      </c>
      <c r="B89">
        <v>30596.188999999998</v>
      </c>
      <c r="C89">
        <v>93150.885999999999</v>
      </c>
      <c r="D89">
        <v>57365.398000000001</v>
      </c>
      <c r="E89">
        <v>34679.093999999997</v>
      </c>
      <c r="F89">
        <v>34983.675000000003</v>
      </c>
      <c r="G89">
        <v>21980.898000000001</v>
      </c>
      <c r="H89">
        <v>11954.981</v>
      </c>
      <c r="I89">
        <v>27304.253000000001</v>
      </c>
      <c r="J89" t="s">
        <v>283</v>
      </c>
      <c r="K89">
        <v>2832.3040000000001</v>
      </c>
      <c r="L89">
        <v>240.18899999999999</v>
      </c>
      <c r="M89">
        <v>21899.784</v>
      </c>
      <c r="N89">
        <v>797.92100000000005</v>
      </c>
      <c r="O89">
        <v>25888.848000000002</v>
      </c>
      <c r="P89">
        <v>201.12700000000001</v>
      </c>
      <c r="Q89">
        <v>8631.3469999999998</v>
      </c>
      <c r="R89">
        <v>32643.352999999999</v>
      </c>
      <c r="S89">
        <v>908.1</v>
      </c>
      <c r="T89">
        <v>85460.68</v>
      </c>
      <c r="U89">
        <v>9133.0689999999995</v>
      </c>
      <c r="V89">
        <v>13675.928</v>
      </c>
      <c r="W89">
        <v>17475.532999999999</v>
      </c>
      <c r="X89">
        <v>737929.321</v>
      </c>
      <c r="Y89">
        <v>949.17399999999998</v>
      </c>
      <c r="Z89">
        <v>6401.6319999999996</v>
      </c>
      <c r="AA89">
        <v>137910.07699999999</v>
      </c>
      <c r="AB89">
        <v>30481.647000000001</v>
      </c>
      <c r="AC89">
        <v>29651.670999999998</v>
      </c>
      <c r="AD89">
        <v>106182.227</v>
      </c>
      <c r="AE89">
        <v>2148.2429999999999</v>
      </c>
      <c r="AF89">
        <v>106303.609</v>
      </c>
      <c r="AG89">
        <v>124818.746</v>
      </c>
      <c r="AH89">
        <v>4110.2089999999998</v>
      </c>
      <c r="AI89">
        <v>19144.919000000002</v>
      </c>
    </row>
    <row r="90" spans="1:35" x14ac:dyDescent="0.3">
      <c r="A90" t="s">
        <v>242</v>
      </c>
      <c r="B90">
        <v>15113.868</v>
      </c>
      <c r="C90">
        <v>114227.18799999999</v>
      </c>
      <c r="D90">
        <v>13284.291999999999</v>
      </c>
      <c r="E90" t="s">
        <v>283</v>
      </c>
      <c r="F90">
        <v>8070.6019999999999</v>
      </c>
      <c r="G90">
        <v>48024.991999999998</v>
      </c>
      <c r="H90">
        <v>15151.143</v>
      </c>
      <c r="I90" t="s">
        <v>283</v>
      </c>
      <c r="J90">
        <v>68468.512000000002</v>
      </c>
      <c r="K90">
        <v>184198.54699999999</v>
      </c>
      <c r="L90">
        <v>3144.922</v>
      </c>
      <c r="M90">
        <v>8963.7420000000002</v>
      </c>
      <c r="N90">
        <v>89213.805999999997</v>
      </c>
      <c r="O90">
        <v>44200.067999999999</v>
      </c>
      <c r="P90">
        <v>21195.53</v>
      </c>
      <c r="Q90">
        <v>4832.96</v>
      </c>
      <c r="R90">
        <v>10308.632</v>
      </c>
      <c r="S90">
        <v>16690.273000000001</v>
      </c>
      <c r="T90">
        <v>151357.13800000001</v>
      </c>
      <c r="U90">
        <v>40887.902000000002</v>
      </c>
      <c r="V90">
        <v>28392.064999999999</v>
      </c>
      <c r="W90">
        <v>16128.049000000001</v>
      </c>
      <c r="X90">
        <v>562870.13800000004</v>
      </c>
      <c r="Y90" t="s">
        <v>283</v>
      </c>
      <c r="Z90">
        <v>67759.182000000001</v>
      </c>
      <c r="AA90">
        <v>20009.133999999998</v>
      </c>
      <c r="AB90" t="s">
        <v>283</v>
      </c>
      <c r="AC90">
        <v>14602.772999999999</v>
      </c>
      <c r="AD90">
        <v>94.397000000000006</v>
      </c>
      <c r="AE90">
        <v>122.39100000000001</v>
      </c>
      <c r="AF90">
        <v>45410.182999999997</v>
      </c>
      <c r="AG90" t="s">
        <v>283</v>
      </c>
      <c r="AH90">
        <v>300.928</v>
      </c>
      <c r="AI90">
        <v>24531.668000000001</v>
      </c>
    </row>
    <row r="91" spans="1:35" x14ac:dyDescent="0.3">
      <c r="A91" t="s">
        <v>243</v>
      </c>
      <c r="B91">
        <v>23621.603999999999</v>
      </c>
      <c r="C91">
        <v>101534.554</v>
      </c>
      <c r="D91">
        <v>23296.106</v>
      </c>
      <c r="E91" t="s">
        <v>283</v>
      </c>
      <c r="F91">
        <v>2484.13</v>
      </c>
      <c r="G91">
        <v>45816.258999999998</v>
      </c>
      <c r="H91">
        <v>12909.675999999999</v>
      </c>
      <c r="I91" t="s">
        <v>283</v>
      </c>
      <c r="J91">
        <v>45203.599000000002</v>
      </c>
      <c r="K91">
        <v>46823.699000000001</v>
      </c>
      <c r="L91">
        <v>53.841000000000001</v>
      </c>
      <c r="M91">
        <v>10626.509</v>
      </c>
      <c r="N91">
        <v>36763.839</v>
      </c>
      <c r="O91">
        <v>38534.654999999999</v>
      </c>
      <c r="P91">
        <v>16536.97</v>
      </c>
      <c r="Q91">
        <v>5452.4650000000001</v>
      </c>
      <c r="R91">
        <v>14187.824000000001</v>
      </c>
      <c r="S91">
        <v>2561.73</v>
      </c>
      <c r="T91">
        <v>139805.33600000001</v>
      </c>
      <c r="U91">
        <v>43616.271000000001</v>
      </c>
      <c r="V91">
        <v>30410.522000000001</v>
      </c>
      <c r="W91">
        <v>11890.473</v>
      </c>
      <c r="X91">
        <v>894864.95600000001</v>
      </c>
      <c r="Y91">
        <v>1031.183</v>
      </c>
      <c r="Z91">
        <v>16581.026999999998</v>
      </c>
      <c r="AA91">
        <v>29493.312000000002</v>
      </c>
      <c r="AB91" t="s">
        <v>283</v>
      </c>
      <c r="AC91">
        <v>677.74699999999996</v>
      </c>
      <c r="AD91">
        <v>29527.637999999999</v>
      </c>
      <c r="AE91" t="s">
        <v>283</v>
      </c>
      <c r="AF91">
        <v>83525.649999999994</v>
      </c>
      <c r="AG91">
        <v>4224.3819999999996</v>
      </c>
      <c r="AH91">
        <v>3001.6579999999999</v>
      </c>
      <c r="AI91">
        <v>18886.786</v>
      </c>
    </row>
    <row r="92" spans="1:35" x14ac:dyDescent="0.3">
      <c r="A92" t="s">
        <v>244</v>
      </c>
      <c r="B92">
        <v>24111.365000000002</v>
      </c>
      <c r="C92">
        <v>113142.308</v>
      </c>
      <c r="D92">
        <v>29327.992999999999</v>
      </c>
      <c r="E92" t="s">
        <v>283</v>
      </c>
      <c r="F92">
        <v>1306.6949999999999</v>
      </c>
      <c r="G92">
        <v>28828.196</v>
      </c>
      <c r="H92">
        <v>10216.337</v>
      </c>
      <c r="I92" t="s">
        <v>283</v>
      </c>
      <c r="J92">
        <v>25834.898000000001</v>
      </c>
      <c r="K92">
        <v>3284.0360000000001</v>
      </c>
      <c r="L92">
        <v>691.27099999999996</v>
      </c>
      <c r="M92">
        <v>13170.476000000001</v>
      </c>
      <c r="N92">
        <v>2602.2660000000001</v>
      </c>
      <c r="O92">
        <v>31611.550999999999</v>
      </c>
      <c r="P92">
        <v>6749.7979999999998</v>
      </c>
      <c r="Q92">
        <v>10943.886</v>
      </c>
      <c r="R92">
        <v>18703.245999999999</v>
      </c>
      <c r="S92">
        <v>109.90900000000001</v>
      </c>
      <c r="T92">
        <v>96988.7</v>
      </c>
      <c r="U92">
        <v>41173.917999999998</v>
      </c>
      <c r="V92">
        <v>23067.166000000001</v>
      </c>
      <c r="W92">
        <v>5907.54</v>
      </c>
      <c r="X92">
        <v>582923.92000000004</v>
      </c>
      <c r="Y92">
        <v>7789.8310000000001</v>
      </c>
      <c r="Z92">
        <v>12113.457</v>
      </c>
      <c r="AA92">
        <v>37812.355000000003</v>
      </c>
      <c r="AB92">
        <v>90341.231</v>
      </c>
      <c r="AC92">
        <v>1748.66</v>
      </c>
      <c r="AD92">
        <v>296094.70899999997</v>
      </c>
      <c r="AE92" t="s">
        <v>283</v>
      </c>
      <c r="AF92">
        <v>116035.52499999999</v>
      </c>
      <c r="AG92">
        <v>17949.077000000001</v>
      </c>
      <c r="AH92">
        <v>9412.902</v>
      </c>
      <c r="AI92">
        <v>33687.247000000003</v>
      </c>
    </row>
    <row r="93" spans="1:35" x14ac:dyDescent="0.3">
      <c r="A93" t="s">
        <v>245</v>
      </c>
      <c r="B93">
        <v>30759.444</v>
      </c>
      <c r="C93">
        <v>128177.26</v>
      </c>
      <c r="D93">
        <v>47296.983</v>
      </c>
      <c r="E93">
        <v>17074.838</v>
      </c>
      <c r="F93">
        <v>153.161</v>
      </c>
      <c r="G93">
        <v>28067.996999999999</v>
      </c>
      <c r="H93">
        <v>13009.805</v>
      </c>
      <c r="I93" t="s">
        <v>283</v>
      </c>
      <c r="J93">
        <v>15055.231</v>
      </c>
      <c r="K93">
        <v>4588.9409999999998</v>
      </c>
      <c r="L93" t="s">
        <v>283</v>
      </c>
      <c r="M93">
        <v>17092.659</v>
      </c>
      <c r="N93">
        <v>153.88200000000001</v>
      </c>
      <c r="O93">
        <v>31396.973000000002</v>
      </c>
      <c r="P93">
        <v>849.351</v>
      </c>
      <c r="Q93">
        <v>14848.028</v>
      </c>
      <c r="R93">
        <v>25884.866000000002</v>
      </c>
      <c r="S93" t="s">
        <v>283</v>
      </c>
      <c r="T93">
        <v>110904.076</v>
      </c>
      <c r="U93">
        <v>43492.606</v>
      </c>
      <c r="V93">
        <v>24565.607</v>
      </c>
      <c r="W93">
        <v>5745.2569999999996</v>
      </c>
      <c r="X93">
        <v>377233.15899999999</v>
      </c>
      <c r="Y93">
        <v>9166.6299999999992</v>
      </c>
      <c r="Z93">
        <v>9634.3880000000008</v>
      </c>
      <c r="AA93">
        <v>91685.664000000004</v>
      </c>
      <c r="AB93">
        <v>64511.981</v>
      </c>
      <c r="AC93">
        <v>50.555</v>
      </c>
      <c r="AD93">
        <v>192854.69399999999</v>
      </c>
      <c r="AE93">
        <v>2733.8690000000001</v>
      </c>
      <c r="AF93">
        <v>92293.353000000003</v>
      </c>
      <c r="AG93">
        <v>82077.698999999993</v>
      </c>
      <c r="AH93">
        <v>9523.3880000000008</v>
      </c>
      <c r="AI93">
        <v>25394.888999999999</v>
      </c>
    </row>
    <row r="94" spans="1:35" x14ac:dyDescent="0.3">
      <c r="A94" t="s">
        <v>246</v>
      </c>
      <c r="B94">
        <v>37213.781999999999</v>
      </c>
      <c r="C94">
        <v>119970.086</v>
      </c>
      <c r="D94">
        <v>64104.53</v>
      </c>
      <c r="E94">
        <v>31292.317999999999</v>
      </c>
      <c r="F94">
        <v>5311.0240000000003</v>
      </c>
      <c r="G94">
        <v>27346.445</v>
      </c>
      <c r="H94">
        <v>13238.1</v>
      </c>
      <c r="I94" t="s">
        <v>283</v>
      </c>
      <c r="J94">
        <v>8568.2479999999996</v>
      </c>
      <c r="K94">
        <v>33000.595999999998</v>
      </c>
      <c r="L94">
        <v>158.37700000000001</v>
      </c>
      <c r="M94">
        <v>19331.156999999999</v>
      </c>
      <c r="N94">
        <v>574.97900000000004</v>
      </c>
      <c r="O94">
        <v>31924.996999999999</v>
      </c>
      <c r="P94">
        <v>199.02799999999999</v>
      </c>
      <c r="Q94">
        <v>22093.611000000001</v>
      </c>
      <c r="R94">
        <v>27673.422999999999</v>
      </c>
      <c r="S94">
        <v>133.61099999999999</v>
      </c>
      <c r="T94">
        <v>98271.770999999993</v>
      </c>
      <c r="U94">
        <v>38471.618999999999</v>
      </c>
      <c r="V94">
        <v>25851.037</v>
      </c>
      <c r="W94">
        <v>8065.7150000000001</v>
      </c>
      <c r="X94">
        <v>241640.20199999999</v>
      </c>
      <c r="Y94">
        <v>11023.696</v>
      </c>
      <c r="Z94">
        <v>8572.8739999999998</v>
      </c>
      <c r="AA94">
        <v>97714.824999999997</v>
      </c>
      <c r="AB94">
        <v>62936.504000000001</v>
      </c>
      <c r="AC94">
        <v>27259.986000000001</v>
      </c>
      <c r="AD94">
        <v>224389.36900000001</v>
      </c>
      <c r="AE94">
        <v>3962.7689999999998</v>
      </c>
      <c r="AF94">
        <v>86174.634000000005</v>
      </c>
      <c r="AG94">
        <v>131986.48800000001</v>
      </c>
      <c r="AH94">
        <v>11103.018</v>
      </c>
      <c r="AI94">
        <v>29851.328000000001</v>
      </c>
    </row>
    <row r="95" spans="1:35" x14ac:dyDescent="0.3">
      <c r="A95" t="s">
        <v>247</v>
      </c>
      <c r="B95">
        <v>25877.124</v>
      </c>
      <c r="C95">
        <v>112632.363</v>
      </c>
      <c r="D95">
        <v>40882.409</v>
      </c>
      <c r="E95">
        <v>14145.109</v>
      </c>
      <c r="F95">
        <v>3905.0309999999999</v>
      </c>
      <c r="G95">
        <v>275.25599999999997</v>
      </c>
      <c r="H95">
        <v>12084.209000000001</v>
      </c>
      <c r="I95" t="s">
        <v>283</v>
      </c>
      <c r="J95">
        <v>5013.4660000000003</v>
      </c>
      <c r="K95">
        <v>3475.0309999999999</v>
      </c>
      <c r="L95" t="s">
        <v>283</v>
      </c>
      <c r="M95">
        <v>19170.291000000001</v>
      </c>
      <c r="N95">
        <v>377.96100000000001</v>
      </c>
      <c r="O95">
        <v>29429.253000000001</v>
      </c>
      <c r="P95">
        <v>684.99599999999998</v>
      </c>
      <c r="Q95">
        <v>17976.423999999999</v>
      </c>
      <c r="R95">
        <v>26647.86</v>
      </c>
      <c r="S95" t="s">
        <v>283</v>
      </c>
      <c r="T95">
        <v>79541.06</v>
      </c>
      <c r="U95">
        <v>36284.141000000003</v>
      </c>
      <c r="V95">
        <v>13716.632</v>
      </c>
      <c r="W95" t="s">
        <v>283</v>
      </c>
      <c r="X95">
        <v>168792.432</v>
      </c>
      <c r="Y95">
        <v>8298.4410000000007</v>
      </c>
      <c r="Z95">
        <v>7613.759</v>
      </c>
      <c r="AA95">
        <v>92202.782999999996</v>
      </c>
      <c r="AB95">
        <v>81526.934999999998</v>
      </c>
      <c r="AC95">
        <v>29910.669000000002</v>
      </c>
      <c r="AD95">
        <v>595166.402</v>
      </c>
      <c r="AE95">
        <v>3839.26</v>
      </c>
      <c r="AF95">
        <v>89056.335000000006</v>
      </c>
      <c r="AG95">
        <v>122506.23</v>
      </c>
      <c r="AH95">
        <v>19621.403999999999</v>
      </c>
      <c r="AI95">
        <v>29779.16</v>
      </c>
    </row>
    <row r="96" spans="1:35" x14ac:dyDescent="0.3">
      <c r="A96" t="s">
        <v>248</v>
      </c>
      <c r="B96">
        <v>3355.5430000000001</v>
      </c>
      <c r="C96">
        <v>112710.291</v>
      </c>
      <c r="D96">
        <v>13367.200999999999</v>
      </c>
      <c r="E96" t="s">
        <v>283</v>
      </c>
      <c r="F96">
        <v>7598.6980000000003</v>
      </c>
      <c r="G96">
        <v>26391.165000000001</v>
      </c>
      <c r="H96">
        <v>32672.133999999998</v>
      </c>
      <c r="I96" t="s">
        <v>283</v>
      </c>
      <c r="J96">
        <v>10150.708000000001</v>
      </c>
      <c r="K96">
        <v>979869.64099999995</v>
      </c>
      <c r="L96">
        <v>25092.648000000001</v>
      </c>
      <c r="M96">
        <v>2072.4209999999998</v>
      </c>
      <c r="N96">
        <v>177765.769</v>
      </c>
      <c r="O96">
        <v>40252.269</v>
      </c>
      <c r="P96">
        <v>5418.4620000000004</v>
      </c>
      <c r="Q96">
        <v>35001.843999999997</v>
      </c>
      <c r="R96">
        <v>3382.8560000000002</v>
      </c>
      <c r="S96">
        <v>38633.021999999997</v>
      </c>
      <c r="T96">
        <v>35785.436999999998</v>
      </c>
      <c r="U96">
        <v>29095.776999999998</v>
      </c>
      <c r="V96">
        <v>17206.52</v>
      </c>
      <c r="W96">
        <v>20086.611000000001</v>
      </c>
      <c r="X96">
        <v>33564.773999999998</v>
      </c>
      <c r="Y96">
        <v>40697.517999999996</v>
      </c>
      <c r="Z96">
        <v>115444.37300000001</v>
      </c>
      <c r="AA96">
        <v>15766.865</v>
      </c>
      <c r="AB96">
        <v>424.97300000000001</v>
      </c>
      <c r="AC96">
        <v>195.54499999999999</v>
      </c>
      <c r="AD96">
        <v>6040.2449999999999</v>
      </c>
      <c r="AE96" t="s">
        <v>283</v>
      </c>
      <c r="AF96">
        <v>6906.4319999999998</v>
      </c>
      <c r="AG96">
        <v>288.78699999999998</v>
      </c>
      <c r="AH96" t="s">
        <v>283</v>
      </c>
      <c r="AI96">
        <v>14794.432000000001</v>
      </c>
    </row>
    <row r="97" spans="1:35" x14ac:dyDescent="0.3">
      <c r="A97" t="s">
        <v>249</v>
      </c>
      <c r="B97">
        <v>10266.683999999999</v>
      </c>
      <c r="C97">
        <v>129766.20600000001</v>
      </c>
      <c r="D97">
        <v>25215.612000000001</v>
      </c>
      <c r="E97">
        <v>477.76400000000001</v>
      </c>
      <c r="F97">
        <v>913.46100000000001</v>
      </c>
      <c r="G97">
        <v>16455.667000000001</v>
      </c>
      <c r="H97">
        <v>17835.434000000001</v>
      </c>
      <c r="I97" t="s">
        <v>283</v>
      </c>
      <c r="J97">
        <v>66949.31</v>
      </c>
      <c r="K97" t="s">
        <v>283</v>
      </c>
      <c r="L97">
        <v>20081.274000000001</v>
      </c>
      <c r="M97">
        <v>6512.1530000000002</v>
      </c>
      <c r="N97">
        <v>188332.185</v>
      </c>
      <c r="O97">
        <v>41454.798999999999</v>
      </c>
      <c r="P97">
        <v>14768.075999999999</v>
      </c>
      <c r="Q97">
        <v>36326.290999999997</v>
      </c>
      <c r="R97">
        <v>15025.789000000001</v>
      </c>
      <c r="S97">
        <v>46569.817000000003</v>
      </c>
      <c r="T97">
        <v>69972.804999999993</v>
      </c>
      <c r="U97">
        <v>35254.337</v>
      </c>
      <c r="V97">
        <v>27993.977999999999</v>
      </c>
      <c r="W97">
        <v>19508.437999999998</v>
      </c>
      <c r="X97">
        <v>38058.445</v>
      </c>
      <c r="Y97">
        <v>467.05500000000001</v>
      </c>
      <c r="Z97">
        <v>168440.353</v>
      </c>
      <c r="AA97">
        <v>64132.141000000003</v>
      </c>
      <c r="AB97" t="s">
        <v>283</v>
      </c>
      <c r="AC97">
        <v>14518.535</v>
      </c>
      <c r="AD97">
        <v>4939.2449999999999</v>
      </c>
      <c r="AE97" t="s">
        <v>283</v>
      </c>
      <c r="AF97">
        <v>5995.768</v>
      </c>
      <c r="AG97" t="s">
        <v>283</v>
      </c>
      <c r="AH97" t="s">
        <v>283</v>
      </c>
      <c r="AI97">
        <v>33068.144999999997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13FF-616D-4D30-A38B-78B5F59F74E6}">
  <dimension ref="A1:AL95"/>
  <sheetViews>
    <sheetView workbookViewId="0">
      <selection activeCell="E11" sqref="E11"/>
    </sheetView>
  </sheetViews>
  <sheetFormatPr defaultRowHeight="14.4" x14ac:dyDescent="0.3"/>
  <cols>
    <col min="5" max="5" width="10.5546875" bestFit="1" customWidth="1"/>
    <col min="6" max="6" width="11.5546875" bestFit="1" customWidth="1"/>
    <col min="7" max="7" width="10.5546875" bestFit="1" customWidth="1"/>
    <col min="8" max="8" width="9.109375" bestFit="1" customWidth="1"/>
    <col min="9" max="9" width="9.5546875" bestFit="1" customWidth="1"/>
    <col min="10" max="11" width="10.5546875" bestFit="1" customWidth="1"/>
    <col min="13" max="13" width="10.5546875" bestFit="1" customWidth="1"/>
    <col min="14" max="14" width="11.5546875" bestFit="1" customWidth="1"/>
    <col min="15" max="15" width="10.5546875" bestFit="1" customWidth="1"/>
    <col min="16" max="16" width="9.5546875" bestFit="1" customWidth="1"/>
    <col min="17" max="17" width="11.5546875" bestFit="1" customWidth="1"/>
    <col min="18" max="28" width="10.5546875" bestFit="1" customWidth="1"/>
    <col min="29" max="29" width="11.5546875" bestFit="1" customWidth="1"/>
    <col min="30" max="30" width="10.5546875" bestFit="1" customWidth="1"/>
    <col min="31" max="31" width="9.109375" bestFit="1" customWidth="1"/>
    <col min="32" max="32" width="10.5546875" bestFit="1" customWidth="1"/>
    <col min="33" max="33" width="9.5546875" bestFit="1" customWidth="1"/>
    <col min="35" max="35" width="9.5546875" bestFit="1" customWidth="1"/>
    <col min="36" max="36" width="9.109375" bestFit="1" customWidth="1"/>
    <col min="38" max="38" width="10.5546875" bestFit="1" customWidth="1"/>
  </cols>
  <sheetData>
    <row r="1" spans="1:38" x14ac:dyDescent="0.3">
      <c r="A1" t="s">
        <v>93</v>
      </c>
      <c r="B1" t="s">
        <v>91</v>
      </c>
      <c r="C1" t="s">
        <v>100</v>
      </c>
      <c r="D1" t="s">
        <v>102</v>
      </c>
      <c r="E1" t="s">
        <v>284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285</v>
      </c>
      <c r="M1" t="s">
        <v>132</v>
      </c>
      <c r="N1" t="s">
        <v>133</v>
      </c>
      <c r="O1" t="s">
        <v>134</v>
      </c>
      <c r="P1" t="s">
        <v>135</v>
      </c>
      <c r="Q1" t="s">
        <v>286</v>
      </c>
      <c r="R1" t="s">
        <v>137</v>
      </c>
      <c r="S1" t="s">
        <v>138</v>
      </c>
      <c r="T1" t="s">
        <v>139</v>
      </c>
      <c r="U1" t="s">
        <v>140</v>
      </c>
      <c r="V1" t="s">
        <v>287</v>
      </c>
      <c r="W1" t="s">
        <v>142</v>
      </c>
      <c r="X1" t="s">
        <v>143</v>
      </c>
      <c r="Y1" t="s">
        <v>144</v>
      </c>
      <c r="Z1" t="s">
        <v>145</v>
      </c>
      <c r="AA1" t="s">
        <v>124</v>
      </c>
      <c r="AB1" t="s">
        <v>146</v>
      </c>
      <c r="AC1" t="s">
        <v>147</v>
      </c>
      <c r="AD1" t="s">
        <v>288</v>
      </c>
      <c r="AE1" t="s">
        <v>149</v>
      </c>
      <c r="AF1" t="s">
        <v>150</v>
      </c>
      <c r="AG1" t="s">
        <v>298</v>
      </c>
      <c r="AH1" t="s">
        <v>152</v>
      </c>
      <c r="AI1" t="s">
        <v>153</v>
      </c>
      <c r="AJ1" t="s">
        <v>154</v>
      </c>
      <c r="AK1" t="s">
        <v>155</v>
      </c>
      <c r="AL1" t="s">
        <v>289</v>
      </c>
    </row>
    <row r="2" spans="1:38" x14ac:dyDescent="0.3">
      <c r="A2" t="s">
        <v>14</v>
      </c>
      <c r="B2" t="s">
        <v>99</v>
      </c>
      <c r="C2">
        <v>0</v>
      </c>
      <c r="D2">
        <v>2</v>
      </c>
      <c r="E2">
        <f>'GC from chromeleon'!B30</f>
        <v>1967.213</v>
      </c>
      <c r="F2">
        <f>'GC from chromeleon'!C30</f>
        <v>128715.27099999999</v>
      </c>
      <c r="G2">
        <f>'GC from chromeleon'!D30</f>
        <v>9951.3259999999991</v>
      </c>
      <c r="H2">
        <f>'GC from chromeleon'!E30</f>
        <v>234.749</v>
      </c>
      <c r="I2">
        <f>'GC from chromeleon'!F30</f>
        <v>3433.643</v>
      </c>
      <c r="J2">
        <f>'GC from chromeleon'!G30</f>
        <v>27297.458999999999</v>
      </c>
      <c r="K2">
        <f>'GC from chromeleon'!H30</f>
        <v>15862.23</v>
      </c>
      <c r="L2" t="str">
        <f>'GC from chromeleon'!I30</f>
        <v>n.a.</v>
      </c>
      <c r="M2">
        <f>'GC from chromeleon'!J30</f>
        <v>52844.038999999997</v>
      </c>
      <c r="N2">
        <f>'GC from chromeleon'!K30</f>
        <v>727819.29099999997</v>
      </c>
      <c r="O2">
        <f>'GC from chromeleon'!L30</f>
        <v>12352.717000000001</v>
      </c>
      <c r="P2">
        <f>'GC from chromeleon'!M30</f>
        <v>6821.3410000000003</v>
      </c>
      <c r="Q2">
        <f>'GC from chromeleon'!N30</f>
        <v>128476.522</v>
      </c>
      <c r="R2">
        <f>'GC from chromeleon'!O30</f>
        <v>40627.036</v>
      </c>
      <c r="S2">
        <f>'GC from chromeleon'!P30</f>
        <v>16305.824000000001</v>
      </c>
      <c r="T2">
        <f>'GC from chromeleon'!Q30</f>
        <v>23137.633000000002</v>
      </c>
      <c r="U2">
        <f>'GC from chromeleon'!R30</f>
        <v>12366.058999999999</v>
      </c>
      <c r="V2" t="str">
        <f>'GC from chromeleon'!S30</f>
        <v>n.a.</v>
      </c>
      <c r="W2">
        <f>'GC from chromeleon'!T30</f>
        <v>69121.154999999999</v>
      </c>
      <c r="X2">
        <f>'GC from chromeleon'!U30</f>
        <v>34032.883000000002</v>
      </c>
      <c r="Y2">
        <f>'GC from chromeleon'!V30</f>
        <v>22836.197</v>
      </c>
      <c r="Z2">
        <f>'GC from chromeleon'!W30</f>
        <v>14988.222</v>
      </c>
      <c r="AA2">
        <f>'GC from chromeleon'!X30</f>
        <v>77325.288</v>
      </c>
      <c r="AB2">
        <f>'GC from chromeleon'!Y30</f>
        <v>552.34400000000005</v>
      </c>
      <c r="AC2">
        <f>'GC from chromeleon'!Z30</f>
        <v>89782.982999999993</v>
      </c>
      <c r="AD2">
        <f>'GC from chromeleon'!AA30</f>
        <v>25858.816999999999</v>
      </c>
      <c r="AE2">
        <f>'GC from chromeleon'!AB30</f>
        <v>19486.503000000001</v>
      </c>
      <c r="AF2">
        <f>'GC from chromeleon'!AC30</f>
        <v>15186.145</v>
      </c>
      <c r="AG2">
        <f>'GC from chromeleon'!AD30</f>
        <v>6794.3540000000003</v>
      </c>
      <c r="AH2" t="str">
        <f>'GC from chromeleon'!AE30</f>
        <v>n.a.</v>
      </c>
      <c r="AI2">
        <f>'GC from chromeleon'!AF30</f>
        <v>9281.268</v>
      </c>
      <c r="AJ2">
        <f>'GC from chromeleon'!AG30</f>
        <v>39.984000000000002</v>
      </c>
      <c r="AK2" t="str">
        <f>'GC from chromeleon'!AH30</f>
        <v>n.a.</v>
      </c>
      <c r="AL2">
        <f>'GC from chromeleon'!AI30</f>
        <v>22227.094000000001</v>
      </c>
    </row>
    <row r="3" spans="1:38" x14ac:dyDescent="0.3">
      <c r="A3" t="s">
        <v>15</v>
      </c>
      <c r="B3" t="s">
        <v>99</v>
      </c>
      <c r="C3">
        <v>6</v>
      </c>
      <c r="D3">
        <v>2</v>
      </c>
      <c r="E3">
        <f>'GC from chromeleon'!B31</f>
        <v>3712.4810000000002</v>
      </c>
      <c r="F3">
        <f>'GC from chromeleon'!C31</f>
        <v>170399.19500000001</v>
      </c>
      <c r="G3">
        <f>'GC from chromeleon'!D31</f>
        <v>12760.597</v>
      </c>
      <c r="H3">
        <f>'GC from chromeleon'!E31</f>
        <v>456.18900000000002</v>
      </c>
      <c r="I3">
        <f>'GC from chromeleon'!F31</f>
        <v>5905.6019999999999</v>
      </c>
      <c r="J3">
        <f>'GC from chromeleon'!G31</f>
        <v>30183.951000000001</v>
      </c>
      <c r="K3">
        <f>'GC from chromeleon'!H31</f>
        <v>17530.893</v>
      </c>
      <c r="L3" t="str">
        <f>'GC from chromeleon'!I31</f>
        <v>n.a.</v>
      </c>
      <c r="M3">
        <f>'GC from chromeleon'!J31</f>
        <v>43716.981</v>
      </c>
      <c r="N3">
        <f>'GC from chromeleon'!K31</f>
        <v>158278.98499999999</v>
      </c>
      <c r="O3">
        <f>'GC from chromeleon'!L31</f>
        <v>2344.0419999999999</v>
      </c>
      <c r="P3">
        <f>'GC from chromeleon'!M31</f>
        <v>5855.7150000000001</v>
      </c>
      <c r="Q3">
        <f>'GC from chromeleon'!N31</f>
        <v>77626.410999999993</v>
      </c>
      <c r="R3">
        <f>'GC from chromeleon'!O31</f>
        <v>46801.819000000003</v>
      </c>
      <c r="S3">
        <f>'GC from chromeleon'!P31</f>
        <v>13988.004999999999</v>
      </c>
      <c r="T3">
        <f>'GC from chromeleon'!Q31</f>
        <v>3308.5169999999998</v>
      </c>
      <c r="U3">
        <f>'GC from chromeleon'!R31</f>
        <v>14819.607</v>
      </c>
      <c r="V3" t="str">
        <f>'GC from chromeleon'!S31</f>
        <v>n.a.</v>
      </c>
      <c r="W3">
        <f>'GC from chromeleon'!T31</f>
        <v>56290.569000000003</v>
      </c>
      <c r="X3">
        <f>'GC from chromeleon'!U31</f>
        <v>45383.010999999999</v>
      </c>
      <c r="Y3">
        <f>'GC from chromeleon'!V31</f>
        <v>25195.503000000001</v>
      </c>
      <c r="Z3">
        <f>'GC from chromeleon'!W31</f>
        <v>12175.517</v>
      </c>
      <c r="AA3">
        <f>'GC from chromeleon'!X31</f>
        <v>468644.16499999998</v>
      </c>
      <c r="AB3">
        <f>'GC from chromeleon'!Y31</f>
        <v>242.02699999999999</v>
      </c>
      <c r="AC3">
        <f>'GC from chromeleon'!Z31</f>
        <v>51179.728999999999</v>
      </c>
      <c r="AD3">
        <f>'GC from chromeleon'!AA31</f>
        <v>26113.297999999999</v>
      </c>
      <c r="AE3">
        <f>'GC from chromeleon'!AB31</f>
        <v>34969.192000000003</v>
      </c>
      <c r="AF3">
        <f>'GC from chromeleon'!AC31</f>
        <v>14886.171</v>
      </c>
      <c r="AG3">
        <f>'GC from chromeleon'!AD31</f>
        <v>2820.5709999999999</v>
      </c>
      <c r="AH3" t="str">
        <f>'GC from chromeleon'!AE31</f>
        <v>n.a.</v>
      </c>
      <c r="AI3">
        <f>'GC from chromeleon'!AF31</f>
        <v>26565.674999999999</v>
      </c>
      <c r="AJ3" t="str">
        <f>'GC from chromeleon'!AG31</f>
        <v>n.a.</v>
      </c>
      <c r="AK3">
        <f>'GC from chromeleon'!AH31</f>
        <v>2055.7510000000002</v>
      </c>
      <c r="AL3">
        <f>'GC from chromeleon'!AI31</f>
        <v>20379.258999999998</v>
      </c>
    </row>
    <row r="4" spans="1:38" x14ac:dyDescent="0.3">
      <c r="A4" t="s">
        <v>16</v>
      </c>
      <c r="B4" t="s">
        <v>99</v>
      </c>
      <c r="C4">
        <v>24</v>
      </c>
      <c r="D4">
        <v>2</v>
      </c>
      <c r="E4">
        <f>'GC from chromeleon'!B32</f>
        <v>15619.483</v>
      </c>
      <c r="F4">
        <f>'GC from chromeleon'!C32</f>
        <v>182416.05799999999</v>
      </c>
      <c r="G4">
        <f>'GC from chromeleon'!D32</f>
        <v>14531.708000000001</v>
      </c>
      <c r="H4">
        <f>'GC from chromeleon'!E32</f>
        <v>1178.126</v>
      </c>
      <c r="I4">
        <f>'GC from chromeleon'!F32</f>
        <v>5505.1149999999998</v>
      </c>
      <c r="J4">
        <f>'GC from chromeleon'!G32</f>
        <v>16789.233</v>
      </c>
      <c r="K4">
        <f>'GC from chromeleon'!H32</f>
        <v>18624.780999999999</v>
      </c>
      <c r="L4" t="str">
        <f>'GC from chromeleon'!I32</f>
        <v>n.a.</v>
      </c>
      <c r="M4">
        <f>'GC from chromeleon'!J32</f>
        <v>27231.255000000001</v>
      </c>
      <c r="N4">
        <f>'GC from chromeleon'!K32</f>
        <v>8755.3250000000007</v>
      </c>
      <c r="O4">
        <f>'GC from chromeleon'!L32</f>
        <v>1518.5450000000001</v>
      </c>
      <c r="P4">
        <f>'GC from chromeleon'!M32</f>
        <v>8277.32</v>
      </c>
      <c r="Q4">
        <f>'GC from chromeleon'!N32</f>
        <v>3204.0450000000001</v>
      </c>
      <c r="R4">
        <f>'GC from chromeleon'!O32</f>
        <v>40233.114000000001</v>
      </c>
      <c r="S4">
        <f>'GC from chromeleon'!P32</f>
        <v>12121.492</v>
      </c>
      <c r="T4">
        <f>'GC from chromeleon'!Q32</f>
        <v>19333.240000000002</v>
      </c>
      <c r="U4">
        <f>'GC from chromeleon'!R32</f>
        <v>16354.861999999999</v>
      </c>
      <c r="V4" t="str">
        <f>'GC from chromeleon'!S32</f>
        <v>n.a.</v>
      </c>
      <c r="W4">
        <f>'GC from chromeleon'!T32</f>
        <v>59264.201999999997</v>
      </c>
      <c r="X4">
        <f>'GC from chromeleon'!U32</f>
        <v>42071.315999999999</v>
      </c>
      <c r="Y4">
        <f>'GC from chromeleon'!V32</f>
        <v>28354.107</v>
      </c>
      <c r="Z4">
        <f>'GC from chromeleon'!W32</f>
        <v>5783.6549999999997</v>
      </c>
      <c r="AA4">
        <f>'GC from chromeleon'!X32</f>
        <v>478509.56699999998</v>
      </c>
      <c r="AB4">
        <f>'GC from chromeleon'!Y32</f>
        <v>9305.4330000000009</v>
      </c>
      <c r="AC4">
        <f>'GC from chromeleon'!Z32</f>
        <v>25949.125</v>
      </c>
      <c r="AD4">
        <f>'GC from chromeleon'!AA32</f>
        <v>34530.673999999999</v>
      </c>
      <c r="AE4">
        <f>'GC from chromeleon'!AB32</f>
        <v>112163.908</v>
      </c>
      <c r="AF4">
        <f>'GC from chromeleon'!AC32</f>
        <v>23205.486000000001</v>
      </c>
      <c r="AG4">
        <f>'GC from chromeleon'!AD32</f>
        <v>1330.1859999999999</v>
      </c>
      <c r="AH4">
        <f>'GC from chromeleon'!AE32</f>
        <v>106.29</v>
      </c>
      <c r="AI4">
        <f>'GC from chromeleon'!AF32</f>
        <v>49283.036999999997</v>
      </c>
      <c r="AJ4">
        <f>'GC from chromeleon'!AG32</f>
        <v>7503.049</v>
      </c>
      <c r="AK4">
        <f>'GC from chromeleon'!AH32</f>
        <v>9458.7749999999996</v>
      </c>
      <c r="AL4">
        <f>'GC from chromeleon'!AI32</f>
        <v>25079.366999999998</v>
      </c>
    </row>
    <row r="5" spans="1:38" x14ac:dyDescent="0.3">
      <c r="A5" t="s">
        <v>17</v>
      </c>
      <c r="B5" t="s">
        <v>99</v>
      </c>
      <c r="C5">
        <v>48</v>
      </c>
      <c r="D5">
        <v>2</v>
      </c>
      <c r="E5">
        <f>'GC from chromeleon'!B33</f>
        <v>25020.719000000001</v>
      </c>
      <c r="F5">
        <f>'GC from chromeleon'!C33</f>
        <v>187060.09299999999</v>
      </c>
      <c r="G5">
        <f>'GC from chromeleon'!D33</f>
        <v>25379.994999999999</v>
      </c>
      <c r="H5">
        <f>'GC from chromeleon'!E33</f>
        <v>10187.895</v>
      </c>
      <c r="I5">
        <f>'GC from chromeleon'!F33</f>
        <v>6324.6769999999997</v>
      </c>
      <c r="J5">
        <f>'GC from chromeleon'!G33</f>
        <v>17740.445</v>
      </c>
      <c r="K5">
        <f>'GC from chromeleon'!H33</f>
        <v>17160.187000000002</v>
      </c>
      <c r="L5" t="str">
        <f>'GC from chromeleon'!I33</f>
        <v>n.a.</v>
      </c>
      <c r="M5">
        <f>'GC from chromeleon'!J33</f>
        <v>20520.094000000001</v>
      </c>
      <c r="N5">
        <f>'GC from chromeleon'!K33</f>
        <v>50223.892</v>
      </c>
      <c r="O5">
        <f>'GC from chromeleon'!L33</f>
        <v>141.66399999999999</v>
      </c>
      <c r="P5">
        <f>'GC from chromeleon'!M33</f>
        <v>9694.4150000000009</v>
      </c>
      <c r="Q5">
        <f>'GC from chromeleon'!N33</f>
        <v>2267.7689999999998</v>
      </c>
      <c r="R5">
        <f>'GC from chromeleon'!O33</f>
        <v>35180.144999999997</v>
      </c>
      <c r="S5">
        <f>'GC from chromeleon'!P33</f>
        <v>7415.67</v>
      </c>
      <c r="T5">
        <f>'GC from chromeleon'!Q33</f>
        <v>23421.407999999999</v>
      </c>
      <c r="U5">
        <f>'GC from chromeleon'!R33</f>
        <v>23366.77</v>
      </c>
      <c r="V5" t="str">
        <f>'GC from chromeleon'!S33</f>
        <v>n.a.</v>
      </c>
      <c r="W5">
        <f>'GC from chromeleon'!T33</f>
        <v>68685.258000000002</v>
      </c>
      <c r="X5">
        <f>'GC from chromeleon'!U33</f>
        <v>35881.1</v>
      </c>
      <c r="Y5">
        <f>'GC from chromeleon'!V33</f>
        <v>30340.93</v>
      </c>
      <c r="Z5">
        <f>'GC from chromeleon'!W33</f>
        <v>26432.824000000001</v>
      </c>
      <c r="AA5">
        <f>'GC from chromeleon'!X33</f>
        <v>462913.74099999998</v>
      </c>
      <c r="AB5">
        <f>'GC from chromeleon'!Y33</f>
        <v>9558.7450000000008</v>
      </c>
      <c r="AC5">
        <f>'GC from chromeleon'!Z33</f>
        <v>17663.796999999999</v>
      </c>
      <c r="AD5">
        <f>'GC from chromeleon'!AA33</f>
        <v>67535.667000000001</v>
      </c>
      <c r="AE5">
        <f>'GC from chromeleon'!AB33</f>
        <v>118287.35</v>
      </c>
      <c r="AF5">
        <f>'GC from chromeleon'!AC33</f>
        <v>32381.726999999999</v>
      </c>
      <c r="AG5">
        <f>'GC from chromeleon'!AD33</f>
        <v>1856.5239999999999</v>
      </c>
      <c r="AH5">
        <f>'GC from chromeleon'!AE33</f>
        <v>2803.5030000000002</v>
      </c>
      <c r="AI5">
        <f>'GC from chromeleon'!AF33</f>
        <v>78256.058000000005</v>
      </c>
      <c r="AJ5">
        <f>'GC from chromeleon'!AG33</f>
        <v>76873.271999999997</v>
      </c>
      <c r="AK5">
        <f>'GC from chromeleon'!AH33</f>
        <v>11517.814</v>
      </c>
      <c r="AL5">
        <f>'GC from chromeleon'!AI33</f>
        <v>27137.721000000001</v>
      </c>
    </row>
    <row r="6" spans="1:38" x14ac:dyDescent="0.3">
      <c r="A6" t="s">
        <v>18</v>
      </c>
      <c r="B6" t="s">
        <v>99</v>
      </c>
      <c r="C6">
        <v>72</v>
      </c>
      <c r="D6">
        <v>2</v>
      </c>
      <c r="E6">
        <f>'GC from chromeleon'!B34</f>
        <v>30334.2</v>
      </c>
      <c r="F6">
        <f>'GC from chromeleon'!C34</f>
        <v>198791.587</v>
      </c>
      <c r="G6">
        <f>'GC from chromeleon'!D34</f>
        <v>34584.811999999998</v>
      </c>
      <c r="H6">
        <f>'GC from chromeleon'!E34</f>
        <v>9910.86</v>
      </c>
      <c r="I6">
        <f>'GC from chromeleon'!F34</f>
        <v>11948.148999999999</v>
      </c>
      <c r="J6">
        <f>'GC from chromeleon'!G34</f>
        <v>18054.231</v>
      </c>
      <c r="K6">
        <f>'GC from chromeleon'!H34</f>
        <v>20754.833999999999</v>
      </c>
      <c r="L6" t="str">
        <f>'GC from chromeleon'!I34</f>
        <v>n.a.</v>
      </c>
      <c r="M6">
        <f>'GC from chromeleon'!J34</f>
        <v>17388.120999999999</v>
      </c>
      <c r="N6">
        <f>'GC from chromeleon'!K34</f>
        <v>4364.6440000000002</v>
      </c>
      <c r="O6">
        <f>'GC from chromeleon'!L34</f>
        <v>462.26299999999998</v>
      </c>
      <c r="P6">
        <f>'GC from chromeleon'!M34</f>
        <v>12294.450999999999</v>
      </c>
      <c r="Q6">
        <f>'GC from chromeleon'!N34</f>
        <v>1835.278</v>
      </c>
      <c r="R6">
        <f>'GC from chromeleon'!O34</f>
        <v>37193.752999999997</v>
      </c>
      <c r="S6">
        <f>'GC from chromeleon'!P34</f>
        <v>4296.0929999999998</v>
      </c>
      <c r="T6">
        <f>'GC from chromeleon'!Q34</f>
        <v>23181.879000000001</v>
      </c>
      <c r="U6">
        <f>'GC from chromeleon'!R34</f>
        <v>23388.778999999999</v>
      </c>
      <c r="V6" t="str">
        <f>'GC from chromeleon'!S34</f>
        <v>n.a.</v>
      </c>
      <c r="W6">
        <f>'GC from chromeleon'!T34</f>
        <v>67905.659</v>
      </c>
      <c r="X6">
        <f>'GC from chromeleon'!U34</f>
        <v>40442.980000000003</v>
      </c>
      <c r="Y6">
        <f>'GC from chromeleon'!V34</f>
        <v>33015.764999999999</v>
      </c>
      <c r="Z6">
        <f>'GC from chromeleon'!W34</f>
        <v>22314.312999999998</v>
      </c>
      <c r="AA6">
        <f>'GC from chromeleon'!X34</f>
        <v>477848.26</v>
      </c>
      <c r="AB6">
        <f>'GC from chromeleon'!Y34</f>
        <v>6934.3879999999999</v>
      </c>
      <c r="AC6">
        <f>'GC from chromeleon'!Z34</f>
        <v>15217.537</v>
      </c>
      <c r="AD6">
        <f>'GC from chromeleon'!AA34</f>
        <v>99665.365000000005</v>
      </c>
      <c r="AE6">
        <f>'GC from chromeleon'!AB34</f>
        <v>143066.641</v>
      </c>
      <c r="AF6">
        <f>'GC from chromeleon'!AC34</f>
        <v>37797.821000000004</v>
      </c>
      <c r="AG6">
        <f>'GC from chromeleon'!AD34</f>
        <v>923.13900000000001</v>
      </c>
      <c r="AH6">
        <f>'GC from chromeleon'!AE34</f>
        <v>5229.1840000000002</v>
      </c>
      <c r="AI6">
        <f>'GC from chromeleon'!AF34</f>
        <v>76837.129000000001</v>
      </c>
      <c r="AJ6">
        <f>'GC from chromeleon'!AG34</f>
        <v>83275.459000000003</v>
      </c>
      <c r="AK6">
        <f>'GC from chromeleon'!AH34</f>
        <v>13395.145</v>
      </c>
      <c r="AL6">
        <f>'GC from chromeleon'!AI34</f>
        <v>26010.276999999998</v>
      </c>
    </row>
    <row r="7" spans="1:38" x14ac:dyDescent="0.3">
      <c r="A7" t="s">
        <v>19</v>
      </c>
      <c r="B7" t="s">
        <v>99</v>
      </c>
      <c r="C7">
        <v>96</v>
      </c>
      <c r="D7">
        <v>2</v>
      </c>
      <c r="E7">
        <f>'GC from chromeleon'!B35</f>
        <v>25210.916000000001</v>
      </c>
      <c r="F7">
        <f>'GC from chromeleon'!C35</f>
        <v>177506.27</v>
      </c>
      <c r="G7">
        <f>'GC from chromeleon'!D35</f>
        <v>27879.358</v>
      </c>
      <c r="H7">
        <f>'GC from chromeleon'!E35</f>
        <v>13135.357</v>
      </c>
      <c r="I7">
        <f>'GC from chromeleon'!F35</f>
        <v>23970.223999999998</v>
      </c>
      <c r="J7">
        <f>'GC from chromeleon'!G35</f>
        <v>10879.924000000001</v>
      </c>
      <c r="K7">
        <f>'GC from chromeleon'!H35</f>
        <v>15166.619000000001</v>
      </c>
      <c r="L7" t="str">
        <f>'GC from chromeleon'!I35</f>
        <v>n.a.</v>
      </c>
      <c r="M7">
        <f>'GC from chromeleon'!J35</f>
        <v>21174.121999999999</v>
      </c>
      <c r="N7">
        <f>'GC from chromeleon'!K35</f>
        <v>7259.1</v>
      </c>
      <c r="O7">
        <f>'GC from chromeleon'!L35</f>
        <v>255.55</v>
      </c>
      <c r="P7">
        <f>'GC from chromeleon'!M35</f>
        <v>10913.491</v>
      </c>
      <c r="Q7">
        <f>'GC from chromeleon'!N35</f>
        <v>109.392</v>
      </c>
      <c r="R7">
        <f>'GC from chromeleon'!O35</f>
        <v>29263.974999999999</v>
      </c>
      <c r="S7">
        <f>'GC from chromeleon'!P35</f>
        <v>2145.4079999999999</v>
      </c>
      <c r="T7">
        <f>'GC from chromeleon'!Q35</f>
        <v>19076.423999999999</v>
      </c>
      <c r="U7">
        <f>'GC from chromeleon'!R35</f>
        <v>26365.055</v>
      </c>
      <c r="V7" t="str">
        <f>'GC from chromeleon'!S35</f>
        <v>n.a.</v>
      </c>
      <c r="W7">
        <f>'GC from chromeleon'!T35</f>
        <v>54698.468000000001</v>
      </c>
      <c r="X7">
        <f>'GC from chromeleon'!U35</f>
        <v>37060.080000000002</v>
      </c>
      <c r="Y7">
        <f>'GC from chromeleon'!V35</f>
        <v>32673.745999999999</v>
      </c>
      <c r="Z7">
        <f>'GC from chromeleon'!W35</f>
        <v>19511.365000000002</v>
      </c>
      <c r="AA7">
        <f>'GC from chromeleon'!X35</f>
        <v>481456.25300000003</v>
      </c>
      <c r="AB7">
        <f>'GC from chromeleon'!Y35</f>
        <v>4747.2740000000003</v>
      </c>
      <c r="AC7">
        <f>'GC from chromeleon'!Z35</f>
        <v>11029.223</v>
      </c>
      <c r="AD7">
        <f>'GC from chromeleon'!AA35</f>
        <v>91559.880999999994</v>
      </c>
      <c r="AE7">
        <f>'GC from chromeleon'!AB35</f>
        <v>181141.18400000001</v>
      </c>
      <c r="AF7">
        <f>'GC from chromeleon'!AC35</f>
        <v>41080.574000000001</v>
      </c>
      <c r="AG7" t="str">
        <f>'GC from chromeleon'!AD35</f>
        <v>n.a.</v>
      </c>
      <c r="AH7">
        <f>'GC from chromeleon'!AE35</f>
        <v>8423.0969999999998</v>
      </c>
      <c r="AI7">
        <f>'GC from chromeleon'!AF35</f>
        <v>80051.995999999999</v>
      </c>
      <c r="AJ7">
        <f>'GC from chromeleon'!AG35</f>
        <v>160202.51</v>
      </c>
      <c r="AK7">
        <f>'GC from chromeleon'!AH35</f>
        <v>17356.463</v>
      </c>
      <c r="AL7">
        <f>'GC from chromeleon'!AI35</f>
        <v>31732.516</v>
      </c>
    </row>
    <row r="8" spans="1:38" x14ac:dyDescent="0.3">
      <c r="A8" t="s">
        <v>20</v>
      </c>
      <c r="B8" t="s">
        <v>101</v>
      </c>
      <c r="C8">
        <v>0</v>
      </c>
      <c r="D8">
        <v>2</v>
      </c>
      <c r="E8">
        <f>'GC from chromeleon'!B42</f>
        <v>8369.7450000000008</v>
      </c>
      <c r="F8">
        <f>'GC from chromeleon'!C42</f>
        <v>128261.533</v>
      </c>
      <c r="G8">
        <f>'GC from chromeleon'!D42</f>
        <v>23411.502</v>
      </c>
      <c r="H8">
        <f>'GC from chromeleon'!E42</f>
        <v>188.19</v>
      </c>
      <c r="I8">
        <f>'GC from chromeleon'!F42</f>
        <v>6100.4</v>
      </c>
      <c r="J8">
        <f>'GC from chromeleon'!G42</f>
        <v>30331.819</v>
      </c>
      <c r="K8">
        <f>'GC from chromeleon'!H42</f>
        <v>17246.603999999999</v>
      </c>
      <c r="L8" t="str">
        <f>'GC from chromeleon'!I42</f>
        <v>n.a.</v>
      </c>
      <c r="M8">
        <f>'GC from chromeleon'!J42</f>
        <v>54413.430999999997</v>
      </c>
      <c r="N8">
        <f>'GC from chromeleon'!K42</f>
        <v>987465.45900000003</v>
      </c>
      <c r="O8">
        <f>'GC from chromeleon'!L42</f>
        <v>21589.046999999999</v>
      </c>
      <c r="P8">
        <f>'GC from chromeleon'!M42</f>
        <v>5116.0609999999997</v>
      </c>
      <c r="Q8">
        <f>'GC from chromeleon'!N42</f>
        <v>178278.86900000001</v>
      </c>
      <c r="R8">
        <f>'GC from chromeleon'!O42</f>
        <v>46733.108999999997</v>
      </c>
      <c r="S8">
        <f>'GC from chromeleon'!P42</f>
        <v>13819.816999999999</v>
      </c>
      <c r="T8">
        <f>'GC from chromeleon'!Q42</f>
        <v>37757.067000000003</v>
      </c>
      <c r="U8">
        <f>'GC from chromeleon'!R42</f>
        <v>14018.322</v>
      </c>
      <c r="V8" t="str">
        <f>'GC from chromeleon'!S42</f>
        <v>n.a.</v>
      </c>
      <c r="W8">
        <f>'GC from chromeleon'!T42</f>
        <v>101951.45699999999</v>
      </c>
      <c r="X8">
        <f>'GC from chromeleon'!U42</f>
        <v>43250.025000000001</v>
      </c>
      <c r="Y8">
        <f>'GC from chromeleon'!V42</f>
        <v>26527.186000000002</v>
      </c>
      <c r="Z8">
        <f>'GC from chromeleon'!W42</f>
        <v>22602.93</v>
      </c>
      <c r="AA8">
        <f>'GC from chromeleon'!X42</f>
        <v>55310.203000000001</v>
      </c>
      <c r="AB8">
        <f>'GC from chromeleon'!Y42</f>
        <v>1495.528</v>
      </c>
      <c r="AC8">
        <f>'GC from chromeleon'!Z42</f>
        <v>177961.60699999999</v>
      </c>
      <c r="AD8">
        <f>'GC from chromeleon'!AA42</f>
        <v>50398.184999999998</v>
      </c>
      <c r="AE8" t="str">
        <f>'GC from chromeleon'!AB42</f>
        <v>n.a.</v>
      </c>
      <c r="AF8">
        <f>'GC from chromeleon'!AC42</f>
        <v>1452.2339999999999</v>
      </c>
      <c r="AG8">
        <f>'GC from chromeleon'!AD42</f>
        <v>13001.189</v>
      </c>
      <c r="AH8" t="str">
        <f>'GC from chromeleon'!AE42</f>
        <v>n.a.</v>
      </c>
      <c r="AI8">
        <f>'GC from chromeleon'!AF42</f>
        <v>11954.655000000001</v>
      </c>
      <c r="AJ8">
        <f>'GC from chromeleon'!AG42</f>
        <v>314.50700000000001</v>
      </c>
      <c r="AK8" t="str">
        <f>'GC from chromeleon'!AH42</f>
        <v>n.a.</v>
      </c>
      <c r="AL8">
        <f>'GC from chromeleon'!AI42</f>
        <v>23446.050999999999</v>
      </c>
    </row>
    <row r="9" spans="1:38" x14ac:dyDescent="0.3">
      <c r="A9" t="s">
        <v>21</v>
      </c>
      <c r="B9" t="s">
        <v>101</v>
      </c>
      <c r="C9">
        <v>6</v>
      </c>
      <c r="D9">
        <v>2</v>
      </c>
      <c r="E9">
        <f>'GC from chromeleon'!B43</f>
        <v>17938.404999999999</v>
      </c>
      <c r="F9">
        <f>'GC from chromeleon'!C43</f>
        <v>183796.76199999999</v>
      </c>
      <c r="G9">
        <f>'GC from chromeleon'!D43</f>
        <v>19753.05</v>
      </c>
      <c r="H9">
        <f>'GC from chromeleon'!E43</f>
        <v>778.10900000000004</v>
      </c>
      <c r="I9">
        <f>'GC from chromeleon'!F43</f>
        <v>5847.1819999999998</v>
      </c>
      <c r="J9">
        <f>'GC from chromeleon'!G43</f>
        <v>18881.464</v>
      </c>
      <c r="K9">
        <f>'GC from chromeleon'!H43</f>
        <v>10329.02</v>
      </c>
      <c r="L9" t="str">
        <f>'GC from chromeleon'!I43</f>
        <v>n.a.</v>
      </c>
      <c r="M9">
        <f>'GC from chromeleon'!J43</f>
        <v>38018.614000000001</v>
      </c>
      <c r="N9">
        <f>'GC from chromeleon'!K43</f>
        <v>24385.649000000001</v>
      </c>
      <c r="O9">
        <f>'GC from chromeleon'!L43</f>
        <v>9417.1720000000005</v>
      </c>
      <c r="P9">
        <f>'GC from chromeleon'!M43</f>
        <v>5985.02</v>
      </c>
      <c r="Q9">
        <f>'GC from chromeleon'!N43</f>
        <v>184473.47</v>
      </c>
      <c r="R9">
        <f>'GC from chromeleon'!O43</f>
        <v>40861.360999999997</v>
      </c>
      <c r="S9">
        <f>'GC from chromeleon'!P43</f>
        <v>13548.316000000001</v>
      </c>
      <c r="T9">
        <f>'GC from chromeleon'!Q43</f>
        <v>20108.472000000002</v>
      </c>
      <c r="U9">
        <f>'GC from chromeleon'!R43</f>
        <v>14510.61</v>
      </c>
      <c r="V9">
        <f>'GC from chromeleon'!S43</f>
        <v>56128.482000000004</v>
      </c>
      <c r="W9">
        <f>'GC from chromeleon'!T43</f>
        <v>71034.192999999999</v>
      </c>
      <c r="X9">
        <f>'GC from chromeleon'!U43</f>
        <v>41837.688000000002</v>
      </c>
      <c r="Y9">
        <f>'GC from chromeleon'!V43</f>
        <v>25710.873</v>
      </c>
      <c r="Z9">
        <f>'GC from chromeleon'!W43</f>
        <v>13743.353999999999</v>
      </c>
      <c r="AA9">
        <f>'GC from chromeleon'!X43</f>
        <v>291383.35600000003</v>
      </c>
      <c r="AB9">
        <f>'GC from chromeleon'!Y43</f>
        <v>447.24099999999999</v>
      </c>
      <c r="AC9">
        <f>'GC from chromeleon'!Z43</f>
        <v>109300.822</v>
      </c>
      <c r="AD9">
        <f>'GC from chromeleon'!AA43</f>
        <v>52068.445</v>
      </c>
      <c r="AE9">
        <f>'GC from chromeleon'!AB43</f>
        <v>28289.733</v>
      </c>
      <c r="AF9">
        <f>'GC from chromeleon'!AC43</f>
        <v>18309.949000000001</v>
      </c>
      <c r="AG9">
        <f>'GC from chromeleon'!AD43</f>
        <v>3848.9430000000002</v>
      </c>
      <c r="AH9" t="str">
        <f>'GC from chromeleon'!AE43</f>
        <v>n.a.</v>
      </c>
      <c r="AI9">
        <f>'GC from chromeleon'!AF43</f>
        <v>29368.508000000002</v>
      </c>
      <c r="AJ9">
        <f>'GC from chromeleon'!AG43</f>
        <v>2996.5520000000001</v>
      </c>
      <c r="AK9">
        <f>'GC from chromeleon'!AH43</f>
        <v>573.61800000000005</v>
      </c>
      <c r="AL9">
        <f>'GC from chromeleon'!AI43</f>
        <v>16456.035</v>
      </c>
    </row>
    <row r="10" spans="1:38" x14ac:dyDescent="0.3">
      <c r="A10" t="s">
        <v>22</v>
      </c>
      <c r="B10" t="s">
        <v>22</v>
      </c>
    </row>
    <row r="11" spans="1:38" x14ac:dyDescent="0.3">
      <c r="A11" t="s">
        <v>22</v>
      </c>
      <c r="B11" t="s">
        <v>22</v>
      </c>
    </row>
    <row r="12" spans="1:38" x14ac:dyDescent="0.3">
      <c r="A12" t="s">
        <v>23</v>
      </c>
      <c r="B12" t="s">
        <v>101</v>
      </c>
      <c r="C12">
        <v>24</v>
      </c>
      <c r="D12">
        <v>2</v>
      </c>
      <c r="E12">
        <f>'GC from chromeleon'!B44</f>
        <v>25679.063999999998</v>
      </c>
      <c r="F12">
        <f>'GC from chromeleon'!C44</f>
        <v>224300.88399999999</v>
      </c>
      <c r="G12">
        <f>'GC from chromeleon'!D44</f>
        <v>21613.056</v>
      </c>
      <c r="H12">
        <f>'GC from chromeleon'!E44</f>
        <v>20503.585999999999</v>
      </c>
      <c r="I12">
        <f>'GC from chromeleon'!F44</f>
        <v>60759.711000000003</v>
      </c>
      <c r="J12">
        <f>'GC from chromeleon'!G44</f>
        <v>23051.724999999999</v>
      </c>
      <c r="K12">
        <f>'GC from chromeleon'!H44</f>
        <v>17371.664000000001</v>
      </c>
      <c r="L12" t="str">
        <f>'GC from chromeleon'!I44</f>
        <v>n.a.</v>
      </c>
      <c r="M12">
        <f>'GC from chromeleon'!J44</f>
        <v>13948.196</v>
      </c>
      <c r="N12">
        <f>'GC from chromeleon'!K44</f>
        <v>4450.915</v>
      </c>
      <c r="O12">
        <f>'GC from chromeleon'!L44</f>
        <v>400.62799999999999</v>
      </c>
      <c r="P12">
        <f>'GC from chromeleon'!M44</f>
        <v>8355.1360000000004</v>
      </c>
      <c r="Q12">
        <f>'GC from chromeleon'!N44</f>
        <v>15057.891</v>
      </c>
      <c r="R12">
        <f>'GC from chromeleon'!O44</f>
        <v>37053.050000000003</v>
      </c>
      <c r="S12">
        <f>'GC from chromeleon'!P44</f>
        <v>9217.0589999999993</v>
      </c>
      <c r="T12">
        <f>'GC from chromeleon'!Q44</f>
        <v>9476.2800000000007</v>
      </c>
      <c r="U12">
        <f>'GC from chromeleon'!R44</f>
        <v>24007.857</v>
      </c>
      <c r="V12" t="str">
        <f>'GC from chromeleon'!S44</f>
        <v>n.a.</v>
      </c>
      <c r="W12">
        <f>'GC from chromeleon'!T44</f>
        <v>60836.998</v>
      </c>
      <c r="X12">
        <f>'GC from chromeleon'!U44</f>
        <v>40646.885999999999</v>
      </c>
      <c r="Y12">
        <f>'GC from chromeleon'!V44</f>
        <v>23888.460999999999</v>
      </c>
      <c r="Z12">
        <f>'GC from chromeleon'!W44</f>
        <v>4591.768</v>
      </c>
      <c r="AA12">
        <f>'GC from chromeleon'!X44</f>
        <v>696259.43799999997</v>
      </c>
      <c r="AB12">
        <f>'GC from chromeleon'!Y44</f>
        <v>1757.576</v>
      </c>
      <c r="AC12">
        <f>'GC from chromeleon'!Z44</f>
        <v>43084.963000000003</v>
      </c>
      <c r="AD12">
        <f>'GC from chromeleon'!AA44</f>
        <v>64584.779000000002</v>
      </c>
      <c r="AE12" t="str">
        <f>'GC from chromeleon'!AB44</f>
        <v>n.a.</v>
      </c>
      <c r="AF12">
        <f>'GC from chromeleon'!AC44</f>
        <v>22180.216</v>
      </c>
      <c r="AG12">
        <f>'GC from chromeleon'!AD44</f>
        <v>1480.394</v>
      </c>
      <c r="AH12">
        <f>'GC from chromeleon'!AE44</f>
        <v>2728.2750000000001</v>
      </c>
      <c r="AI12">
        <f>'GC from chromeleon'!AF44</f>
        <v>61326.328000000001</v>
      </c>
      <c r="AJ12">
        <f>'GC from chromeleon'!AG44</f>
        <v>33862.576999999997</v>
      </c>
      <c r="AK12">
        <f>'GC from chromeleon'!AH44</f>
        <v>552.89300000000003</v>
      </c>
      <c r="AL12">
        <f>'GC from chromeleon'!AI44</f>
        <v>6290.3130000000001</v>
      </c>
    </row>
    <row r="13" spans="1:38" x14ac:dyDescent="0.3">
      <c r="A13" t="s">
        <v>24</v>
      </c>
      <c r="B13" t="s">
        <v>101</v>
      </c>
      <c r="C13">
        <v>48</v>
      </c>
      <c r="D13">
        <v>2</v>
      </c>
      <c r="E13">
        <f>'GC from chromeleon'!B45</f>
        <v>19445.815999999999</v>
      </c>
      <c r="F13">
        <f>'GC from chromeleon'!C45</f>
        <v>190762.747</v>
      </c>
      <c r="G13">
        <f>'GC from chromeleon'!D45</f>
        <v>21156.46</v>
      </c>
      <c r="H13">
        <f>'GC from chromeleon'!E45</f>
        <v>23029.519</v>
      </c>
      <c r="I13">
        <f>'GC from chromeleon'!F45</f>
        <v>64948.567999999999</v>
      </c>
      <c r="J13">
        <f>'GC from chromeleon'!G45</f>
        <v>18608.433000000001</v>
      </c>
      <c r="K13">
        <f>'GC from chromeleon'!H45</f>
        <v>14876.370999999999</v>
      </c>
      <c r="L13" t="str">
        <f>'GC from chromeleon'!I45</f>
        <v>n.a.</v>
      </c>
      <c r="M13">
        <f>'GC from chromeleon'!J45</f>
        <v>19035.152999999998</v>
      </c>
      <c r="N13">
        <f>'GC from chromeleon'!K45</f>
        <v>118.934</v>
      </c>
      <c r="O13">
        <f>'GC from chromeleon'!L45</f>
        <v>130.44900000000001</v>
      </c>
      <c r="P13">
        <f>'GC from chromeleon'!M45</f>
        <v>8701.384</v>
      </c>
      <c r="Q13">
        <f>'GC from chromeleon'!N45</f>
        <v>2226.665</v>
      </c>
      <c r="R13">
        <f>'GC from chromeleon'!O45</f>
        <v>33099.029000000002</v>
      </c>
      <c r="S13">
        <f>'GC from chromeleon'!P45</f>
        <v>3141.3690000000001</v>
      </c>
      <c r="T13">
        <f>'GC from chromeleon'!Q45</f>
        <v>27389.666000000001</v>
      </c>
      <c r="U13">
        <f>'GC from chromeleon'!R45</f>
        <v>25535.760999999999</v>
      </c>
      <c r="V13" t="str">
        <f>'GC from chromeleon'!S45</f>
        <v>n.a.</v>
      </c>
      <c r="W13">
        <f>'GC from chromeleon'!T45</f>
        <v>52330.196000000004</v>
      </c>
      <c r="X13">
        <f>'GC from chromeleon'!U45</f>
        <v>36140.712</v>
      </c>
      <c r="Y13">
        <f>'GC from chromeleon'!V45</f>
        <v>24021.421999999999</v>
      </c>
      <c r="Z13">
        <f>'GC from chromeleon'!W45</f>
        <v>3544.0219999999999</v>
      </c>
      <c r="AA13">
        <f>'GC from chromeleon'!X45</f>
        <v>534057.049</v>
      </c>
      <c r="AB13">
        <f>'GC from chromeleon'!Y45</f>
        <v>12438.329</v>
      </c>
      <c r="AC13">
        <f>'GC from chromeleon'!Z45</f>
        <v>22638.46</v>
      </c>
      <c r="AD13">
        <f>'GC from chromeleon'!AA45</f>
        <v>64759.127999999997</v>
      </c>
      <c r="AE13">
        <f>'GC from chromeleon'!AB45</f>
        <v>53184.741000000002</v>
      </c>
      <c r="AF13">
        <f>'GC from chromeleon'!AC45</f>
        <v>28847.618999999999</v>
      </c>
      <c r="AG13">
        <f>'GC from chromeleon'!AD45</f>
        <v>712.90599999999995</v>
      </c>
      <c r="AH13">
        <f>'GC from chromeleon'!AE45</f>
        <v>3702.7539999999999</v>
      </c>
      <c r="AI13">
        <f>'GC from chromeleon'!AF45</f>
        <v>86194.713000000003</v>
      </c>
      <c r="AJ13">
        <f>'GC from chromeleon'!AG45</f>
        <v>96513.293000000005</v>
      </c>
      <c r="AK13">
        <f>'GC from chromeleon'!AH45</f>
        <v>5036.1989999999996</v>
      </c>
      <c r="AL13">
        <f>'GC from chromeleon'!AI45</f>
        <v>13647.519</v>
      </c>
    </row>
    <row r="14" spans="1:38" x14ac:dyDescent="0.3">
      <c r="A14" t="s">
        <v>25</v>
      </c>
      <c r="B14" t="s">
        <v>101</v>
      </c>
      <c r="C14">
        <v>72</v>
      </c>
      <c r="D14">
        <v>2</v>
      </c>
      <c r="E14">
        <f>'GC from chromeleon'!B46</f>
        <v>22986.667000000001</v>
      </c>
      <c r="F14">
        <f>'GC from chromeleon'!C46</f>
        <v>182820.845</v>
      </c>
      <c r="G14">
        <f>'GC from chromeleon'!D46</f>
        <v>24316.504000000001</v>
      </c>
      <c r="H14">
        <f>'GC from chromeleon'!E46</f>
        <v>14825</v>
      </c>
      <c r="I14">
        <f>'GC from chromeleon'!F46</f>
        <v>63116.542000000001</v>
      </c>
      <c r="J14">
        <f>'GC from chromeleon'!G46</f>
        <v>21328.761999999999</v>
      </c>
      <c r="K14">
        <f>'GC from chromeleon'!H46</f>
        <v>20522.462</v>
      </c>
      <c r="L14" t="str">
        <f>'GC from chromeleon'!I46</f>
        <v>n.a.</v>
      </c>
      <c r="M14">
        <f>'GC from chromeleon'!J46</f>
        <v>11041.833000000001</v>
      </c>
      <c r="N14">
        <f>'GC from chromeleon'!K46</f>
        <v>6619.5929999999998</v>
      </c>
      <c r="O14">
        <f>'GC from chromeleon'!L46</f>
        <v>135.477</v>
      </c>
      <c r="P14">
        <f>'GC from chromeleon'!M46</f>
        <v>11409.611999999999</v>
      </c>
      <c r="Q14">
        <f>'GC from chromeleon'!N46</f>
        <v>497.63099999999997</v>
      </c>
      <c r="R14">
        <f>'GC from chromeleon'!O46</f>
        <v>30017.986000000001</v>
      </c>
      <c r="S14">
        <f>'GC from chromeleon'!P46</f>
        <v>3304.3809999999999</v>
      </c>
      <c r="T14">
        <f>'GC from chromeleon'!Q46</f>
        <v>29714.194</v>
      </c>
      <c r="U14">
        <f>'GC from chromeleon'!R46</f>
        <v>32957.906000000003</v>
      </c>
      <c r="V14">
        <f>'GC from chromeleon'!S46</f>
        <v>83.650999999999996</v>
      </c>
      <c r="W14">
        <f>'GC from chromeleon'!T46</f>
        <v>53542.116000000002</v>
      </c>
      <c r="X14">
        <f>'GC from chromeleon'!U46</f>
        <v>38123.203999999998</v>
      </c>
      <c r="Y14">
        <f>'GC from chromeleon'!V46</f>
        <v>27450.891</v>
      </c>
      <c r="Z14">
        <f>'GC from chromeleon'!W46</f>
        <v>13164.833000000001</v>
      </c>
      <c r="AA14">
        <f>'GC from chromeleon'!X46</f>
        <v>433893.53399999999</v>
      </c>
      <c r="AB14">
        <f>'GC from chromeleon'!Y46</f>
        <v>12514.903</v>
      </c>
      <c r="AC14">
        <f>'GC from chromeleon'!Z46</f>
        <v>18130.334999999999</v>
      </c>
      <c r="AD14">
        <f>'GC from chromeleon'!AA46</f>
        <v>72744.72</v>
      </c>
      <c r="AE14">
        <f>'GC from chromeleon'!AB46</f>
        <v>96271.769</v>
      </c>
      <c r="AF14">
        <f>'GC from chromeleon'!AC46</f>
        <v>40744.648999999998</v>
      </c>
      <c r="AG14">
        <f>'GC from chromeleon'!AD46</f>
        <v>566.98</v>
      </c>
      <c r="AH14">
        <f>'GC from chromeleon'!AE46</f>
        <v>2853.1849999999999</v>
      </c>
      <c r="AI14">
        <f>'GC from chromeleon'!AF46</f>
        <v>83382.898000000001</v>
      </c>
      <c r="AJ14">
        <f>'GC from chromeleon'!AG46</f>
        <v>136590.541</v>
      </c>
      <c r="AK14">
        <f>'GC from chromeleon'!AH46</f>
        <v>9894.1239999999998</v>
      </c>
      <c r="AL14">
        <f>'GC from chromeleon'!AI46</f>
        <v>12435.393</v>
      </c>
    </row>
    <row r="15" spans="1:38" x14ac:dyDescent="0.3">
      <c r="A15" t="s">
        <v>26</v>
      </c>
      <c r="B15" t="s">
        <v>101</v>
      </c>
      <c r="C15">
        <v>96</v>
      </c>
      <c r="D15">
        <v>2</v>
      </c>
      <c r="E15">
        <f>'GC from chromeleon'!B47</f>
        <v>16001.305</v>
      </c>
      <c r="F15" t="str">
        <f>'GC from chromeleon'!C47</f>
        <v>n.a.</v>
      </c>
      <c r="G15">
        <f>'GC from chromeleon'!D47</f>
        <v>17469.235000000001</v>
      </c>
      <c r="H15">
        <f>'GC from chromeleon'!E47</f>
        <v>112.041</v>
      </c>
      <c r="I15">
        <f>'GC from chromeleon'!F47</f>
        <v>55110.631999999998</v>
      </c>
      <c r="J15">
        <f>'GC from chromeleon'!G47</f>
        <v>7310.7349999999997</v>
      </c>
      <c r="K15">
        <f>'GC from chromeleon'!H47</f>
        <v>3199.9830000000002</v>
      </c>
      <c r="L15">
        <f>'GC from chromeleon'!I47</f>
        <v>18891.554</v>
      </c>
      <c r="M15">
        <f>'GC from chromeleon'!J47</f>
        <v>4731.5370000000003</v>
      </c>
      <c r="N15">
        <f>'GC from chromeleon'!K47</f>
        <v>1859.0530000000001</v>
      </c>
      <c r="O15">
        <f>'GC from chromeleon'!L47</f>
        <v>1345.7170000000001</v>
      </c>
      <c r="P15">
        <f>'GC from chromeleon'!M47</f>
        <v>6440.9960000000001</v>
      </c>
      <c r="Q15">
        <f>'GC from chromeleon'!N47</f>
        <v>40774.868999999999</v>
      </c>
      <c r="R15">
        <f>'GC from chromeleon'!O47</f>
        <v>18899.330000000002</v>
      </c>
      <c r="S15">
        <f>'GC from chromeleon'!P47</f>
        <v>393.10700000000003</v>
      </c>
      <c r="T15">
        <f>'GC from chromeleon'!Q47</f>
        <v>16908.976999999999</v>
      </c>
      <c r="U15">
        <f>'GC from chromeleon'!R47</f>
        <v>21963.34</v>
      </c>
      <c r="V15">
        <f>'GC from chromeleon'!S47</f>
        <v>4038.1880000000001</v>
      </c>
      <c r="W15">
        <f>'GC from chromeleon'!T47</f>
        <v>55650.313999999998</v>
      </c>
      <c r="X15">
        <f>'GC from chromeleon'!U47</f>
        <v>9423.9470000000001</v>
      </c>
      <c r="Y15">
        <f>'GC from chromeleon'!V47</f>
        <v>20386.5</v>
      </c>
      <c r="Z15">
        <f>'GC from chromeleon'!W47</f>
        <v>12890.826999999999</v>
      </c>
      <c r="AA15">
        <f>'GC from chromeleon'!X47</f>
        <v>198517.9</v>
      </c>
      <c r="AB15">
        <f>'GC from chromeleon'!Y47</f>
        <v>9681.2759999999998</v>
      </c>
      <c r="AC15">
        <f>'GC from chromeleon'!Z47</f>
        <v>11118.509</v>
      </c>
      <c r="AD15">
        <f>'GC from chromeleon'!AA47</f>
        <v>122421.11199999999</v>
      </c>
      <c r="AE15">
        <f>'GC from chromeleon'!AB47</f>
        <v>30510.121999999999</v>
      </c>
      <c r="AF15">
        <f>'GC from chromeleon'!AC47</f>
        <v>25464.615000000002</v>
      </c>
      <c r="AG15" t="str">
        <f>'GC from chromeleon'!AD47</f>
        <v>n.a.</v>
      </c>
      <c r="AH15">
        <f>'GC from chromeleon'!AE47</f>
        <v>4008964.2689999999</v>
      </c>
      <c r="AI15">
        <f>'GC from chromeleon'!AF47</f>
        <v>140388.514</v>
      </c>
      <c r="AJ15">
        <f>'GC from chromeleon'!AG47</f>
        <v>133059.052</v>
      </c>
      <c r="AK15">
        <f>'GC from chromeleon'!AH47</f>
        <v>11515.609</v>
      </c>
      <c r="AL15">
        <f>'GC from chromeleon'!AI47</f>
        <v>10400.419</v>
      </c>
    </row>
    <row r="16" spans="1:38" x14ac:dyDescent="0.3">
      <c r="A16" t="s">
        <v>27</v>
      </c>
      <c r="B16" t="s">
        <v>103</v>
      </c>
      <c r="C16">
        <v>0</v>
      </c>
      <c r="D16">
        <v>2</v>
      </c>
      <c r="E16">
        <f>'GC from chromeleon'!B36</f>
        <v>10538.476000000001</v>
      </c>
      <c r="F16">
        <f>'GC from chromeleon'!C36</f>
        <v>125877.323</v>
      </c>
      <c r="G16">
        <f>'GC from chromeleon'!D36</f>
        <v>19362.452000000001</v>
      </c>
      <c r="H16">
        <f>'GC from chromeleon'!E36</f>
        <v>509.62</v>
      </c>
      <c r="I16">
        <f>'GC from chromeleon'!F36</f>
        <v>6400.0219999999999</v>
      </c>
      <c r="J16">
        <f>'GC from chromeleon'!G36</f>
        <v>34061.425000000003</v>
      </c>
      <c r="K16">
        <f>'GC from chromeleon'!H36</f>
        <v>15462.411</v>
      </c>
      <c r="L16" t="str">
        <f>'GC from chromeleon'!I36</f>
        <v>n.a.</v>
      </c>
      <c r="M16">
        <f>'GC from chromeleon'!J36</f>
        <v>46052.593999999997</v>
      </c>
      <c r="N16">
        <f>'GC from chromeleon'!K36</f>
        <v>350893.82500000001</v>
      </c>
      <c r="O16">
        <f>'GC from chromeleon'!L36</f>
        <v>14785.109</v>
      </c>
      <c r="P16">
        <f>'GC from chromeleon'!M36</f>
        <v>4901.5630000000001</v>
      </c>
      <c r="Q16">
        <f>'GC from chromeleon'!N36</f>
        <v>178097.73800000001</v>
      </c>
      <c r="R16">
        <f>'GC from chromeleon'!O36</f>
        <v>53137.269</v>
      </c>
      <c r="S16">
        <f>'GC from chromeleon'!P36</f>
        <v>12029.184999999999</v>
      </c>
      <c r="T16">
        <f>'GC from chromeleon'!Q36</f>
        <v>2306.0059999999999</v>
      </c>
      <c r="U16">
        <f>'GC from chromeleon'!R36</f>
        <v>10948.619000000001</v>
      </c>
      <c r="V16" t="str">
        <f>'GC from chromeleon'!S36</f>
        <v>n.a.</v>
      </c>
      <c r="W16">
        <f>'GC from chromeleon'!T36</f>
        <v>100133.76700000001</v>
      </c>
      <c r="X16">
        <f>'GC from chromeleon'!U36</f>
        <v>39009.981</v>
      </c>
      <c r="Y16">
        <f>'GC from chromeleon'!V36</f>
        <v>22960.019</v>
      </c>
      <c r="Z16">
        <f>'GC from chromeleon'!W36</f>
        <v>16750.73</v>
      </c>
      <c r="AA16">
        <f>'GC from chromeleon'!X36</f>
        <v>309220.65100000001</v>
      </c>
      <c r="AB16">
        <f>'GC from chromeleon'!Y36</f>
        <v>3040.1010000000001</v>
      </c>
      <c r="AC16">
        <f>'GC from chromeleon'!Z36</f>
        <v>140513.66099999999</v>
      </c>
      <c r="AD16">
        <f>'GC from chromeleon'!AA36</f>
        <v>39324.29</v>
      </c>
      <c r="AE16">
        <f>'GC from chromeleon'!AB36</f>
        <v>30663.07</v>
      </c>
      <c r="AF16">
        <f>'GC from chromeleon'!AC36</f>
        <v>15776.278</v>
      </c>
      <c r="AG16">
        <f>'GC from chromeleon'!AD36</f>
        <v>6796.8630000000003</v>
      </c>
      <c r="AH16">
        <f>'GC from chromeleon'!AE36</f>
        <v>45.201000000000001</v>
      </c>
      <c r="AI16">
        <f>'GC from chromeleon'!AF36</f>
        <v>20395.919000000002</v>
      </c>
      <c r="AJ16" t="str">
        <f>'GC from chromeleon'!AG36</f>
        <v>n.a.</v>
      </c>
      <c r="AK16" t="str">
        <f>'GC from chromeleon'!AH36</f>
        <v>n.a.</v>
      </c>
      <c r="AL16">
        <f>'GC from chromeleon'!AI36</f>
        <v>17149.748</v>
      </c>
    </row>
    <row r="17" spans="1:38" x14ac:dyDescent="0.3">
      <c r="A17" t="s">
        <v>28</v>
      </c>
      <c r="B17" t="s">
        <v>103</v>
      </c>
      <c r="C17">
        <v>6</v>
      </c>
      <c r="D17">
        <v>2</v>
      </c>
      <c r="E17">
        <f>'GC from chromeleon'!B37</f>
        <v>14619.357</v>
      </c>
      <c r="F17">
        <f>'GC from chromeleon'!C37</f>
        <v>137157.52799999999</v>
      </c>
      <c r="G17">
        <f>'GC from chromeleon'!D37</f>
        <v>19654.863000000001</v>
      </c>
      <c r="H17">
        <f>'GC from chromeleon'!E37</f>
        <v>201.44300000000001</v>
      </c>
      <c r="I17">
        <f>'GC from chromeleon'!F37</f>
        <v>5966.4279999999999</v>
      </c>
      <c r="J17">
        <f>'GC from chromeleon'!G37</f>
        <v>31036.775000000001</v>
      </c>
      <c r="K17">
        <f>'GC from chromeleon'!H37</f>
        <v>10007.352000000001</v>
      </c>
      <c r="L17" t="str">
        <f>'GC from chromeleon'!I37</f>
        <v>n.a.</v>
      </c>
      <c r="M17">
        <f>'GC from chromeleon'!J37</f>
        <v>34935.906000000003</v>
      </c>
      <c r="N17">
        <f>'GC from chromeleon'!K37</f>
        <v>78333.766000000003</v>
      </c>
      <c r="O17">
        <f>'GC from chromeleon'!L37</f>
        <v>8320.0280000000002</v>
      </c>
      <c r="P17">
        <f>'GC from chromeleon'!M37</f>
        <v>5768.5749999999998</v>
      </c>
      <c r="Q17">
        <f>'GC from chromeleon'!N37</f>
        <v>214168.861</v>
      </c>
      <c r="R17">
        <f>'GC from chromeleon'!O37</f>
        <v>53522.322999999997</v>
      </c>
      <c r="S17">
        <f>'GC from chromeleon'!P37</f>
        <v>13798.464</v>
      </c>
      <c r="T17">
        <f>'GC from chromeleon'!Q37</f>
        <v>2514.183</v>
      </c>
      <c r="U17">
        <f>'GC from chromeleon'!R37</f>
        <v>14979.936</v>
      </c>
      <c r="V17" t="str">
        <f>'GC from chromeleon'!S37</f>
        <v>n.a.</v>
      </c>
      <c r="W17">
        <f>'GC from chromeleon'!T37</f>
        <v>88036.736999999994</v>
      </c>
      <c r="X17">
        <f>'GC from chromeleon'!U37</f>
        <v>46797.633999999998</v>
      </c>
      <c r="Y17">
        <f>'GC from chromeleon'!V37</f>
        <v>23792.864000000001</v>
      </c>
      <c r="Z17">
        <f>'GC from chromeleon'!W37</f>
        <v>11281.06</v>
      </c>
      <c r="AA17">
        <f>'GC from chromeleon'!X37</f>
        <v>626126.91299999994</v>
      </c>
      <c r="AB17">
        <f>'GC from chromeleon'!Y37</f>
        <v>1014.903</v>
      </c>
      <c r="AC17">
        <f>'GC from chromeleon'!Z37</f>
        <v>65862.731</v>
      </c>
      <c r="AD17">
        <f>'GC from chromeleon'!AA37</f>
        <v>56043.288</v>
      </c>
      <c r="AE17">
        <f>'GC from chromeleon'!AB37</f>
        <v>40161.957999999999</v>
      </c>
      <c r="AF17">
        <f>'GC from chromeleon'!AC37</f>
        <v>17144.348000000002</v>
      </c>
      <c r="AG17">
        <f>'GC from chromeleon'!AD37</f>
        <v>4336.799</v>
      </c>
      <c r="AH17" t="str">
        <f>'GC from chromeleon'!AE37</f>
        <v>n.a.</v>
      </c>
      <c r="AI17">
        <f>'GC from chromeleon'!AF37</f>
        <v>52789.091999999997</v>
      </c>
      <c r="AJ17" t="str">
        <f>'GC from chromeleon'!AG37</f>
        <v>n.a.</v>
      </c>
      <c r="AK17" t="str">
        <f>'GC from chromeleon'!AH37</f>
        <v>n.a.</v>
      </c>
      <c r="AL17">
        <f>'GC from chromeleon'!AI37</f>
        <v>16909.447</v>
      </c>
    </row>
    <row r="18" spans="1:38" x14ac:dyDescent="0.3">
      <c r="A18" t="s">
        <v>29</v>
      </c>
      <c r="B18" t="s">
        <v>103</v>
      </c>
      <c r="C18">
        <v>24</v>
      </c>
      <c r="D18">
        <v>2</v>
      </c>
      <c r="E18">
        <f>'GC from chromeleon'!B38</f>
        <v>20084.878000000001</v>
      </c>
      <c r="F18">
        <f>'GC from chromeleon'!C38</f>
        <v>163388.674</v>
      </c>
      <c r="G18">
        <f>'GC from chromeleon'!D38</f>
        <v>25041.671999999999</v>
      </c>
      <c r="H18">
        <f>'GC from chromeleon'!E38</f>
        <v>28505.7</v>
      </c>
      <c r="I18">
        <f>'GC from chromeleon'!F38</f>
        <v>22317.774000000001</v>
      </c>
      <c r="J18">
        <f>'GC from chromeleon'!G38</f>
        <v>26133.325000000001</v>
      </c>
      <c r="K18">
        <f>'GC from chromeleon'!H38</f>
        <v>12454.931</v>
      </c>
      <c r="L18">
        <f>'GC from chromeleon'!I38</f>
        <v>4205.7849999999999</v>
      </c>
      <c r="M18">
        <f>'GC from chromeleon'!J38</f>
        <v>21154.37</v>
      </c>
      <c r="N18">
        <f>'GC from chromeleon'!K38</f>
        <v>35914.362999999998</v>
      </c>
      <c r="O18" t="str">
        <f>'GC from chromeleon'!L38</f>
        <v>n.a.</v>
      </c>
      <c r="P18">
        <f>'GC from chromeleon'!M38</f>
        <v>8997.2119999999995</v>
      </c>
      <c r="Q18">
        <f>'GC from chromeleon'!N38</f>
        <v>12167.656999999999</v>
      </c>
      <c r="R18">
        <f>'GC from chromeleon'!O38</f>
        <v>37726.358999999997</v>
      </c>
      <c r="S18">
        <f>'GC from chromeleon'!P38</f>
        <v>10839.593000000001</v>
      </c>
      <c r="T18">
        <f>'GC from chromeleon'!Q38</f>
        <v>10801.226000000001</v>
      </c>
      <c r="U18">
        <f>'GC from chromeleon'!R38</f>
        <v>22943.537</v>
      </c>
      <c r="V18" t="str">
        <f>'GC from chromeleon'!S38</f>
        <v>n.a.</v>
      </c>
      <c r="W18">
        <f>'GC from chromeleon'!T38</f>
        <v>62143.415000000001</v>
      </c>
      <c r="X18">
        <f>'GC from chromeleon'!U38</f>
        <v>38919.828999999998</v>
      </c>
      <c r="Y18">
        <f>'GC from chromeleon'!V38</f>
        <v>26701.26</v>
      </c>
      <c r="Z18">
        <f>'GC from chromeleon'!W38</f>
        <v>5432.0119999999997</v>
      </c>
      <c r="AA18">
        <f>'GC from chromeleon'!X38</f>
        <v>646097.95600000001</v>
      </c>
      <c r="AB18">
        <f>'GC from chromeleon'!Y38</f>
        <v>685.95399999999995</v>
      </c>
      <c r="AC18">
        <f>'GC from chromeleon'!Z38</f>
        <v>20042.490000000002</v>
      </c>
      <c r="AD18">
        <f>'GC from chromeleon'!AA38</f>
        <v>62069.775999999998</v>
      </c>
      <c r="AE18">
        <f>'GC from chromeleon'!AB38</f>
        <v>38963.582000000002</v>
      </c>
      <c r="AF18">
        <f>'GC from chromeleon'!AC38</f>
        <v>20595.848999999998</v>
      </c>
      <c r="AG18">
        <f>'GC from chromeleon'!AD38</f>
        <v>21465.732</v>
      </c>
      <c r="AH18" t="str">
        <f>'GC from chromeleon'!AE38</f>
        <v>n.a.</v>
      </c>
      <c r="AI18">
        <f>'GC from chromeleon'!AF38</f>
        <v>79171.354000000007</v>
      </c>
      <c r="AJ18">
        <f>'GC from chromeleon'!AG38</f>
        <v>45070.103999999999</v>
      </c>
      <c r="AK18">
        <f>'GC from chromeleon'!AH38</f>
        <v>295.387</v>
      </c>
      <c r="AL18">
        <f>'GC from chromeleon'!AI38</f>
        <v>6185.1570000000002</v>
      </c>
    </row>
    <row r="19" spans="1:38" x14ac:dyDescent="0.3">
      <c r="A19" t="s">
        <v>30</v>
      </c>
      <c r="B19" t="s">
        <v>103</v>
      </c>
      <c r="C19">
        <v>48</v>
      </c>
      <c r="D19">
        <v>2</v>
      </c>
      <c r="E19">
        <f>'GC from chromeleon'!B39</f>
        <v>20116.762999999999</v>
      </c>
      <c r="F19">
        <f>'GC from chromeleon'!C39</f>
        <v>135704.19200000001</v>
      </c>
      <c r="G19">
        <f>'GC from chromeleon'!D39</f>
        <v>25337.703000000001</v>
      </c>
      <c r="H19">
        <f>'GC from chromeleon'!E39</f>
        <v>38513.036999999997</v>
      </c>
      <c r="I19">
        <f>'GC from chromeleon'!F39</f>
        <v>17921.898000000001</v>
      </c>
      <c r="J19">
        <f>'GC from chromeleon'!G39</f>
        <v>23389.821</v>
      </c>
      <c r="K19">
        <f>'GC from chromeleon'!H39</f>
        <v>11822.531000000001</v>
      </c>
      <c r="L19">
        <f>'GC from chromeleon'!I39</f>
        <v>6107.6</v>
      </c>
      <c r="M19">
        <f>'GC from chromeleon'!J39</f>
        <v>10448.668</v>
      </c>
      <c r="N19">
        <f>'GC from chromeleon'!K39</f>
        <v>44565.150999999998</v>
      </c>
      <c r="O19">
        <f>'GC from chromeleon'!L39</f>
        <v>152.25</v>
      </c>
      <c r="P19">
        <f>'GC from chromeleon'!M39</f>
        <v>9464.5220000000008</v>
      </c>
      <c r="Q19">
        <f>'GC from chromeleon'!N39</f>
        <v>1391.4970000000001</v>
      </c>
      <c r="R19">
        <f>'GC from chromeleon'!O39</f>
        <v>30765.245999999999</v>
      </c>
      <c r="S19">
        <f>'GC from chromeleon'!P39</f>
        <v>1038.2249999999999</v>
      </c>
      <c r="T19">
        <f>'GC from chromeleon'!Q39</f>
        <v>8317.19</v>
      </c>
      <c r="U19">
        <f>'GC from chromeleon'!R39</f>
        <v>24297</v>
      </c>
      <c r="V19" t="str">
        <f>'GC from chromeleon'!S39</f>
        <v>n.a.</v>
      </c>
      <c r="W19">
        <f>'GC from chromeleon'!T39</f>
        <v>58929.457000000002</v>
      </c>
      <c r="X19">
        <f>'GC from chromeleon'!U39</f>
        <v>34996.889000000003</v>
      </c>
      <c r="Y19">
        <f>'GC from chromeleon'!V39</f>
        <v>24534.647000000001</v>
      </c>
      <c r="Z19">
        <f>'GC from chromeleon'!W39</f>
        <v>8690.8119999999999</v>
      </c>
      <c r="AA19">
        <f>'GC from chromeleon'!X39</f>
        <v>462259.03700000001</v>
      </c>
      <c r="AB19">
        <f>'GC from chromeleon'!Y39</f>
        <v>1079.954</v>
      </c>
      <c r="AC19">
        <f>'GC from chromeleon'!Z39</f>
        <v>13602.831</v>
      </c>
      <c r="AD19">
        <f>'GC from chromeleon'!AA39</f>
        <v>78505.895000000004</v>
      </c>
      <c r="AE19">
        <f>'GC from chromeleon'!AB39</f>
        <v>38585.78</v>
      </c>
      <c r="AF19">
        <f>'GC from chromeleon'!AC39</f>
        <v>27062.769</v>
      </c>
      <c r="AG19">
        <f>'GC from chromeleon'!AD39</f>
        <v>169919.921</v>
      </c>
      <c r="AH19">
        <f>'GC from chromeleon'!AE39</f>
        <v>1734.846</v>
      </c>
      <c r="AI19">
        <f>'GC from chromeleon'!AF39</f>
        <v>94849.152000000002</v>
      </c>
      <c r="AJ19">
        <f>'GC from chromeleon'!AG39</f>
        <v>126747.011</v>
      </c>
      <c r="AK19">
        <f>'GC from chromeleon'!AH39</f>
        <v>4344.0959999999995</v>
      </c>
      <c r="AL19">
        <f>'GC from chromeleon'!AI39</f>
        <v>12701.477999999999</v>
      </c>
    </row>
    <row r="20" spans="1:38" x14ac:dyDescent="0.3">
      <c r="A20" t="s">
        <v>31</v>
      </c>
      <c r="B20" t="s">
        <v>103</v>
      </c>
      <c r="C20">
        <v>72</v>
      </c>
      <c r="D20">
        <v>2</v>
      </c>
      <c r="E20">
        <f>'GC from chromeleon'!B40</f>
        <v>28414.228999999999</v>
      </c>
      <c r="F20">
        <f>'GC from chromeleon'!C40</f>
        <v>133558.41200000001</v>
      </c>
      <c r="G20">
        <f>'GC from chromeleon'!D40</f>
        <v>32657.596000000001</v>
      </c>
      <c r="H20">
        <f>'GC from chromeleon'!E40</f>
        <v>45940.493000000002</v>
      </c>
      <c r="I20">
        <f>'GC from chromeleon'!F40</f>
        <v>15484.142</v>
      </c>
      <c r="J20">
        <f>'GC from chromeleon'!G40</f>
        <v>21939.511999999999</v>
      </c>
      <c r="K20">
        <f>'GC from chromeleon'!H40</f>
        <v>13417.865</v>
      </c>
      <c r="L20">
        <f>'GC from chromeleon'!I40</f>
        <v>6615.7470000000003</v>
      </c>
      <c r="M20">
        <f>'GC from chromeleon'!J40</f>
        <v>8815.3940000000002</v>
      </c>
      <c r="N20">
        <f>'GC from chromeleon'!K40</f>
        <v>40252.678999999996</v>
      </c>
      <c r="O20">
        <f>'GC from chromeleon'!L40</f>
        <v>695.37199999999996</v>
      </c>
      <c r="P20">
        <f>'GC from chromeleon'!M40</f>
        <v>10846.128000000001</v>
      </c>
      <c r="Q20">
        <f>'GC from chromeleon'!N40</f>
        <v>916.846</v>
      </c>
      <c r="R20">
        <f>'GC from chromeleon'!O40</f>
        <v>28966.798999999999</v>
      </c>
      <c r="S20">
        <f>'GC from chromeleon'!P40</f>
        <v>621.17200000000003</v>
      </c>
      <c r="T20">
        <f>'GC from chromeleon'!Q40</f>
        <v>10116.429</v>
      </c>
      <c r="U20">
        <f>'GC from chromeleon'!R40</f>
        <v>24979.513999999999</v>
      </c>
      <c r="V20" t="str">
        <f>'GC from chromeleon'!S40</f>
        <v>n.a.</v>
      </c>
      <c r="W20">
        <f>'GC from chromeleon'!T40</f>
        <v>70839.138999999996</v>
      </c>
      <c r="X20">
        <f>'GC from chromeleon'!U40</f>
        <v>33308.921000000002</v>
      </c>
      <c r="Y20">
        <f>'GC from chromeleon'!V40</f>
        <v>23220.577000000001</v>
      </c>
      <c r="Z20">
        <f>'GC from chromeleon'!W40</f>
        <v>9202.4040000000005</v>
      </c>
      <c r="AA20">
        <f>'GC from chromeleon'!X40</f>
        <v>328425.50699999998</v>
      </c>
      <c r="AB20">
        <f>'GC from chromeleon'!Y40</f>
        <v>1897.7260000000001</v>
      </c>
      <c r="AC20">
        <f>'GC from chromeleon'!Z40</f>
        <v>11975.657999999999</v>
      </c>
      <c r="AD20">
        <f>'GC from chromeleon'!AA40</f>
        <v>89908.785999999993</v>
      </c>
      <c r="AE20">
        <f>'GC from chromeleon'!AB40</f>
        <v>64286.684999999998</v>
      </c>
      <c r="AF20">
        <f>'GC from chromeleon'!AC40</f>
        <v>37413.177000000003</v>
      </c>
      <c r="AG20">
        <f>'GC from chromeleon'!AD40</f>
        <v>276550.24099999998</v>
      </c>
      <c r="AH20">
        <f>'GC from chromeleon'!AE40</f>
        <v>2224.393</v>
      </c>
      <c r="AI20">
        <f>'GC from chromeleon'!AF40</f>
        <v>105165.06200000001</v>
      </c>
      <c r="AJ20">
        <f>'GC from chromeleon'!AG40</f>
        <v>136012.44399999999</v>
      </c>
      <c r="AK20">
        <f>'GC from chromeleon'!AH40</f>
        <v>7022.52</v>
      </c>
      <c r="AL20">
        <f>'GC from chromeleon'!AI40</f>
        <v>13125.029</v>
      </c>
    </row>
    <row r="21" spans="1:38" x14ac:dyDescent="0.3">
      <c r="A21" t="s">
        <v>32</v>
      </c>
      <c r="B21" t="s">
        <v>103</v>
      </c>
      <c r="C21">
        <v>96</v>
      </c>
      <c r="D21">
        <v>2</v>
      </c>
      <c r="E21">
        <f>'GC from chromeleon'!B41</f>
        <v>25084.173999999999</v>
      </c>
      <c r="F21">
        <f>'GC from chromeleon'!C41</f>
        <v>124022.124</v>
      </c>
      <c r="G21">
        <f>'GC from chromeleon'!D41</f>
        <v>26430.861000000001</v>
      </c>
      <c r="H21">
        <f>'GC from chromeleon'!E41</f>
        <v>50389.163999999997</v>
      </c>
      <c r="I21">
        <f>'GC from chromeleon'!F41</f>
        <v>17496.728999999999</v>
      </c>
      <c r="J21">
        <f>'GC from chromeleon'!G41</f>
        <v>20192.379000000001</v>
      </c>
      <c r="K21">
        <f>'GC from chromeleon'!H41</f>
        <v>13533.003000000001</v>
      </c>
      <c r="L21">
        <f>'GC from chromeleon'!I41</f>
        <v>5830.241</v>
      </c>
      <c r="M21">
        <f>'GC from chromeleon'!J41</f>
        <v>4652.4170000000004</v>
      </c>
      <c r="N21">
        <f>'GC from chromeleon'!K41</f>
        <v>40284.472000000002</v>
      </c>
      <c r="O21">
        <f>'GC from chromeleon'!L41</f>
        <v>849.47900000000004</v>
      </c>
      <c r="P21">
        <f>'GC from chromeleon'!M41</f>
        <v>11041.005999999999</v>
      </c>
      <c r="Q21">
        <f>'GC from chromeleon'!N41</f>
        <v>183.386</v>
      </c>
      <c r="R21">
        <f>'GC from chromeleon'!O41</f>
        <v>29298.268</v>
      </c>
      <c r="S21">
        <f>'GC from chromeleon'!P41</f>
        <v>641.54899999999998</v>
      </c>
      <c r="T21">
        <f>'GC from chromeleon'!Q41</f>
        <v>12153.67</v>
      </c>
      <c r="U21">
        <f>'GC from chromeleon'!R41</f>
        <v>28383.018</v>
      </c>
      <c r="V21" t="str">
        <f>'GC from chromeleon'!S41</f>
        <v>n.a.</v>
      </c>
      <c r="W21">
        <f>'GC from chromeleon'!T41</f>
        <v>68392.125</v>
      </c>
      <c r="X21">
        <f>'GC from chromeleon'!U41</f>
        <v>32794.497000000003</v>
      </c>
      <c r="Y21">
        <f>'GC from chromeleon'!V41</f>
        <v>18104.615000000002</v>
      </c>
      <c r="Z21">
        <f>'GC from chromeleon'!W41</f>
        <v>11471.183000000001</v>
      </c>
      <c r="AA21">
        <f>'GC from chromeleon'!X41</f>
        <v>216560.49799999999</v>
      </c>
      <c r="AB21">
        <f>'GC from chromeleon'!Y41</f>
        <v>1974.6690000000001</v>
      </c>
      <c r="AC21">
        <f>'GC from chromeleon'!Z41</f>
        <v>10792.849</v>
      </c>
      <c r="AD21">
        <f>'GC from chromeleon'!AA41</f>
        <v>87072.383000000002</v>
      </c>
      <c r="AE21">
        <f>'GC from chromeleon'!AB41</f>
        <v>67348.384000000005</v>
      </c>
      <c r="AF21">
        <f>'GC from chromeleon'!AC41</f>
        <v>35860.76</v>
      </c>
      <c r="AG21">
        <f>'GC from chromeleon'!AD41</f>
        <v>345866.86599999998</v>
      </c>
      <c r="AH21">
        <f>'GC from chromeleon'!AE41</f>
        <v>2817.39</v>
      </c>
      <c r="AI21">
        <f>'GC from chromeleon'!AF41</f>
        <v>98101.023000000001</v>
      </c>
      <c r="AJ21">
        <f>'GC from chromeleon'!AG41</f>
        <v>117425.26700000001</v>
      </c>
      <c r="AK21">
        <f>'GC from chromeleon'!AH41</f>
        <v>8123.6769999999997</v>
      </c>
      <c r="AL21">
        <f>'GC from chromeleon'!AI41</f>
        <v>12947.573</v>
      </c>
    </row>
    <row r="22" spans="1:38" x14ac:dyDescent="0.3">
      <c r="A22" t="s">
        <v>33</v>
      </c>
      <c r="B22" t="s">
        <v>281</v>
      </c>
      <c r="C22">
        <v>0</v>
      </c>
      <c r="D22">
        <v>2</v>
      </c>
      <c r="E22">
        <f>'GC from chromeleon'!B48</f>
        <v>4937.6989999999996</v>
      </c>
      <c r="F22">
        <f>'GC from chromeleon'!C48</f>
        <v>131296.76500000001</v>
      </c>
      <c r="G22">
        <f>'GC from chromeleon'!D48</f>
        <v>21276.048999999999</v>
      </c>
      <c r="H22">
        <f>'GC from chromeleon'!E48</f>
        <v>1000.383</v>
      </c>
      <c r="I22">
        <f>'GC from chromeleon'!F48</f>
        <v>4840.0349999999999</v>
      </c>
      <c r="J22">
        <f>'GC from chromeleon'!G48</f>
        <v>31009.831999999999</v>
      </c>
      <c r="K22">
        <f>'GC from chromeleon'!H48</f>
        <v>19092.452000000001</v>
      </c>
      <c r="L22" t="str">
        <f>'GC from chromeleon'!I48</f>
        <v>n.a.</v>
      </c>
      <c r="M22">
        <f>'GC from chromeleon'!J48</f>
        <v>60648.027999999998</v>
      </c>
      <c r="N22">
        <f>'GC from chromeleon'!K48</f>
        <v>884981.87100000004</v>
      </c>
      <c r="O22">
        <f>'GC from chromeleon'!L48</f>
        <v>24489.504000000001</v>
      </c>
      <c r="P22">
        <f>'GC from chromeleon'!M48</f>
        <v>6758.3940000000002</v>
      </c>
      <c r="Q22">
        <f>'GC from chromeleon'!N48</f>
        <v>167173.891</v>
      </c>
      <c r="R22">
        <f>'GC from chromeleon'!O48</f>
        <v>43985.17</v>
      </c>
      <c r="S22">
        <f>'GC from chromeleon'!P48</f>
        <v>18223.884999999998</v>
      </c>
      <c r="T22">
        <f>'GC from chromeleon'!Q48</f>
        <v>34175.773000000001</v>
      </c>
      <c r="U22">
        <f>'GC from chromeleon'!R48</f>
        <v>15803.397999999999</v>
      </c>
      <c r="V22">
        <f>'GC from chromeleon'!S48</f>
        <v>39985.334999999999</v>
      </c>
      <c r="W22">
        <f>'GC from chromeleon'!T48</f>
        <v>107434.11199999999</v>
      </c>
      <c r="X22">
        <f>'GC from chromeleon'!U48</f>
        <v>40399</v>
      </c>
      <c r="Y22">
        <f>'GC from chromeleon'!V48</f>
        <v>27106.404999999999</v>
      </c>
      <c r="Z22">
        <f>'GC from chromeleon'!W48</f>
        <v>21004.162</v>
      </c>
      <c r="AA22">
        <f>'GC from chromeleon'!X48</f>
        <v>86509.865000000005</v>
      </c>
      <c r="AB22">
        <f>'GC from chromeleon'!Y48</f>
        <v>1389.357</v>
      </c>
      <c r="AC22">
        <f>'GC from chromeleon'!Z48</f>
        <v>160615.861</v>
      </c>
      <c r="AD22">
        <f>'GC from chromeleon'!AA48</f>
        <v>46265.569000000003</v>
      </c>
      <c r="AE22" t="str">
        <f>'GC from chromeleon'!AB48</f>
        <v>n.a.</v>
      </c>
      <c r="AF22">
        <f>'GC from chromeleon'!AC48</f>
        <v>16547.207999999999</v>
      </c>
      <c r="AG22">
        <f>'GC from chromeleon'!AD48</f>
        <v>12881.295</v>
      </c>
      <c r="AH22">
        <f>'GC from chromeleon'!AE48</f>
        <v>1013.3049999999999</v>
      </c>
      <c r="AI22">
        <f>'GC from chromeleon'!AF48</f>
        <v>13558.768</v>
      </c>
      <c r="AJ22" t="str">
        <f>'GC from chromeleon'!AG48</f>
        <v>n.a.</v>
      </c>
      <c r="AK22">
        <f>'GC from chromeleon'!AH48</f>
        <v>766.14400000000001</v>
      </c>
      <c r="AL22">
        <f>'GC from chromeleon'!AI48</f>
        <v>28193.351999999999</v>
      </c>
    </row>
    <row r="23" spans="1:38" x14ac:dyDescent="0.3">
      <c r="A23" t="s">
        <v>34</v>
      </c>
      <c r="B23" t="s">
        <v>281</v>
      </c>
      <c r="C23">
        <v>6</v>
      </c>
      <c r="D23">
        <v>2</v>
      </c>
      <c r="E23">
        <f>'GC from chromeleon'!B49</f>
        <v>7980.6289999999999</v>
      </c>
      <c r="F23">
        <f>'GC from chromeleon'!C49</f>
        <v>168579.10699999999</v>
      </c>
      <c r="G23">
        <f>'GC from chromeleon'!D49</f>
        <v>17478.655999999999</v>
      </c>
      <c r="H23">
        <f>'GC from chromeleon'!E49</f>
        <v>97.287000000000006</v>
      </c>
      <c r="I23">
        <f>'GC from chromeleon'!F49</f>
        <v>6707.1390000000001</v>
      </c>
      <c r="J23">
        <f>'GC from chromeleon'!G49</f>
        <v>30668.516</v>
      </c>
      <c r="K23">
        <f>'GC from chromeleon'!H49</f>
        <v>13948.828</v>
      </c>
      <c r="L23" t="str">
        <f>'GC from chromeleon'!I49</f>
        <v>n.a.</v>
      </c>
      <c r="M23">
        <f>'GC from chromeleon'!J49</f>
        <v>42326.690999999999</v>
      </c>
      <c r="N23">
        <f>'GC from chromeleon'!K49</f>
        <v>233337.79800000001</v>
      </c>
      <c r="O23">
        <f>'GC from chromeleon'!L49</f>
        <v>7735.7460000000001</v>
      </c>
      <c r="P23">
        <f>'GC from chromeleon'!M49</f>
        <v>6388.223</v>
      </c>
      <c r="Q23">
        <f>'GC from chromeleon'!N49</f>
        <v>125686.175</v>
      </c>
      <c r="R23">
        <f>'GC from chromeleon'!O49</f>
        <v>52134.851999999999</v>
      </c>
      <c r="S23">
        <f>'GC from chromeleon'!P49</f>
        <v>16482.409</v>
      </c>
      <c r="T23">
        <f>'GC from chromeleon'!Q49</f>
        <v>3552.41</v>
      </c>
      <c r="U23">
        <f>'GC from chromeleon'!R49</f>
        <v>17120.571</v>
      </c>
      <c r="V23" t="str">
        <f>'GC from chromeleon'!S49</f>
        <v>n.a.</v>
      </c>
      <c r="W23">
        <f>'GC from chromeleon'!T49</f>
        <v>76063.005999999994</v>
      </c>
      <c r="X23">
        <f>'GC from chromeleon'!U49</f>
        <v>44475.6</v>
      </c>
      <c r="Y23">
        <f>'GC from chromeleon'!V49</f>
        <v>24931.016</v>
      </c>
      <c r="Z23">
        <f>'GC from chromeleon'!W49</f>
        <v>14331.130999999999</v>
      </c>
      <c r="AA23">
        <f>'GC from chromeleon'!X49</f>
        <v>435918.15600000002</v>
      </c>
      <c r="AB23">
        <f>'GC from chromeleon'!Y49</f>
        <v>218.52099999999999</v>
      </c>
      <c r="AC23">
        <f>'GC from chromeleon'!Z49</f>
        <v>76507.812999999995</v>
      </c>
      <c r="AD23">
        <f>'GC from chromeleon'!AA49</f>
        <v>35496.786</v>
      </c>
      <c r="AE23" t="str">
        <f>'GC from chromeleon'!AB49</f>
        <v>n.a.</v>
      </c>
      <c r="AF23">
        <f>'GC from chromeleon'!AC49</f>
        <v>18631.955999999998</v>
      </c>
      <c r="AG23">
        <f>'GC from chromeleon'!AD49</f>
        <v>2941.0839999999998</v>
      </c>
      <c r="AH23">
        <f>'GC from chromeleon'!AE49</f>
        <v>93.575000000000003</v>
      </c>
      <c r="AI23">
        <f>'GC from chromeleon'!AF49</f>
        <v>33370.985999999997</v>
      </c>
      <c r="AJ23">
        <f>'GC from chromeleon'!AG49</f>
        <v>3738.8809999999999</v>
      </c>
      <c r="AK23">
        <f>'GC from chromeleon'!AH49</f>
        <v>1299.047</v>
      </c>
      <c r="AL23">
        <f>'GC from chromeleon'!AI49</f>
        <v>26456.312000000002</v>
      </c>
    </row>
    <row r="24" spans="1:38" x14ac:dyDescent="0.3">
      <c r="A24" t="s">
        <v>35</v>
      </c>
      <c r="B24" t="s">
        <v>281</v>
      </c>
      <c r="C24">
        <v>24</v>
      </c>
      <c r="D24">
        <v>2</v>
      </c>
      <c r="E24">
        <f>'GC from chromeleon'!B50</f>
        <v>17172.846000000001</v>
      </c>
      <c r="F24">
        <f>'GC from chromeleon'!C50</f>
        <v>188846.03</v>
      </c>
      <c r="G24">
        <f>'GC from chromeleon'!D50</f>
        <v>17029.458999999999</v>
      </c>
      <c r="H24">
        <f>'GC from chromeleon'!E50</f>
        <v>980.19600000000003</v>
      </c>
      <c r="I24">
        <f>'GC from chromeleon'!F50</f>
        <v>6133.3720000000003</v>
      </c>
      <c r="J24">
        <f>'GC from chromeleon'!G50</f>
        <v>17562.891</v>
      </c>
      <c r="K24">
        <f>'GC from chromeleon'!H50</f>
        <v>16787.491000000002</v>
      </c>
      <c r="L24" t="str">
        <f>'GC from chromeleon'!I50</f>
        <v>n.a.</v>
      </c>
      <c r="M24">
        <f>'GC from chromeleon'!J50</f>
        <v>26039.71</v>
      </c>
      <c r="N24">
        <f>'GC from chromeleon'!K50</f>
        <v>70284.376000000004</v>
      </c>
      <c r="O24">
        <f>'GC from chromeleon'!L50</f>
        <v>4404.6689999999999</v>
      </c>
      <c r="P24">
        <f>'GC from chromeleon'!M50</f>
        <v>9683.0239999999994</v>
      </c>
      <c r="Q24">
        <f>'GC from chromeleon'!N50</f>
        <v>7095.317</v>
      </c>
      <c r="R24">
        <f>'GC from chromeleon'!O50</f>
        <v>40813.550000000003</v>
      </c>
      <c r="S24">
        <f>'GC from chromeleon'!P50</f>
        <v>10627.224</v>
      </c>
      <c r="T24">
        <f>'GC from chromeleon'!Q50</f>
        <v>21750.558000000001</v>
      </c>
      <c r="U24">
        <f>'GC from chromeleon'!R50</f>
        <v>20349.966</v>
      </c>
      <c r="V24" t="str">
        <f>'GC from chromeleon'!S50</f>
        <v>n.a.</v>
      </c>
      <c r="W24">
        <f>'GC from chromeleon'!T50</f>
        <v>65990.717000000004</v>
      </c>
      <c r="X24">
        <f>'GC from chromeleon'!U50</f>
        <v>40239.654000000002</v>
      </c>
      <c r="Y24">
        <f>'GC from chromeleon'!V50</f>
        <v>25485.023000000001</v>
      </c>
      <c r="Z24">
        <f>'GC from chromeleon'!W50</f>
        <v>11109.543</v>
      </c>
      <c r="AA24">
        <f>'GC from chromeleon'!X50</f>
        <v>593991.06400000001</v>
      </c>
      <c r="AB24">
        <f>'GC from chromeleon'!Y50</f>
        <v>10913.053</v>
      </c>
      <c r="AC24">
        <f>'GC from chromeleon'!Z50</f>
        <v>33922.142999999996</v>
      </c>
      <c r="AD24">
        <f>'GC from chromeleon'!AA50</f>
        <v>44083.21</v>
      </c>
      <c r="AE24">
        <f>'GC from chromeleon'!AB50</f>
        <v>120873.87</v>
      </c>
      <c r="AF24">
        <f>'GC from chromeleon'!AC50</f>
        <v>26770.210999999999</v>
      </c>
      <c r="AG24">
        <f>'GC from chromeleon'!AD50</f>
        <v>1249.163</v>
      </c>
      <c r="AH24">
        <f>'GC from chromeleon'!AE50</f>
        <v>74.662000000000006</v>
      </c>
      <c r="AI24">
        <f>'GC from chromeleon'!AF50</f>
        <v>84191.785999999993</v>
      </c>
      <c r="AJ24">
        <f>'GC from chromeleon'!AG50</f>
        <v>39962.906999999999</v>
      </c>
      <c r="AK24">
        <f>'GC from chromeleon'!AH50</f>
        <v>10851.382</v>
      </c>
      <c r="AL24">
        <f>'GC from chromeleon'!AI50</f>
        <v>27761.462</v>
      </c>
    </row>
    <row r="25" spans="1:38" x14ac:dyDescent="0.3">
      <c r="A25" t="s">
        <v>36</v>
      </c>
      <c r="B25" t="s">
        <v>281</v>
      </c>
      <c r="C25">
        <v>48</v>
      </c>
      <c r="D25">
        <v>2</v>
      </c>
      <c r="E25">
        <f>'GC from chromeleon'!B51</f>
        <v>21284.415000000001</v>
      </c>
      <c r="F25">
        <f>'GC from chromeleon'!C51</f>
        <v>188187.53400000001</v>
      </c>
      <c r="G25">
        <f>'GC from chromeleon'!D51</f>
        <v>22782.254000000001</v>
      </c>
      <c r="H25">
        <f>'GC from chromeleon'!E51</f>
        <v>14582.878000000001</v>
      </c>
      <c r="I25">
        <f>'GC from chromeleon'!F51</f>
        <v>7871.3119999999999</v>
      </c>
      <c r="J25">
        <f>'GC from chromeleon'!G51</f>
        <v>17754.210999999999</v>
      </c>
      <c r="K25">
        <f>'GC from chromeleon'!H51</f>
        <v>17949.170999999998</v>
      </c>
      <c r="L25" t="str">
        <f>'GC from chromeleon'!I51</f>
        <v>n.a.</v>
      </c>
      <c r="M25">
        <f>'GC from chromeleon'!J51</f>
        <v>20887.599999999999</v>
      </c>
      <c r="N25">
        <f>'GC from chromeleon'!K51</f>
        <v>50177.326999999997</v>
      </c>
      <c r="O25">
        <f>'GC from chromeleon'!L51</f>
        <v>279.44900000000001</v>
      </c>
      <c r="P25">
        <f>'GC from chromeleon'!M51</f>
        <v>8932.4580000000005</v>
      </c>
      <c r="Q25">
        <f>'GC from chromeleon'!N51</f>
        <v>2061.8420000000001</v>
      </c>
      <c r="R25">
        <f>'GC from chromeleon'!O51</f>
        <v>35324.853000000003</v>
      </c>
      <c r="S25">
        <f>'GC from chromeleon'!P51</f>
        <v>6924.5720000000001</v>
      </c>
      <c r="T25">
        <f>'GC from chromeleon'!Q51</f>
        <v>27930.406999999999</v>
      </c>
      <c r="U25">
        <f>'GC from chromeleon'!R51</f>
        <v>22447.707999999999</v>
      </c>
      <c r="V25" t="str">
        <f>'GC from chromeleon'!S51</f>
        <v>n.a.</v>
      </c>
      <c r="W25">
        <f>'GC from chromeleon'!T51</f>
        <v>67062.319000000003</v>
      </c>
      <c r="X25">
        <f>'GC from chromeleon'!U51</f>
        <v>35743.260999999999</v>
      </c>
      <c r="Y25">
        <f>'GC from chromeleon'!V51</f>
        <v>26506.995999999999</v>
      </c>
      <c r="Z25">
        <f>'GC from chromeleon'!W51</f>
        <v>16530.886999999999</v>
      </c>
      <c r="AA25">
        <f>'GC from chromeleon'!X51</f>
        <v>532960.33299999998</v>
      </c>
      <c r="AB25">
        <f>'GC from chromeleon'!Y51</f>
        <v>10452.175999999999</v>
      </c>
      <c r="AC25">
        <f>'GC from chromeleon'!Z51</f>
        <v>17436.803</v>
      </c>
      <c r="AD25">
        <f>'GC from chromeleon'!AA51</f>
        <v>55745.536</v>
      </c>
      <c r="AE25">
        <f>'GC from chromeleon'!AB51</f>
        <v>120267.91499999999</v>
      </c>
      <c r="AF25">
        <f>'GC from chromeleon'!AC51</f>
        <v>25106.010999999999</v>
      </c>
      <c r="AG25">
        <f>'GC from chromeleon'!AD51</f>
        <v>1360.674</v>
      </c>
      <c r="AH25">
        <f>'GC from chromeleon'!AE51</f>
        <v>3686.326</v>
      </c>
      <c r="AI25">
        <f>'GC from chromeleon'!AF51</f>
        <v>93970.773000000001</v>
      </c>
      <c r="AJ25">
        <f>'GC from chromeleon'!AG51</f>
        <v>105196.53</v>
      </c>
      <c r="AK25">
        <f>'GC from chromeleon'!AH51</f>
        <v>10994.517</v>
      </c>
      <c r="AL25">
        <f>'GC from chromeleon'!AI51</f>
        <v>28331.031999999999</v>
      </c>
    </row>
    <row r="26" spans="1:38" x14ac:dyDescent="0.3">
      <c r="A26" t="s">
        <v>37</v>
      </c>
      <c r="B26" t="s">
        <v>281</v>
      </c>
      <c r="C26">
        <v>72</v>
      </c>
      <c r="D26">
        <v>2</v>
      </c>
      <c r="E26">
        <f>'GC from chromeleon'!B52</f>
        <v>33314.133999999998</v>
      </c>
      <c r="F26">
        <f>'GC from chromeleon'!C52</f>
        <v>165389.88200000001</v>
      </c>
      <c r="G26">
        <f>'GC from chromeleon'!D52</f>
        <v>40216.192999999999</v>
      </c>
      <c r="H26">
        <f>'GC from chromeleon'!E52</f>
        <v>20664.491000000002</v>
      </c>
      <c r="I26">
        <f>'GC from chromeleon'!F52</f>
        <v>9514.4670000000006</v>
      </c>
      <c r="J26">
        <f>'GC from chromeleon'!G52</f>
        <v>17660.087</v>
      </c>
      <c r="K26">
        <f>'GC from chromeleon'!H52</f>
        <v>17826.992999999999</v>
      </c>
      <c r="L26" t="str">
        <f>'GC from chromeleon'!I52</f>
        <v>n.a.</v>
      </c>
      <c r="M26">
        <f>'GC from chromeleon'!J52</f>
        <v>22922.13</v>
      </c>
      <c r="N26">
        <f>'GC from chromeleon'!K52</f>
        <v>51177.843999999997</v>
      </c>
      <c r="O26">
        <f>'GC from chromeleon'!L52</f>
        <v>155.00200000000001</v>
      </c>
      <c r="P26">
        <f>'GC from chromeleon'!M52</f>
        <v>9483.5789999999997</v>
      </c>
      <c r="Q26">
        <f>'GC from chromeleon'!N52</f>
        <v>1384.633</v>
      </c>
      <c r="R26">
        <f>'GC from chromeleon'!O52</f>
        <v>31096.897000000001</v>
      </c>
      <c r="S26">
        <f>'GC from chromeleon'!P52</f>
        <v>4741.0200000000004</v>
      </c>
      <c r="T26">
        <f>'GC from chromeleon'!Q52</f>
        <v>30622.343000000001</v>
      </c>
      <c r="U26">
        <f>'GC from chromeleon'!R52</f>
        <v>25746.212</v>
      </c>
      <c r="V26" t="str">
        <f>'GC from chromeleon'!S52</f>
        <v>n.a.</v>
      </c>
      <c r="W26">
        <f>'GC from chromeleon'!T52</f>
        <v>74105.69</v>
      </c>
      <c r="X26">
        <f>'GC from chromeleon'!U52</f>
        <v>20409.671999999999</v>
      </c>
      <c r="Y26">
        <f>'GC from chromeleon'!V52</f>
        <v>29083.913</v>
      </c>
      <c r="Z26">
        <f>'GC from chromeleon'!W52</f>
        <v>20042.618999999999</v>
      </c>
      <c r="AA26">
        <f>'GC from chromeleon'!X52</f>
        <v>467621.67499999999</v>
      </c>
      <c r="AB26">
        <f>'GC from chromeleon'!Y52</f>
        <v>11533.82</v>
      </c>
      <c r="AC26">
        <f>'GC from chromeleon'!Z52</f>
        <v>21408.233</v>
      </c>
      <c r="AD26">
        <f>'GC from chromeleon'!AA52</f>
        <v>130551.747</v>
      </c>
      <c r="AE26">
        <f>'GC from chromeleon'!AB52</f>
        <v>136589.28599999999</v>
      </c>
      <c r="AF26">
        <f>'GC from chromeleon'!AC52</f>
        <v>35306.137999999999</v>
      </c>
      <c r="AG26">
        <f>'GC from chromeleon'!AD52</f>
        <v>389.29599999999999</v>
      </c>
      <c r="AH26">
        <f>'GC from chromeleon'!AE52</f>
        <v>5418.8469999999998</v>
      </c>
      <c r="AI26">
        <f>'GC from chromeleon'!AF52</f>
        <v>87526.327999999994</v>
      </c>
      <c r="AJ26">
        <f>'GC from chromeleon'!AG52</f>
        <v>191101.31</v>
      </c>
      <c r="AK26">
        <f>'GC from chromeleon'!AH52</f>
        <v>11566.475</v>
      </c>
      <c r="AL26">
        <f>'GC from chromeleon'!AI52</f>
        <v>27366.68</v>
      </c>
    </row>
    <row r="27" spans="1:38" x14ac:dyDescent="0.3">
      <c r="A27" t="s">
        <v>38</v>
      </c>
      <c r="B27" t="s">
        <v>281</v>
      </c>
      <c r="C27">
        <v>96</v>
      </c>
      <c r="D27">
        <v>2</v>
      </c>
      <c r="E27">
        <f>'GC from chromeleon'!B53</f>
        <v>14499.217000000001</v>
      </c>
      <c r="F27">
        <f>'GC from chromeleon'!C53</f>
        <v>168786.49600000001</v>
      </c>
      <c r="G27">
        <f>'GC from chromeleon'!D53</f>
        <v>76823.001000000004</v>
      </c>
      <c r="H27">
        <f>'GC from chromeleon'!E53</f>
        <v>17629.141</v>
      </c>
      <c r="I27">
        <f>'GC from chromeleon'!F53</f>
        <v>13493.2</v>
      </c>
      <c r="J27">
        <f>'GC from chromeleon'!G53</f>
        <v>15583.448</v>
      </c>
      <c r="K27">
        <f>'GC from chromeleon'!H53</f>
        <v>19116.57</v>
      </c>
      <c r="L27" t="str">
        <f>'GC from chromeleon'!I53</f>
        <v>n.a.</v>
      </c>
      <c r="M27">
        <f>'GC from chromeleon'!J53</f>
        <v>15506.41</v>
      </c>
      <c r="N27">
        <f>'GC from chromeleon'!K53</f>
        <v>37324.144</v>
      </c>
      <c r="O27">
        <f>'GC from chromeleon'!L53</f>
        <v>1086.7560000000001</v>
      </c>
      <c r="P27">
        <f>'GC from chromeleon'!M53</f>
        <v>26183.123</v>
      </c>
      <c r="Q27">
        <f>'GC from chromeleon'!N53</f>
        <v>256.60899999999998</v>
      </c>
      <c r="R27">
        <f>'GC from chromeleon'!O53</f>
        <v>29062.45</v>
      </c>
      <c r="S27">
        <f>'GC from chromeleon'!P53</f>
        <v>12809.962</v>
      </c>
      <c r="T27">
        <f>'GC from chromeleon'!Q53</f>
        <v>30258.286</v>
      </c>
      <c r="U27">
        <f>'GC from chromeleon'!R53</f>
        <v>32612.403999999999</v>
      </c>
      <c r="V27" t="str">
        <f>'GC from chromeleon'!S53</f>
        <v>n.a.</v>
      </c>
      <c r="W27">
        <f>'GC from chromeleon'!T53</f>
        <v>71283.786999999997</v>
      </c>
      <c r="X27">
        <f>'GC from chromeleon'!U53</f>
        <v>39342.974000000002</v>
      </c>
      <c r="Y27">
        <f>'GC from chromeleon'!V53</f>
        <v>11937.585999999999</v>
      </c>
      <c r="Z27">
        <f>'GC from chromeleon'!W53</f>
        <v>23714.994999999999</v>
      </c>
      <c r="AA27">
        <f>'GC from chromeleon'!X53</f>
        <v>397266.342</v>
      </c>
      <c r="AB27">
        <f>'GC from chromeleon'!Y53</f>
        <v>9370.0290000000005</v>
      </c>
      <c r="AC27">
        <f>'GC from chromeleon'!Z53</f>
        <v>20988.442999999999</v>
      </c>
      <c r="AD27">
        <f>'GC from chromeleon'!AA53</f>
        <v>91817.66</v>
      </c>
      <c r="AE27">
        <f>'GC from chromeleon'!AB53</f>
        <v>143807.06899999999</v>
      </c>
      <c r="AF27">
        <f>'GC from chromeleon'!AC53</f>
        <v>42914.692000000003</v>
      </c>
      <c r="AG27">
        <f>'GC from chromeleon'!AD53</f>
        <v>519.72699999999998</v>
      </c>
      <c r="AH27">
        <f>'GC from chromeleon'!AE53</f>
        <v>7925.8019999999997</v>
      </c>
      <c r="AI27">
        <f>'GC from chromeleon'!AF53</f>
        <v>88664.294999999998</v>
      </c>
      <c r="AJ27">
        <f>'GC from chromeleon'!AG53</f>
        <v>201249.44699999999</v>
      </c>
      <c r="AK27">
        <f>'GC from chromeleon'!AH53</f>
        <v>15780.718999999999</v>
      </c>
      <c r="AL27">
        <f>'GC from chromeleon'!AI53</f>
        <v>35548.923999999999</v>
      </c>
    </row>
    <row r="28" spans="1:38" x14ac:dyDescent="0.3">
      <c r="A28" t="s">
        <v>39</v>
      </c>
      <c r="B28" t="s">
        <v>99</v>
      </c>
      <c r="C28">
        <v>0</v>
      </c>
      <c r="D28">
        <v>1</v>
      </c>
      <c r="E28">
        <f>'GC from chromeleon'!B6</f>
        <v>19393.506000000001</v>
      </c>
      <c r="F28">
        <f>'GC from chromeleon'!C6</f>
        <v>261668.64499999999</v>
      </c>
      <c r="G28">
        <f>'GC from chromeleon'!D6</f>
        <v>23996.125</v>
      </c>
      <c r="H28">
        <f>'GC from chromeleon'!E6</f>
        <v>282.642</v>
      </c>
      <c r="I28">
        <f>'GC from chromeleon'!F6</f>
        <v>7363.683</v>
      </c>
      <c r="J28">
        <f>'GC from chromeleon'!G6</f>
        <v>48689.06</v>
      </c>
      <c r="K28">
        <f>'GC from chromeleon'!H6</f>
        <v>11255.018</v>
      </c>
      <c r="L28" t="str">
        <f>'GC from chromeleon'!I6</f>
        <v>n.a.</v>
      </c>
      <c r="M28">
        <f>'GC from chromeleon'!J6</f>
        <v>99440.822</v>
      </c>
      <c r="N28">
        <f>'GC from chromeleon'!K6</f>
        <v>616016.40800000005</v>
      </c>
      <c r="O28">
        <f>'GC from chromeleon'!L6</f>
        <v>5006.8119999999999</v>
      </c>
      <c r="P28">
        <f>'GC from chromeleon'!M6</f>
        <v>13876.699000000001</v>
      </c>
      <c r="Q28">
        <f>'GC from chromeleon'!N6</f>
        <v>125497.156</v>
      </c>
      <c r="R28">
        <f>'GC from chromeleon'!O6</f>
        <v>52447.851999999999</v>
      </c>
      <c r="S28">
        <f>'GC from chromeleon'!P6</f>
        <v>32383.308000000001</v>
      </c>
      <c r="T28">
        <f>'GC from chromeleon'!Q6</f>
        <v>23992.631000000001</v>
      </c>
      <c r="U28">
        <f>'GC from chromeleon'!R6</f>
        <v>16590.427</v>
      </c>
      <c r="V28" t="str">
        <f>'GC from chromeleon'!S6</f>
        <v>n.a.</v>
      </c>
      <c r="W28">
        <f>'GC from chromeleon'!T6</f>
        <v>133346.41699999999</v>
      </c>
      <c r="X28">
        <f>'GC from chromeleon'!U6</f>
        <v>39562.987000000001</v>
      </c>
      <c r="Y28">
        <f>'GC from chromeleon'!V6</f>
        <v>36958.294999999998</v>
      </c>
      <c r="Z28">
        <f>'GC from chromeleon'!W6</f>
        <v>12615.896000000001</v>
      </c>
      <c r="AA28">
        <f>'GC from chromeleon'!X6</f>
        <v>141773.03700000001</v>
      </c>
      <c r="AB28">
        <f>'GC from chromeleon'!Y6</f>
        <v>531.82000000000005</v>
      </c>
      <c r="AC28">
        <f>'GC from chromeleon'!Z6</f>
        <v>103320.308</v>
      </c>
      <c r="AD28">
        <f>'GC from chromeleon'!AA6</f>
        <v>36269.141000000003</v>
      </c>
      <c r="AE28">
        <f>'GC from chromeleon'!AB6</f>
        <v>24325.254000000001</v>
      </c>
      <c r="AF28">
        <f>'GC from chromeleon'!AC6</f>
        <v>15082.903</v>
      </c>
      <c r="AG28">
        <f>'GC from chromeleon'!AD6</f>
        <v>11301.103999999999</v>
      </c>
      <c r="AH28">
        <f>'GC from chromeleon'!AE6</f>
        <v>604.90800000000002</v>
      </c>
      <c r="AI28">
        <f>'GC from chromeleon'!AF6</f>
        <v>10495.851000000001</v>
      </c>
      <c r="AJ28">
        <f>'GC from chromeleon'!AG6</f>
        <v>188.13800000000001</v>
      </c>
      <c r="AK28">
        <f>'GC from chromeleon'!AH6</f>
        <v>443.923</v>
      </c>
      <c r="AL28">
        <f>'GC from chromeleon'!AI6</f>
        <v>32050.082999999999</v>
      </c>
    </row>
    <row r="29" spans="1:38" x14ac:dyDescent="0.3">
      <c r="A29" t="s">
        <v>15</v>
      </c>
      <c r="B29" t="s">
        <v>99</v>
      </c>
      <c r="C29">
        <v>6</v>
      </c>
      <c r="D29">
        <v>1</v>
      </c>
      <c r="E29">
        <f>'GC from chromeleon'!B7</f>
        <v>20202.29</v>
      </c>
      <c r="F29">
        <f>'GC from chromeleon'!C7</f>
        <v>306671.25799999997</v>
      </c>
      <c r="G29">
        <f>'GC from chromeleon'!D7</f>
        <v>40292.589</v>
      </c>
      <c r="H29">
        <f>'GC from chromeleon'!E7</f>
        <v>82.313000000000002</v>
      </c>
      <c r="I29">
        <f>'GC from chromeleon'!F7</f>
        <v>7684.5240000000003</v>
      </c>
      <c r="J29">
        <f>'GC from chromeleon'!G7</f>
        <v>41645.828999999998</v>
      </c>
      <c r="K29">
        <f>'GC from chromeleon'!H7</f>
        <v>10928.870999999999</v>
      </c>
      <c r="L29" t="str">
        <f>'GC from chromeleon'!I7</f>
        <v>n.a.</v>
      </c>
      <c r="M29">
        <f>'GC from chromeleon'!J7</f>
        <v>56139.428</v>
      </c>
      <c r="N29">
        <f>'GC from chromeleon'!K7</f>
        <v>67836.346999999994</v>
      </c>
      <c r="O29">
        <f>'GC from chromeleon'!L7</f>
        <v>1601.2149999999999</v>
      </c>
      <c r="P29">
        <f>'GC from chromeleon'!M7</f>
        <v>16514.562999999998</v>
      </c>
      <c r="Q29">
        <f>'GC from chromeleon'!N7</f>
        <v>9458.3109999999997</v>
      </c>
      <c r="R29">
        <f>'GC from chromeleon'!O7</f>
        <v>46673.374000000003</v>
      </c>
      <c r="S29">
        <f>'GC from chromeleon'!P7</f>
        <v>35836.260999999999</v>
      </c>
      <c r="T29">
        <f>'GC from chromeleon'!Q7</f>
        <v>8779.7119999999995</v>
      </c>
      <c r="U29">
        <f>'GC from chromeleon'!R7</f>
        <v>21502.154999999999</v>
      </c>
      <c r="V29" t="str">
        <f>'GC from chromeleon'!S7</f>
        <v>n.a.</v>
      </c>
      <c r="W29">
        <f>'GC from chromeleon'!T7</f>
        <v>75826.192999999999</v>
      </c>
      <c r="X29">
        <f>'GC from chromeleon'!U7</f>
        <v>48780.059000000001</v>
      </c>
      <c r="Y29">
        <f>'GC from chromeleon'!V7</f>
        <v>33845.089</v>
      </c>
      <c r="Z29">
        <f>'GC from chromeleon'!W7</f>
        <v>4915.8779999999997</v>
      </c>
      <c r="AA29">
        <f>'GC from chromeleon'!X7</f>
        <v>467861.473</v>
      </c>
      <c r="AB29">
        <f>'GC from chromeleon'!Y7</f>
        <v>1472.2159999999999</v>
      </c>
      <c r="AC29">
        <f>'GC from chromeleon'!Z7</f>
        <v>15449.647000000001</v>
      </c>
      <c r="AD29">
        <f>'GC from chromeleon'!AA7</f>
        <v>54611.305</v>
      </c>
      <c r="AE29">
        <f>'GC from chromeleon'!AB7</f>
        <v>11182.271000000001</v>
      </c>
      <c r="AF29">
        <f>'GC from chromeleon'!AC7</f>
        <v>20496.775000000001</v>
      </c>
      <c r="AG29">
        <f>'GC from chromeleon'!AD7</f>
        <v>1110.5930000000001</v>
      </c>
      <c r="AH29">
        <f>'GC from chromeleon'!AE7</f>
        <v>2016.6790000000001</v>
      </c>
      <c r="AI29">
        <f>'GC from chromeleon'!AF7</f>
        <v>35777.523999999998</v>
      </c>
      <c r="AJ29">
        <f>'GC from chromeleon'!AG7</f>
        <v>2154.9090000000001</v>
      </c>
      <c r="AK29">
        <f>'GC from chromeleon'!AH7</f>
        <v>4703.3810000000003</v>
      </c>
      <c r="AL29">
        <f>'GC from chromeleon'!AI7</f>
        <v>44173.451999999997</v>
      </c>
    </row>
    <row r="30" spans="1:38" x14ac:dyDescent="0.3">
      <c r="A30" t="s">
        <v>16</v>
      </c>
      <c r="B30" t="s">
        <v>99</v>
      </c>
      <c r="C30">
        <v>24</v>
      </c>
      <c r="D30">
        <v>1</v>
      </c>
      <c r="E30">
        <f>'GC from chromeleon'!B8</f>
        <v>27071.144</v>
      </c>
      <c r="F30">
        <f>'GC from chromeleon'!C8</f>
        <v>292172.52</v>
      </c>
      <c r="G30">
        <f>'GC from chromeleon'!D8</f>
        <v>35645.023000000001</v>
      </c>
      <c r="H30">
        <f>'GC from chromeleon'!E8</f>
        <v>280.35000000000002</v>
      </c>
      <c r="I30">
        <f>'GC from chromeleon'!F8</f>
        <v>7960.7870000000003</v>
      </c>
      <c r="J30">
        <f>'GC from chromeleon'!G8</f>
        <v>22717.088</v>
      </c>
      <c r="K30">
        <f>'GC from chromeleon'!H8</f>
        <v>15071.331</v>
      </c>
      <c r="L30" t="str">
        <f>'GC from chromeleon'!I8</f>
        <v>n.a.</v>
      </c>
      <c r="M30">
        <f>'GC from chromeleon'!J8</f>
        <v>23597.21</v>
      </c>
      <c r="N30">
        <f>'GC from chromeleon'!K8</f>
        <v>24411.885999999999</v>
      </c>
      <c r="O30">
        <f>'GC from chromeleon'!L8</f>
        <v>251.89400000000001</v>
      </c>
      <c r="P30">
        <f>'GC from chromeleon'!M8</f>
        <v>20548.690999999999</v>
      </c>
      <c r="Q30">
        <f>'GC from chromeleon'!N8</f>
        <v>854.62800000000004</v>
      </c>
      <c r="R30">
        <f>'GC from chromeleon'!O8</f>
        <v>42129.633000000002</v>
      </c>
      <c r="S30">
        <f>'GC from chromeleon'!P8</f>
        <v>23889.907999999999</v>
      </c>
      <c r="T30">
        <f>'GC from chromeleon'!Q8</f>
        <v>20523.616999999998</v>
      </c>
      <c r="U30">
        <f>'GC from chromeleon'!R8</f>
        <v>26983.415000000001</v>
      </c>
      <c r="V30" t="str">
        <f>'GC from chromeleon'!S8</f>
        <v>n.a.</v>
      </c>
      <c r="W30">
        <f>'GC from chromeleon'!T8</f>
        <v>59196.110999999997</v>
      </c>
      <c r="X30">
        <f>'GC from chromeleon'!U8</f>
        <v>48660.743999999999</v>
      </c>
      <c r="Y30">
        <f>'GC from chromeleon'!V8</f>
        <v>40413.646000000001</v>
      </c>
      <c r="Z30">
        <f>'GC from chromeleon'!W8</f>
        <v>2746.819</v>
      </c>
      <c r="AA30">
        <f>'GC from chromeleon'!X8</f>
        <v>400418.31599999999</v>
      </c>
      <c r="AB30">
        <f>'GC from chromeleon'!Y8</f>
        <v>12966.804</v>
      </c>
      <c r="AC30">
        <f>'GC from chromeleon'!Z8</f>
        <v>7724.058</v>
      </c>
      <c r="AD30">
        <f>'GC from chromeleon'!AA8</f>
        <v>53868</v>
      </c>
      <c r="AE30">
        <f>'GC from chromeleon'!AB8</f>
        <v>107603.607</v>
      </c>
      <c r="AF30">
        <f>'GC from chromeleon'!AC8</f>
        <v>32536.134999999998</v>
      </c>
      <c r="AG30">
        <f>'GC from chromeleon'!AD8</f>
        <v>619.45600000000002</v>
      </c>
      <c r="AH30">
        <f>'GC from chromeleon'!AE8</f>
        <v>123.67100000000001</v>
      </c>
      <c r="AI30">
        <f>'GC from chromeleon'!AF8</f>
        <v>55591.641000000003</v>
      </c>
      <c r="AJ30">
        <f>'GC from chromeleon'!AG8</f>
        <v>3259.3069999999998</v>
      </c>
      <c r="AK30">
        <f>'GC from chromeleon'!AH8</f>
        <v>12228.194</v>
      </c>
      <c r="AL30">
        <f>'GC from chromeleon'!AI8</f>
        <v>50909.199000000001</v>
      </c>
    </row>
    <row r="31" spans="1:38" x14ac:dyDescent="0.3">
      <c r="A31" t="s">
        <v>17</v>
      </c>
      <c r="B31" t="s">
        <v>99</v>
      </c>
      <c r="C31">
        <v>48</v>
      </c>
      <c r="D31">
        <v>1</v>
      </c>
      <c r="E31">
        <f>'GC from chromeleon'!B9</f>
        <v>45286.107000000004</v>
      </c>
      <c r="F31">
        <f>'GC from chromeleon'!C9</f>
        <v>280825.65500000003</v>
      </c>
      <c r="G31">
        <f>'GC from chromeleon'!D9</f>
        <v>75660.88</v>
      </c>
      <c r="H31">
        <f>'GC from chromeleon'!E9</f>
        <v>78.858000000000004</v>
      </c>
      <c r="I31">
        <f>'GC from chromeleon'!F9</f>
        <v>7253.8980000000001</v>
      </c>
      <c r="J31">
        <f>'GC from chromeleon'!G9</f>
        <v>19087.896000000001</v>
      </c>
      <c r="K31">
        <f>'GC from chromeleon'!H9</f>
        <v>18016.437000000002</v>
      </c>
      <c r="L31" t="str">
        <f>'GC from chromeleon'!I9</f>
        <v>n.a.</v>
      </c>
      <c r="M31">
        <f>'GC from chromeleon'!J9</f>
        <v>17404.045999999998</v>
      </c>
      <c r="N31">
        <f>'GC from chromeleon'!K9</f>
        <v>28685.100999999999</v>
      </c>
      <c r="O31">
        <f>'GC from chromeleon'!L9</f>
        <v>332.72899999999998</v>
      </c>
      <c r="P31">
        <f>'GC from chromeleon'!M9</f>
        <v>25636.361000000001</v>
      </c>
      <c r="Q31">
        <f>'GC from chromeleon'!N9</f>
        <v>797.43600000000004</v>
      </c>
      <c r="R31">
        <f>'GC from chromeleon'!O9</f>
        <v>42470.048999999999</v>
      </c>
      <c r="S31">
        <f>'GC from chromeleon'!P9</f>
        <v>30560.120999999999</v>
      </c>
      <c r="T31">
        <f>'GC from chromeleon'!Q9</f>
        <v>28507.804</v>
      </c>
      <c r="U31">
        <f>'GC from chromeleon'!R9</f>
        <v>36710.053</v>
      </c>
      <c r="V31" t="str">
        <f>'GC from chromeleon'!S9</f>
        <v>n.a.</v>
      </c>
      <c r="W31">
        <f>'GC from chromeleon'!T9</f>
        <v>66607.740999999995</v>
      </c>
      <c r="X31">
        <f>'GC from chromeleon'!U9</f>
        <v>52115.79</v>
      </c>
      <c r="Y31">
        <f>'GC from chromeleon'!V9</f>
        <v>16726.125</v>
      </c>
      <c r="Z31">
        <f>'GC from chromeleon'!W9</f>
        <v>8600.0319999999992</v>
      </c>
      <c r="AA31">
        <f>'GC from chromeleon'!X9</f>
        <v>373240.91899999999</v>
      </c>
      <c r="AB31">
        <f>'GC from chromeleon'!Y9</f>
        <v>12563.273999999999</v>
      </c>
      <c r="AC31">
        <f>'GC from chromeleon'!Z9</f>
        <v>8246.6239999999998</v>
      </c>
      <c r="AD31">
        <f>'GC from chromeleon'!AA9</f>
        <v>91661.531000000003</v>
      </c>
      <c r="AE31">
        <f>'GC from chromeleon'!AB9</f>
        <v>130027.46400000001</v>
      </c>
      <c r="AF31">
        <f>'GC from chromeleon'!AC9</f>
        <v>40486.161</v>
      </c>
      <c r="AG31">
        <f>'GC from chromeleon'!AD9</f>
        <v>967.88</v>
      </c>
      <c r="AH31">
        <f>'GC from chromeleon'!AE9</f>
        <v>1963.5920000000001</v>
      </c>
      <c r="AI31">
        <f>'GC from chromeleon'!AF9</f>
        <v>53767.218999999997</v>
      </c>
      <c r="AJ31">
        <f>'GC from chromeleon'!AG9</f>
        <v>4138.3689999999997</v>
      </c>
      <c r="AK31">
        <f>'GC from chromeleon'!AH9</f>
        <v>12761.072</v>
      </c>
      <c r="AL31">
        <f>'GC from chromeleon'!AI9</f>
        <v>71930.600000000006</v>
      </c>
    </row>
    <row r="32" spans="1:38" x14ac:dyDescent="0.3">
      <c r="A32" t="s">
        <v>18</v>
      </c>
      <c r="B32" t="s">
        <v>99</v>
      </c>
      <c r="C32">
        <v>72</v>
      </c>
      <c r="D32">
        <v>1</v>
      </c>
      <c r="E32">
        <f>'GC from chromeleon'!B10</f>
        <v>44965.542999999998</v>
      </c>
      <c r="F32">
        <f>'GC from chromeleon'!C10</f>
        <v>291799.85200000001</v>
      </c>
      <c r="G32">
        <f>'GC from chromeleon'!D10</f>
        <v>74278.005000000005</v>
      </c>
      <c r="H32">
        <f>'GC from chromeleon'!E10</f>
        <v>841.38400000000001</v>
      </c>
      <c r="I32">
        <f>'GC from chromeleon'!F10</f>
        <v>5834.6769999999997</v>
      </c>
      <c r="J32">
        <f>'GC from chromeleon'!G10</f>
        <v>23140.75</v>
      </c>
      <c r="K32">
        <f>'GC from chromeleon'!H10</f>
        <v>18691.564999999999</v>
      </c>
      <c r="L32" t="str">
        <f>'GC from chromeleon'!I10</f>
        <v>n.a.</v>
      </c>
      <c r="M32">
        <f>'GC from chromeleon'!J10</f>
        <v>18477.641</v>
      </c>
      <c r="N32">
        <f>'GC from chromeleon'!K10</f>
        <v>6949.201</v>
      </c>
      <c r="O32">
        <f>'GC from chromeleon'!L10</f>
        <v>478.85300000000001</v>
      </c>
      <c r="P32">
        <f>'GC from chromeleon'!M10</f>
        <v>27746.218000000001</v>
      </c>
      <c r="Q32">
        <f>'GC from chromeleon'!N10</f>
        <v>1622.6379999999999</v>
      </c>
      <c r="R32">
        <f>'GC from chromeleon'!O10</f>
        <v>43501.32</v>
      </c>
      <c r="S32">
        <f>'GC from chromeleon'!P10</f>
        <v>28629.093000000001</v>
      </c>
      <c r="T32">
        <f>'GC from chromeleon'!Q10</f>
        <v>37691.877999999997</v>
      </c>
      <c r="U32">
        <f>'GC from chromeleon'!R10</f>
        <v>35165.25</v>
      </c>
      <c r="V32">
        <f>'GC from chromeleon'!S10</f>
        <v>1087.7950000000001</v>
      </c>
      <c r="W32">
        <f>'GC from chromeleon'!T10</f>
        <v>92260.945000000007</v>
      </c>
      <c r="X32">
        <f>'GC from chromeleon'!U10</f>
        <v>51208.273999999998</v>
      </c>
      <c r="Y32">
        <f>'GC from chromeleon'!V10</f>
        <v>14902.266</v>
      </c>
      <c r="Z32">
        <f>'GC from chromeleon'!W10</f>
        <v>16363.365</v>
      </c>
      <c r="AA32">
        <f>'GC from chromeleon'!X10</f>
        <v>356730.70699999999</v>
      </c>
      <c r="AB32">
        <f>'GC from chromeleon'!Y10</f>
        <v>18347.460999999999</v>
      </c>
      <c r="AC32">
        <f>'GC from chromeleon'!Z10</f>
        <v>10887.331</v>
      </c>
      <c r="AD32">
        <f>'GC from chromeleon'!AA10</f>
        <v>96479.138000000006</v>
      </c>
      <c r="AE32">
        <f>'GC from chromeleon'!AB10</f>
        <v>120493.859</v>
      </c>
      <c r="AF32">
        <f>'GC from chromeleon'!AC10</f>
        <v>46856.582999999999</v>
      </c>
      <c r="AG32">
        <f>'GC from chromeleon'!AD10</f>
        <v>508.82100000000003</v>
      </c>
      <c r="AH32">
        <f>'GC from chromeleon'!AE10</f>
        <v>3446.9749999999999</v>
      </c>
      <c r="AI32">
        <f>'GC from chromeleon'!AF10</f>
        <v>62301.870999999999</v>
      </c>
      <c r="AJ32" t="str">
        <f>'GC from chromeleon'!AG10</f>
        <v>n.a.</v>
      </c>
      <c r="AK32">
        <f>'GC from chromeleon'!AH10</f>
        <v>14042.49</v>
      </c>
      <c r="AL32">
        <f>'GC from chromeleon'!AI10</f>
        <v>94302.861999999994</v>
      </c>
    </row>
    <row r="33" spans="1:38" x14ac:dyDescent="0.3">
      <c r="A33" t="s">
        <v>19</v>
      </c>
      <c r="B33" t="s">
        <v>99</v>
      </c>
      <c r="C33">
        <v>96</v>
      </c>
      <c r="D33">
        <v>1</v>
      </c>
      <c r="E33">
        <f>'GC from chromeleon'!B11</f>
        <v>41575.337</v>
      </c>
      <c r="F33">
        <f>'GC from chromeleon'!C11</f>
        <v>302178.64</v>
      </c>
      <c r="G33">
        <f>'GC from chromeleon'!D11</f>
        <v>67395.347999999998</v>
      </c>
      <c r="H33">
        <f>'GC from chromeleon'!E11</f>
        <v>13436.796</v>
      </c>
      <c r="I33">
        <f>'GC from chromeleon'!F11</f>
        <v>4529.9669999999996</v>
      </c>
      <c r="J33">
        <f>'GC from chromeleon'!G11</f>
        <v>16836.652999999998</v>
      </c>
      <c r="K33">
        <f>'GC from chromeleon'!H11</f>
        <v>18341.562000000002</v>
      </c>
      <c r="L33" t="str">
        <f>'GC from chromeleon'!I11</f>
        <v>n.a.</v>
      </c>
      <c r="M33">
        <f>'GC from chromeleon'!J11</f>
        <v>12940.117</v>
      </c>
      <c r="N33">
        <f>'GC from chromeleon'!K11</f>
        <v>3967.4549999999999</v>
      </c>
      <c r="O33">
        <f>'GC from chromeleon'!L11</f>
        <v>224.042</v>
      </c>
      <c r="P33">
        <f>'GC from chromeleon'!M11</f>
        <v>28907.19</v>
      </c>
      <c r="Q33">
        <f>'GC from chromeleon'!N11</f>
        <v>170.19200000000001</v>
      </c>
      <c r="R33">
        <f>'GC from chromeleon'!O11</f>
        <v>37073.917999999998</v>
      </c>
      <c r="S33">
        <f>'GC from chromeleon'!P11</f>
        <v>22070.241999999998</v>
      </c>
      <c r="T33">
        <f>'GC from chromeleon'!Q11</f>
        <v>38836.472999999998</v>
      </c>
      <c r="U33">
        <f>'GC from chromeleon'!R11</f>
        <v>35692.572999999997</v>
      </c>
      <c r="V33" t="str">
        <f>'GC from chromeleon'!S11</f>
        <v>n.a.</v>
      </c>
      <c r="W33">
        <f>'GC from chromeleon'!T11</f>
        <v>69148.096000000005</v>
      </c>
      <c r="X33">
        <f>'GC from chromeleon'!U11</f>
        <v>47782.052000000003</v>
      </c>
      <c r="Y33">
        <f>'GC from chromeleon'!V11</f>
        <v>34120.368000000002</v>
      </c>
      <c r="Z33">
        <f>'GC from chromeleon'!W11</f>
        <v>15005.313</v>
      </c>
      <c r="AA33">
        <f>'GC from chromeleon'!X11</f>
        <v>324527.89299999998</v>
      </c>
      <c r="AB33">
        <f>'GC from chromeleon'!Y11</f>
        <v>12653.629000000001</v>
      </c>
      <c r="AC33">
        <f>'GC from chromeleon'!Z11</f>
        <v>9813.9179999999997</v>
      </c>
      <c r="AD33">
        <f>'GC from chromeleon'!AA11</f>
        <v>118484.37300000001</v>
      </c>
      <c r="AE33">
        <f>'GC from chromeleon'!AB11</f>
        <v>123008.345</v>
      </c>
      <c r="AF33">
        <f>'GC from chromeleon'!AC11</f>
        <v>4268.893</v>
      </c>
      <c r="AG33">
        <f>'GC from chromeleon'!AD11</f>
        <v>390.39600000000002</v>
      </c>
      <c r="AH33">
        <f>'GC from chromeleon'!AE11</f>
        <v>1888.9760000000001</v>
      </c>
      <c r="AI33">
        <f>'GC from chromeleon'!AF11</f>
        <v>40709.281999999999</v>
      </c>
      <c r="AJ33">
        <f>'GC from chromeleon'!AG11</f>
        <v>97191.315000000002</v>
      </c>
      <c r="AK33">
        <f>'GC from chromeleon'!AH11</f>
        <v>15402.210999999999</v>
      </c>
      <c r="AL33">
        <f>'GC from chromeleon'!AI11</f>
        <v>76545.570999999996</v>
      </c>
    </row>
    <row r="34" spans="1:38" x14ac:dyDescent="0.3">
      <c r="A34" t="s">
        <v>40</v>
      </c>
      <c r="B34" t="s">
        <v>101</v>
      </c>
      <c r="C34">
        <v>0</v>
      </c>
      <c r="D34">
        <v>1</v>
      </c>
      <c r="E34">
        <f>'GC from chromeleon'!B18</f>
        <v>24352.105</v>
      </c>
      <c r="F34">
        <f>'GC from chromeleon'!C18</f>
        <v>231095.92600000001</v>
      </c>
      <c r="G34">
        <f>'GC from chromeleon'!D18</f>
        <v>30292.347000000002</v>
      </c>
      <c r="H34">
        <f>'GC from chromeleon'!E18</f>
        <v>2538.9670000000001</v>
      </c>
      <c r="I34">
        <f>'GC from chromeleon'!F18</f>
        <v>6547.8890000000001</v>
      </c>
      <c r="J34">
        <f>'GC from chromeleon'!G18</f>
        <v>37920.839</v>
      </c>
      <c r="K34">
        <f>'GC from chromeleon'!H18</f>
        <v>11497.996999999999</v>
      </c>
      <c r="L34" t="str">
        <f>'GC from chromeleon'!I18</f>
        <v>n.a.</v>
      </c>
      <c r="M34">
        <f>'GC from chromeleon'!J18</f>
        <v>105564.992</v>
      </c>
      <c r="N34">
        <f>'GC from chromeleon'!K18</f>
        <v>915671.17500000005</v>
      </c>
      <c r="O34">
        <f>'GC from chromeleon'!L18</f>
        <v>10397.572</v>
      </c>
      <c r="P34">
        <f>'GC from chromeleon'!M18</f>
        <v>11074.829</v>
      </c>
      <c r="Q34">
        <f>'GC from chromeleon'!N18</f>
        <v>141888.03599999999</v>
      </c>
      <c r="R34">
        <f>'GC from chromeleon'!O18</f>
        <v>48927.182999999997</v>
      </c>
      <c r="S34">
        <f>'GC from chromeleon'!P18</f>
        <v>27671.032999999999</v>
      </c>
      <c r="T34">
        <f>'GC from chromeleon'!Q18</f>
        <v>31937.564999999999</v>
      </c>
      <c r="U34">
        <f>'GC from chromeleon'!R18</f>
        <v>14993.164000000001</v>
      </c>
      <c r="V34" t="str">
        <f>'GC from chromeleon'!S18</f>
        <v>n.a.</v>
      </c>
      <c r="W34">
        <f>'GC from chromeleon'!T18</f>
        <v>131564.71900000001</v>
      </c>
      <c r="X34">
        <f>'GC from chromeleon'!U18</f>
        <v>38380.951000000001</v>
      </c>
      <c r="Y34">
        <f>'GC from chromeleon'!V18</f>
        <v>30389.415000000001</v>
      </c>
      <c r="Z34">
        <f>'GC from chromeleon'!W18</f>
        <v>16874.016</v>
      </c>
      <c r="AA34">
        <f>'GC from chromeleon'!X18</f>
        <v>78564.206999999995</v>
      </c>
      <c r="AB34" t="str">
        <f>'GC from chromeleon'!Y18</f>
        <v>n.a.</v>
      </c>
      <c r="AC34">
        <f>'GC from chromeleon'!Z18</f>
        <v>135618.70600000001</v>
      </c>
      <c r="AD34">
        <f>'GC from chromeleon'!AA18</f>
        <v>34690.828000000001</v>
      </c>
      <c r="AE34">
        <f>'GC from chromeleon'!AB18</f>
        <v>21399.915000000001</v>
      </c>
      <c r="AF34">
        <f>'GC from chromeleon'!AC18</f>
        <v>12712.266</v>
      </c>
      <c r="AG34" t="str">
        <f>'GC from chromeleon'!AD18</f>
        <v>n.a.</v>
      </c>
      <c r="AH34">
        <f>'GC from chromeleon'!AE18</f>
        <v>640.46799999999996</v>
      </c>
      <c r="AI34">
        <f>'GC from chromeleon'!AF18</f>
        <v>16926.373</v>
      </c>
      <c r="AJ34" t="str">
        <f>'GC from chromeleon'!AG18</f>
        <v>n.a.</v>
      </c>
      <c r="AK34" t="str">
        <f>'GC from chromeleon'!AH18</f>
        <v>n.a.</v>
      </c>
      <c r="AL34">
        <f>'GC from chromeleon'!AI18</f>
        <v>39245.703000000001</v>
      </c>
    </row>
    <row r="35" spans="1:38" x14ac:dyDescent="0.3">
      <c r="A35" t="s">
        <v>21</v>
      </c>
      <c r="B35" t="s">
        <v>101</v>
      </c>
      <c r="C35">
        <v>6</v>
      </c>
      <c r="D35">
        <v>1</v>
      </c>
      <c r="E35">
        <f>'GC from chromeleon'!B19</f>
        <v>26234.741000000002</v>
      </c>
      <c r="F35">
        <f>'GC from chromeleon'!C19</f>
        <v>219856.06599999999</v>
      </c>
      <c r="G35">
        <f>'GC from chromeleon'!D19</f>
        <v>54465.889000000003</v>
      </c>
      <c r="H35">
        <f>'GC from chromeleon'!E19</f>
        <v>205.405</v>
      </c>
      <c r="I35">
        <f>'GC from chromeleon'!F19</f>
        <v>6563.9350000000004</v>
      </c>
      <c r="J35">
        <f>'GC from chromeleon'!G19</f>
        <v>27688.401999999998</v>
      </c>
      <c r="K35">
        <f>'GC from chromeleon'!H19</f>
        <v>13200.69</v>
      </c>
      <c r="L35" t="str">
        <f>'GC from chromeleon'!I19</f>
        <v>n.a.</v>
      </c>
      <c r="M35">
        <f>'GC from chromeleon'!J19</f>
        <v>112630.788</v>
      </c>
      <c r="N35">
        <f>'GC from chromeleon'!K19</f>
        <v>705308.478</v>
      </c>
      <c r="O35">
        <f>'GC from chromeleon'!L19</f>
        <v>7540.9250000000002</v>
      </c>
      <c r="P35">
        <f>'GC from chromeleon'!M19</f>
        <v>16595.580999999998</v>
      </c>
      <c r="Q35">
        <f>'GC from chromeleon'!N19</f>
        <v>147340.52799999999</v>
      </c>
      <c r="R35">
        <f>'GC from chromeleon'!O19</f>
        <v>48970.607000000004</v>
      </c>
      <c r="S35">
        <f>'GC from chromeleon'!P19</f>
        <v>35659.025999999998</v>
      </c>
      <c r="T35">
        <f>'GC from chromeleon'!Q19</f>
        <v>17622.056</v>
      </c>
      <c r="U35">
        <f>'GC from chromeleon'!R19</f>
        <v>21230.573</v>
      </c>
      <c r="V35" t="str">
        <f>'GC from chromeleon'!S19</f>
        <v>n.a.</v>
      </c>
      <c r="W35">
        <f>'GC from chromeleon'!T19</f>
        <v>115931.105</v>
      </c>
      <c r="X35">
        <f>'GC from chromeleon'!U19</f>
        <v>47948.243999999999</v>
      </c>
      <c r="Y35">
        <f>'GC from chromeleon'!V19</f>
        <v>31832.717000000001</v>
      </c>
      <c r="Z35">
        <f>'GC from chromeleon'!W19</f>
        <v>15063.58</v>
      </c>
      <c r="AA35">
        <f>'GC from chromeleon'!X19</f>
        <v>116356.973</v>
      </c>
      <c r="AB35" t="str">
        <f>'GC from chromeleon'!Y19</f>
        <v>n.a.</v>
      </c>
      <c r="AC35">
        <f>'GC from chromeleon'!Z19</f>
        <v>62434.887000000002</v>
      </c>
      <c r="AD35">
        <f>'GC from chromeleon'!AA19</f>
        <v>78018.284</v>
      </c>
      <c r="AE35">
        <f>'GC from chromeleon'!AB19</f>
        <v>21902.672999999999</v>
      </c>
      <c r="AF35">
        <f>'GC from chromeleon'!AC19</f>
        <v>20210.687000000002</v>
      </c>
      <c r="AG35" t="str">
        <f>'GC from chromeleon'!AD19</f>
        <v>n.a.</v>
      </c>
      <c r="AH35">
        <f>'GC from chromeleon'!AE19</f>
        <v>749.07399999999996</v>
      </c>
      <c r="AI35">
        <f>'GC from chromeleon'!AF19</f>
        <v>21889.508000000002</v>
      </c>
      <c r="AJ35" t="str">
        <f>'GC from chromeleon'!AG19</f>
        <v>n.a.</v>
      </c>
      <c r="AK35">
        <f>'GC from chromeleon'!AH19</f>
        <v>230.38300000000001</v>
      </c>
      <c r="AL35">
        <f>'GC from chromeleon'!AI19</f>
        <v>50239.292999999998</v>
      </c>
    </row>
    <row r="36" spans="1:38" x14ac:dyDescent="0.3">
      <c r="A36" t="s">
        <v>23</v>
      </c>
      <c r="B36" t="s">
        <v>101</v>
      </c>
      <c r="C36">
        <v>24</v>
      </c>
      <c r="D36">
        <v>1</v>
      </c>
      <c r="E36">
        <f>'GC from chromeleon'!B20</f>
        <v>37230.749000000003</v>
      </c>
      <c r="F36">
        <f>'GC from chromeleon'!C20</f>
        <v>277142.20899999997</v>
      </c>
      <c r="G36">
        <f>'GC from chromeleon'!D20</f>
        <v>56163.095999999998</v>
      </c>
      <c r="H36">
        <f>'GC from chromeleon'!E20</f>
        <v>1703.538</v>
      </c>
      <c r="I36">
        <f>'GC from chromeleon'!F20</f>
        <v>29089.191999999999</v>
      </c>
      <c r="J36">
        <f>'GC from chromeleon'!G20</f>
        <v>30215.026999999998</v>
      </c>
      <c r="K36">
        <f>'GC from chromeleon'!H20</f>
        <v>9407.7189999999991</v>
      </c>
      <c r="L36" t="str">
        <f>'GC from chromeleon'!I20</f>
        <v>n.a.</v>
      </c>
      <c r="M36">
        <f>'GC from chromeleon'!J20</f>
        <v>60065.472999999998</v>
      </c>
      <c r="N36">
        <f>'GC from chromeleon'!K20</f>
        <v>47163.356</v>
      </c>
      <c r="O36">
        <f>'GC from chromeleon'!L20</f>
        <v>883.31</v>
      </c>
      <c r="P36">
        <f>'GC from chromeleon'!M20</f>
        <v>20401.508999999998</v>
      </c>
      <c r="Q36">
        <f>'GC from chromeleon'!N20</f>
        <v>45447.589</v>
      </c>
      <c r="R36">
        <f>'GC from chromeleon'!O20</f>
        <v>49090.205999999998</v>
      </c>
      <c r="S36">
        <f>'GC from chromeleon'!P20</f>
        <v>27357.811000000002</v>
      </c>
      <c r="T36">
        <f>'GC from chromeleon'!Q20</f>
        <v>12434.098</v>
      </c>
      <c r="U36">
        <f>'GC from chromeleon'!R20</f>
        <v>25404.848000000002</v>
      </c>
      <c r="V36" t="str">
        <f>'GC from chromeleon'!S20</f>
        <v>n.a.</v>
      </c>
      <c r="W36">
        <f>'GC from chromeleon'!T20</f>
        <v>76403.457999999999</v>
      </c>
      <c r="X36">
        <f>'GC from chromeleon'!U20</f>
        <v>51549.277999999998</v>
      </c>
      <c r="Y36">
        <f>'GC from chromeleon'!V20</f>
        <v>21427.911</v>
      </c>
      <c r="Z36">
        <f>'GC from chromeleon'!W20</f>
        <v>3920.3580000000002</v>
      </c>
      <c r="AA36">
        <f>'GC from chromeleon'!X20</f>
        <v>596129.19499999995</v>
      </c>
      <c r="AB36">
        <f>'GC from chromeleon'!Y20</f>
        <v>511.80200000000002</v>
      </c>
      <c r="AC36">
        <f>'GC from chromeleon'!Z20</f>
        <v>15103.048000000001</v>
      </c>
      <c r="AD36">
        <f>'GC from chromeleon'!AA20</f>
        <v>67887.063999999998</v>
      </c>
      <c r="AE36">
        <f>'GC from chromeleon'!AB20</f>
        <v>33153.468000000001</v>
      </c>
      <c r="AF36">
        <f>'GC from chromeleon'!AC20</f>
        <v>25042.438999999998</v>
      </c>
      <c r="AG36" t="str">
        <f>'GC from chromeleon'!AD20</f>
        <v>n.a.</v>
      </c>
      <c r="AH36">
        <f>'GC from chromeleon'!AE20</f>
        <v>603.16399999999999</v>
      </c>
      <c r="AI36">
        <f>'GC from chromeleon'!AF20</f>
        <v>49083.821000000004</v>
      </c>
      <c r="AJ36">
        <f>'GC from chromeleon'!AG20</f>
        <v>11915.722</v>
      </c>
      <c r="AK36" t="str">
        <f>'GC from chromeleon'!AH20</f>
        <v>n.a.</v>
      </c>
      <c r="AL36">
        <f>'GC from chromeleon'!AI20</f>
        <v>39133.464999999997</v>
      </c>
    </row>
    <row r="37" spans="1:38" x14ac:dyDescent="0.3">
      <c r="A37" t="s">
        <v>24</v>
      </c>
      <c r="B37" t="s">
        <v>101</v>
      </c>
      <c r="C37">
        <v>48</v>
      </c>
      <c r="D37">
        <v>1</v>
      </c>
      <c r="E37">
        <f>'GC from chromeleon'!B21</f>
        <v>44691.500999999997</v>
      </c>
      <c r="F37">
        <f>'GC from chromeleon'!C21</f>
        <v>198836.647</v>
      </c>
      <c r="G37">
        <f>'GC from chromeleon'!D21</f>
        <v>66572.282000000007</v>
      </c>
      <c r="H37">
        <f>'GC from chromeleon'!E21</f>
        <v>4841.8810000000003</v>
      </c>
      <c r="I37">
        <f>'GC from chromeleon'!F21</f>
        <v>101818.86500000001</v>
      </c>
      <c r="J37">
        <f>'GC from chromeleon'!G21</f>
        <v>38730.457999999999</v>
      </c>
      <c r="K37">
        <f>'GC from chromeleon'!H21</f>
        <v>10439.741</v>
      </c>
      <c r="L37">
        <f>'GC from chromeleon'!I21</f>
        <v>2817.4940000000001</v>
      </c>
      <c r="M37">
        <f>'GC from chromeleon'!J21</f>
        <v>17293.030999999999</v>
      </c>
      <c r="N37">
        <f>'GC from chromeleon'!K21</f>
        <v>34661.805999999997</v>
      </c>
      <c r="O37">
        <f>'GC from chromeleon'!L21</f>
        <v>214.56700000000001</v>
      </c>
      <c r="P37">
        <f>'GC from chromeleon'!M21</f>
        <v>20797.592000000001</v>
      </c>
      <c r="Q37">
        <f>'GC from chromeleon'!N21</f>
        <v>1579.2760000000001</v>
      </c>
      <c r="R37">
        <f>'GC from chromeleon'!O21</f>
        <v>39320.231</v>
      </c>
      <c r="S37">
        <f>'GC from chromeleon'!P21</f>
        <v>4056.5569999999998</v>
      </c>
      <c r="T37">
        <f>'GC from chromeleon'!Q21</f>
        <v>7486.1509999999998</v>
      </c>
      <c r="U37">
        <f>'GC from chromeleon'!R21</f>
        <v>31409.498</v>
      </c>
      <c r="V37" t="str">
        <f>'GC from chromeleon'!S21</f>
        <v>n.a.</v>
      </c>
      <c r="W37">
        <f>'GC from chromeleon'!T21</f>
        <v>82996.712</v>
      </c>
      <c r="X37">
        <f>'GC from chromeleon'!U21</f>
        <v>44545.144999999997</v>
      </c>
      <c r="Y37">
        <f>'GC from chromeleon'!V21</f>
        <v>11688.902</v>
      </c>
      <c r="Z37">
        <f>'GC from chromeleon'!W21</f>
        <v>562.24800000000005</v>
      </c>
      <c r="AA37">
        <f>'GC from chromeleon'!X21</f>
        <v>565853.64300000004</v>
      </c>
      <c r="AB37">
        <f>'GC from chromeleon'!Y21</f>
        <v>1601.87</v>
      </c>
      <c r="AC37">
        <f>'GC from chromeleon'!Z21</f>
        <v>11620.402</v>
      </c>
      <c r="AD37">
        <f>'GC from chromeleon'!AA21</f>
        <v>90840.364000000001</v>
      </c>
      <c r="AE37">
        <f>'GC from chromeleon'!AB21</f>
        <v>16388.259999999998</v>
      </c>
      <c r="AF37">
        <f>'GC from chromeleon'!AC21</f>
        <v>33975.156000000003</v>
      </c>
      <c r="AG37" t="str">
        <f>'GC from chromeleon'!AD21</f>
        <v>n.a.</v>
      </c>
      <c r="AH37">
        <f>'GC from chromeleon'!AE21</f>
        <v>3570.1750000000002</v>
      </c>
      <c r="AI37">
        <f>'GC from chromeleon'!AF21</f>
        <v>111403.694</v>
      </c>
      <c r="AJ37">
        <f>'GC from chromeleon'!AG21</f>
        <v>47453.106</v>
      </c>
      <c r="AK37">
        <f>'GC from chromeleon'!AH21</f>
        <v>2123.739</v>
      </c>
      <c r="AL37">
        <f>'GC from chromeleon'!AI21</f>
        <v>30574.157999999999</v>
      </c>
    </row>
    <row r="38" spans="1:38" x14ac:dyDescent="0.3">
      <c r="A38" t="s">
        <v>25</v>
      </c>
      <c r="B38" t="s">
        <v>101</v>
      </c>
      <c r="C38">
        <v>72</v>
      </c>
      <c r="D38">
        <v>1</v>
      </c>
      <c r="E38">
        <f>'GC from chromeleon'!B22</f>
        <v>55693.034</v>
      </c>
      <c r="F38">
        <f>'GC from chromeleon'!C22</f>
        <v>211401.36499999999</v>
      </c>
      <c r="G38">
        <f>'GC from chromeleon'!D22</f>
        <v>89509.894</v>
      </c>
      <c r="H38">
        <f>'GC from chromeleon'!E22</f>
        <v>7257.4210000000003</v>
      </c>
      <c r="I38">
        <f>'GC from chromeleon'!F22</f>
        <v>106428.6</v>
      </c>
      <c r="J38">
        <f>'GC from chromeleon'!G22</f>
        <v>31513.516</v>
      </c>
      <c r="K38">
        <f>'GC from chromeleon'!H22</f>
        <v>13184.918</v>
      </c>
      <c r="L38">
        <f>'GC from chromeleon'!I22</f>
        <v>1936.337</v>
      </c>
      <c r="M38">
        <f>'GC from chromeleon'!J22</f>
        <v>12718.492</v>
      </c>
      <c r="N38">
        <f>'GC from chromeleon'!K22</f>
        <v>37480.538999999997</v>
      </c>
      <c r="O38">
        <f>'GC from chromeleon'!L22</f>
        <v>926.99300000000005</v>
      </c>
      <c r="P38">
        <f>'GC from chromeleon'!M22</f>
        <v>24351.887999999999</v>
      </c>
      <c r="Q38">
        <f>'GC from chromeleon'!N22</f>
        <v>8523.4480000000003</v>
      </c>
      <c r="R38">
        <f>'GC from chromeleon'!O22</f>
        <v>42386.334999999999</v>
      </c>
      <c r="S38">
        <f>'GC from chromeleon'!P22</f>
        <v>4255.0209999999997</v>
      </c>
      <c r="T38">
        <f>'GC from chromeleon'!Q22</f>
        <v>10851.285</v>
      </c>
      <c r="U38">
        <f>'GC from chromeleon'!R22</f>
        <v>32011.267</v>
      </c>
      <c r="V38" t="str">
        <f>'GC from chromeleon'!S22</f>
        <v>n.a.</v>
      </c>
      <c r="W38">
        <f>'GC from chromeleon'!T22</f>
        <v>87931.282999999996</v>
      </c>
      <c r="X38">
        <f>'GC from chromeleon'!U22</f>
        <v>48052.334999999999</v>
      </c>
      <c r="Y38">
        <f>'GC from chromeleon'!V22</f>
        <v>12896.005999999999</v>
      </c>
      <c r="Z38">
        <f>'GC from chromeleon'!W22</f>
        <v>289.85899999999998</v>
      </c>
      <c r="AA38">
        <f>'GC from chromeleon'!X22</f>
        <v>566029.61</v>
      </c>
      <c r="AB38">
        <f>'GC from chromeleon'!Y22</f>
        <v>1704.394</v>
      </c>
      <c r="AC38">
        <f>'GC from chromeleon'!Z22</f>
        <v>12508.709000000001</v>
      </c>
      <c r="AD38">
        <f>'GC from chromeleon'!AA22</f>
        <v>138933.141</v>
      </c>
      <c r="AE38">
        <f>'GC from chromeleon'!AB22</f>
        <v>12964.76</v>
      </c>
      <c r="AF38">
        <f>'GC from chromeleon'!AC22</f>
        <v>35906.815000000002</v>
      </c>
      <c r="AG38">
        <f>'GC from chromeleon'!AD22</f>
        <v>428.38900000000001</v>
      </c>
      <c r="AH38">
        <f>'GC from chromeleon'!AE22</f>
        <v>5850.5559999999996</v>
      </c>
      <c r="AI38">
        <f>'GC from chromeleon'!AF22</f>
        <v>110146.82399999999</v>
      </c>
      <c r="AJ38">
        <f>'GC from chromeleon'!AG22</f>
        <v>51268.911</v>
      </c>
      <c r="AK38">
        <f>'GC from chromeleon'!AH22</f>
        <v>2849.2710000000002</v>
      </c>
      <c r="AL38">
        <f>'GC from chromeleon'!AI22</f>
        <v>37684.478999999999</v>
      </c>
    </row>
    <row r="39" spans="1:38" x14ac:dyDescent="0.3">
      <c r="A39" t="s">
        <v>26</v>
      </c>
      <c r="B39" t="s">
        <v>101</v>
      </c>
      <c r="C39">
        <v>96</v>
      </c>
      <c r="D39">
        <v>1</v>
      </c>
      <c r="E39">
        <f>'GC from chromeleon'!B23</f>
        <v>48775.978999999999</v>
      </c>
      <c r="F39">
        <f>'GC from chromeleon'!C23</f>
        <v>226163.64</v>
      </c>
      <c r="G39">
        <f>'GC from chromeleon'!D23</f>
        <v>91972.554000000004</v>
      </c>
      <c r="H39">
        <f>'GC from chromeleon'!E23</f>
        <v>8538.0139999999992</v>
      </c>
      <c r="I39">
        <f>'GC from chromeleon'!F23</f>
        <v>98573.444000000003</v>
      </c>
      <c r="J39">
        <f>'GC from chromeleon'!G23</f>
        <v>21432.545999999998</v>
      </c>
      <c r="K39">
        <f>'GC from chromeleon'!H23</f>
        <v>16068.626</v>
      </c>
      <c r="L39">
        <f>'GC from chromeleon'!I23</f>
        <v>1151.55</v>
      </c>
      <c r="M39">
        <f>'GC from chromeleon'!J23</f>
        <v>10793.974</v>
      </c>
      <c r="N39">
        <f>'GC from chromeleon'!K23</f>
        <v>61575.538999999997</v>
      </c>
      <c r="O39">
        <f>'GC from chromeleon'!L23</f>
        <v>3514.846</v>
      </c>
      <c r="P39">
        <f>'GC from chromeleon'!M23</f>
        <v>27316.28</v>
      </c>
      <c r="Q39">
        <f>'GC from chromeleon'!N23</f>
        <v>5586.7070000000003</v>
      </c>
      <c r="R39">
        <f>'GC from chromeleon'!O23</f>
        <v>38345.337</v>
      </c>
      <c r="S39">
        <f>'GC from chromeleon'!P23</f>
        <v>4248.942</v>
      </c>
      <c r="T39">
        <f>'GC from chromeleon'!Q23</f>
        <v>5962.97</v>
      </c>
      <c r="U39">
        <f>'GC from chromeleon'!R23</f>
        <v>41198.499000000003</v>
      </c>
      <c r="V39">
        <f>'GC from chromeleon'!S23</f>
        <v>431.68</v>
      </c>
      <c r="W39">
        <f>'GC from chromeleon'!T23</f>
        <v>58149.39</v>
      </c>
      <c r="X39">
        <f>'GC from chromeleon'!U23</f>
        <v>50137.533000000003</v>
      </c>
      <c r="Y39">
        <f>'GC from chromeleon'!V23</f>
        <v>15469.861000000001</v>
      </c>
      <c r="Z39">
        <f>'GC from chromeleon'!W23</f>
        <v>2513.38</v>
      </c>
      <c r="AA39">
        <f>'GC from chromeleon'!X23</f>
        <v>539845.13699999999</v>
      </c>
      <c r="AB39">
        <f>'GC from chromeleon'!Y23</f>
        <v>2988.5369999999998</v>
      </c>
      <c r="AC39">
        <f>'GC from chromeleon'!Z23</f>
        <v>12414.871999999999</v>
      </c>
      <c r="AD39">
        <f>'GC from chromeleon'!AA23</f>
        <v>185032.859</v>
      </c>
      <c r="AE39">
        <f>'GC from chromeleon'!AB23</f>
        <v>27726.264999999999</v>
      </c>
      <c r="AF39">
        <f>'GC from chromeleon'!AC23</f>
        <v>36237.625</v>
      </c>
      <c r="AG39">
        <f>'GC from chromeleon'!AD23</f>
        <v>333.52100000000002</v>
      </c>
      <c r="AH39">
        <f>'GC from chromeleon'!AE23</f>
        <v>10243.928</v>
      </c>
      <c r="AI39">
        <f>'GC from chromeleon'!AF23</f>
        <v>72624.429999999993</v>
      </c>
      <c r="AJ39">
        <f>'GC from chromeleon'!AG23</f>
        <v>83766.173999999999</v>
      </c>
      <c r="AK39">
        <f>'GC from chromeleon'!AH23</f>
        <v>4512.6450000000004</v>
      </c>
      <c r="AL39">
        <f>'GC from chromeleon'!AI23</f>
        <v>30260.471000000001</v>
      </c>
    </row>
    <row r="40" spans="1:38" x14ac:dyDescent="0.3">
      <c r="A40" t="s">
        <v>41</v>
      </c>
      <c r="B40" t="s">
        <v>103</v>
      </c>
      <c r="C40">
        <v>0</v>
      </c>
      <c r="D40">
        <v>1</v>
      </c>
      <c r="E40">
        <f>'GC from chromeleon'!B12</f>
        <v>21274.807000000001</v>
      </c>
      <c r="F40">
        <f>'GC from chromeleon'!C12</f>
        <v>259110.37899999999</v>
      </c>
      <c r="G40">
        <f>'GC from chromeleon'!D12</f>
        <v>25997.789000000001</v>
      </c>
      <c r="H40">
        <f>'GC from chromeleon'!E12</f>
        <v>116.276</v>
      </c>
      <c r="I40">
        <f>'GC from chromeleon'!F12</f>
        <v>6663.3739999999998</v>
      </c>
      <c r="J40">
        <f>'GC from chromeleon'!G12</f>
        <v>50372.875999999997</v>
      </c>
      <c r="K40">
        <f>'GC from chromeleon'!H12</f>
        <v>10947.014999999999</v>
      </c>
      <c r="L40" t="str">
        <f>'GC from chromeleon'!I12</f>
        <v>n.a.</v>
      </c>
      <c r="M40">
        <f>'GC from chromeleon'!J12</f>
        <v>105092.69100000001</v>
      </c>
      <c r="N40">
        <f>'GC from chromeleon'!K12</f>
        <v>156948.62100000001</v>
      </c>
      <c r="O40">
        <f>'GC from chromeleon'!L12</f>
        <v>5158.7629999999999</v>
      </c>
      <c r="P40">
        <f>'GC from chromeleon'!M12</f>
        <v>12759.813</v>
      </c>
      <c r="Q40">
        <f>'GC from chromeleon'!N12</f>
        <v>149427.66399999999</v>
      </c>
      <c r="R40">
        <f>'GC from chromeleon'!O12</f>
        <v>50121.930999999997</v>
      </c>
      <c r="S40">
        <f>'GC from chromeleon'!P12</f>
        <v>34125.305</v>
      </c>
      <c r="T40">
        <f>'GC from chromeleon'!Q12</f>
        <v>4826.9629999999997</v>
      </c>
      <c r="U40">
        <f>'GC from chromeleon'!R12</f>
        <v>15814.522000000001</v>
      </c>
      <c r="V40" t="str">
        <f>'GC from chromeleon'!S12</f>
        <v>n.a.</v>
      </c>
      <c r="W40">
        <f>'GC from chromeleon'!T12</f>
        <v>135158.935</v>
      </c>
      <c r="X40">
        <f>'GC from chromeleon'!U12</f>
        <v>46883.178</v>
      </c>
      <c r="Y40">
        <f>'GC from chromeleon'!V12</f>
        <v>32667.735000000001</v>
      </c>
      <c r="Z40">
        <f>'GC from chromeleon'!W12</f>
        <v>8977.6859999999997</v>
      </c>
      <c r="AA40">
        <f>'GC from chromeleon'!X12</f>
        <v>432657.93699999998</v>
      </c>
      <c r="AB40">
        <f>'GC from chromeleon'!Y12</f>
        <v>567.59</v>
      </c>
      <c r="AC40">
        <f>'GC from chromeleon'!Z12</f>
        <v>63920.707999999999</v>
      </c>
      <c r="AD40">
        <f>'GC from chromeleon'!AA12</f>
        <v>36914.910000000003</v>
      </c>
      <c r="AE40">
        <f>'GC from chromeleon'!AB12</f>
        <v>217.60400000000001</v>
      </c>
      <c r="AF40">
        <f>'GC from chromeleon'!AC12</f>
        <v>16783.962</v>
      </c>
      <c r="AG40">
        <f>'GC from chromeleon'!AD12</f>
        <v>2081.0569999999998</v>
      </c>
      <c r="AH40">
        <f>'GC from chromeleon'!AE12</f>
        <v>810.51400000000001</v>
      </c>
      <c r="AI40">
        <f>'GC from chromeleon'!AF12</f>
        <v>33142.641000000003</v>
      </c>
      <c r="AJ40">
        <f>'GC from chromeleon'!AG12</f>
        <v>1668.4639999999999</v>
      </c>
      <c r="AK40" t="str">
        <f>'GC from chromeleon'!AH12</f>
        <v>n.a.</v>
      </c>
      <c r="AL40">
        <f>'GC from chromeleon'!AI12</f>
        <v>39926.538999999997</v>
      </c>
    </row>
    <row r="41" spans="1:38" x14ac:dyDescent="0.3">
      <c r="A41" t="s">
        <v>28</v>
      </c>
      <c r="B41" t="s">
        <v>103</v>
      </c>
      <c r="C41">
        <v>6</v>
      </c>
      <c r="D41">
        <v>1</v>
      </c>
      <c r="E41">
        <f>'GC from chromeleon'!B13</f>
        <v>36763.290999999997</v>
      </c>
      <c r="F41">
        <f>'GC from chromeleon'!C13</f>
        <v>244484.133</v>
      </c>
      <c r="G41">
        <f>'GC from chromeleon'!D13</f>
        <v>60010.642999999996</v>
      </c>
      <c r="H41">
        <f>'GC from chromeleon'!E13</f>
        <v>1584.396</v>
      </c>
      <c r="I41">
        <f>'GC from chromeleon'!F13</f>
        <v>5952.7030000000004</v>
      </c>
      <c r="J41">
        <f>'GC from chromeleon'!G13</f>
        <v>34938.260999999999</v>
      </c>
      <c r="K41">
        <f>'GC from chromeleon'!H13</f>
        <v>8023.3530000000001</v>
      </c>
      <c r="L41" t="str">
        <f>'GC from chromeleon'!I13</f>
        <v>n.a.</v>
      </c>
      <c r="M41">
        <f>'GC from chromeleon'!J13</f>
        <v>75155.161999999997</v>
      </c>
      <c r="N41">
        <f>'GC from chromeleon'!K13</f>
        <v>38999.955000000002</v>
      </c>
      <c r="O41">
        <f>'GC from chromeleon'!L13</f>
        <v>3357.8510000000001</v>
      </c>
      <c r="P41">
        <f>'GC from chromeleon'!M13</f>
        <v>15312.713</v>
      </c>
      <c r="Q41">
        <f>'GC from chromeleon'!N13</f>
        <v>179293.65</v>
      </c>
      <c r="R41">
        <f>'GC from chromeleon'!O13</f>
        <v>50556.307000000001</v>
      </c>
      <c r="S41">
        <f>'GC from chromeleon'!P13</f>
        <v>45127.697999999997</v>
      </c>
      <c r="T41" t="str">
        <f>'GC from chromeleon'!Q13</f>
        <v>n.a.</v>
      </c>
      <c r="U41">
        <f>'GC from chromeleon'!R13</f>
        <v>20172.127</v>
      </c>
      <c r="V41" t="str">
        <f>'GC from chromeleon'!S13</f>
        <v>n.a.</v>
      </c>
      <c r="W41">
        <f>'GC from chromeleon'!T13</f>
        <v>101142.334</v>
      </c>
      <c r="X41">
        <f>'GC from chromeleon'!U13</f>
        <v>48070.964999999997</v>
      </c>
      <c r="Y41">
        <f>'GC from chromeleon'!V13</f>
        <v>34665.190999999999</v>
      </c>
      <c r="Z41">
        <f>'GC from chromeleon'!W13</f>
        <v>202.517</v>
      </c>
      <c r="AA41">
        <f>'GC from chromeleon'!X13</f>
        <v>585255.50899999996</v>
      </c>
      <c r="AB41">
        <f>'GC from chromeleon'!Y13</f>
        <v>309.03800000000001</v>
      </c>
      <c r="AC41">
        <f>'GC from chromeleon'!Z13</f>
        <v>13282.768</v>
      </c>
      <c r="AD41">
        <f>'GC from chromeleon'!AA13</f>
        <v>69729.766000000003</v>
      </c>
      <c r="AE41">
        <f>'GC from chromeleon'!AB13</f>
        <v>28518.117999999999</v>
      </c>
      <c r="AF41">
        <f>'GC from chromeleon'!AC13</f>
        <v>21800.215</v>
      </c>
      <c r="AG41">
        <f>'GC from chromeleon'!AD13</f>
        <v>775.85699999999997</v>
      </c>
      <c r="AH41">
        <f>'GC from chromeleon'!AE13</f>
        <v>106.658</v>
      </c>
      <c r="AI41">
        <f>'GC from chromeleon'!AF13</f>
        <v>79921.933000000005</v>
      </c>
      <c r="AJ41" t="str">
        <f>'GC from chromeleon'!AG13</f>
        <v>n.a.</v>
      </c>
      <c r="AK41" t="str">
        <f>'GC from chromeleon'!AH13</f>
        <v>n.a.</v>
      </c>
      <c r="AL41">
        <f>'GC from chromeleon'!AI13</f>
        <v>32345.633999999998</v>
      </c>
    </row>
    <row r="42" spans="1:38" x14ac:dyDescent="0.3">
      <c r="A42" t="s">
        <v>29</v>
      </c>
      <c r="B42" t="s">
        <v>103</v>
      </c>
      <c r="C42">
        <v>24</v>
      </c>
      <c r="D42">
        <v>1</v>
      </c>
      <c r="E42">
        <f>'GC from chromeleon'!B14</f>
        <v>42756.453999999998</v>
      </c>
      <c r="F42">
        <f>'GC from chromeleon'!C14</f>
        <v>308109.72700000001</v>
      </c>
      <c r="G42">
        <f>'GC from chromeleon'!D14</f>
        <v>73406.341</v>
      </c>
      <c r="H42">
        <f>'GC from chromeleon'!E14</f>
        <v>5829.4520000000002</v>
      </c>
      <c r="I42">
        <f>'GC from chromeleon'!F14</f>
        <v>9286.8559999999998</v>
      </c>
      <c r="J42">
        <f>'GC from chromeleon'!G14</f>
        <v>34273.731</v>
      </c>
      <c r="K42">
        <f>'GC from chromeleon'!H14</f>
        <v>10783.391</v>
      </c>
      <c r="L42" t="str">
        <f>'GC from chromeleon'!I14</f>
        <v>n.a.</v>
      </c>
      <c r="M42">
        <f>'GC from chromeleon'!J14</f>
        <v>25899.774000000001</v>
      </c>
      <c r="N42">
        <f>'GC from chromeleon'!K14</f>
        <v>3548.5169999999998</v>
      </c>
      <c r="O42">
        <f>'GC from chromeleon'!L14</f>
        <v>929.95500000000004</v>
      </c>
      <c r="P42">
        <f>'GC from chromeleon'!M14</f>
        <v>19636.117999999999</v>
      </c>
      <c r="Q42">
        <f>'GC from chromeleon'!N14</f>
        <v>22748.069</v>
      </c>
      <c r="R42">
        <f>'GC from chromeleon'!O14</f>
        <v>48771.055999999997</v>
      </c>
      <c r="S42">
        <f>'GC from chromeleon'!P14</f>
        <v>31425.37</v>
      </c>
      <c r="T42">
        <f>'GC from chromeleon'!Q14</f>
        <v>11675.878000000001</v>
      </c>
      <c r="U42">
        <f>'GC from chromeleon'!R14</f>
        <v>25556.136999999999</v>
      </c>
      <c r="V42" t="str">
        <f>'GC from chromeleon'!S14</f>
        <v>n.a.</v>
      </c>
      <c r="W42">
        <f>'GC from chromeleon'!T14</f>
        <v>70802.714999999997</v>
      </c>
      <c r="X42">
        <f>'GC from chromeleon'!U14</f>
        <v>45185.940999999999</v>
      </c>
      <c r="Y42">
        <f>'GC from chromeleon'!V14</f>
        <v>24214.079000000002</v>
      </c>
      <c r="Z42">
        <f>'GC from chromeleon'!W14</f>
        <v>3616.1770000000001</v>
      </c>
      <c r="AA42">
        <f>'GC from chromeleon'!X14</f>
        <v>647986.27899999998</v>
      </c>
      <c r="AB42">
        <f>'GC from chromeleon'!Y14</f>
        <v>1356.704</v>
      </c>
      <c r="AC42">
        <f>'GC from chromeleon'!Z14</f>
        <v>6863.8</v>
      </c>
      <c r="AD42">
        <f>'GC from chromeleon'!AA14</f>
        <v>95564.703999999998</v>
      </c>
      <c r="AE42">
        <f>'GC from chromeleon'!AB14</f>
        <v>29229.142</v>
      </c>
      <c r="AF42">
        <f>'GC from chromeleon'!AC14</f>
        <v>21020.762999999999</v>
      </c>
      <c r="AG42">
        <f>'GC from chromeleon'!AD14</f>
        <v>1242.4570000000001</v>
      </c>
      <c r="AH42">
        <f>'GC from chromeleon'!AE14</f>
        <v>161.86099999999999</v>
      </c>
      <c r="AI42">
        <f>'GC from chromeleon'!AF14</f>
        <v>68152.114000000001</v>
      </c>
      <c r="AJ42">
        <f>'GC from chromeleon'!AG14</f>
        <v>12507.641</v>
      </c>
      <c r="AK42">
        <f>'GC from chromeleon'!AH14</f>
        <v>1123.8599999999999</v>
      </c>
      <c r="AL42">
        <f>'GC from chromeleon'!AI14</f>
        <v>12523.004999999999</v>
      </c>
    </row>
    <row r="43" spans="1:38" x14ac:dyDescent="0.3">
      <c r="A43" t="s">
        <v>30</v>
      </c>
      <c r="B43" t="s">
        <v>103</v>
      </c>
      <c r="C43">
        <v>48</v>
      </c>
      <c r="D43">
        <v>1</v>
      </c>
      <c r="E43">
        <f>'GC from chromeleon'!B15</f>
        <v>39770.862999999998</v>
      </c>
      <c r="F43">
        <f>'GC from chromeleon'!C15</f>
        <v>188208.24100000001</v>
      </c>
      <c r="G43">
        <f>'GC from chromeleon'!D15</f>
        <v>64494.211000000003</v>
      </c>
      <c r="H43">
        <f>'GC from chromeleon'!E15</f>
        <v>6925.0519999999997</v>
      </c>
      <c r="I43">
        <f>'GC from chromeleon'!F15</f>
        <v>11369.916999999999</v>
      </c>
      <c r="J43">
        <f>'GC from chromeleon'!G15</f>
        <v>26830.073</v>
      </c>
      <c r="K43">
        <f>'GC from chromeleon'!H15</f>
        <v>7542.5969999999998</v>
      </c>
      <c r="L43">
        <f>'GC from chromeleon'!I15</f>
        <v>9474.2459999999992</v>
      </c>
      <c r="M43">
        <f>'GC from chromeleon'!J15</f>
        <v>6899.6180000000004</v>
      </c>
      <c r="N43">
        <f>'GC from chromeleon'!K15</f>
        <v>3506.8829999999998</v>
      </c>
      <c r="O43">
        <f>'GC from chromeleon'!L15</f>
        <v>82.983999999999995</v>
      </c>
      <c r="P43">
        <f>'GC from chromeleon'!M15</f>
        <v>20096.368999999999</v>
      </c>
      <c r="Q43">
        <f>'GC from chromeleon'!N15</f>
        <v>1208.635</v>
      </c>
      <c r="R43">
        <f>'GC from chromeleon'!O15</f>
        <v>30840.558000000001</v>
      </c>
      <c r="S43">
        <f>'GC from chromeleon'!P15</f>
        <v>1401.3230000000001</v>
      </c>
      <c r="T43">
        <f>'GC from chromeleon'!Q15</f>
        <v>7326.2089999999998</v>
      </c>
      <c r="U43">
        <f>'GC from chromeleon'!R15</f>
        <v>28463.171999999999</v>
      </c>
      <c r="V43" t="str">
        <f>'GC from chromeleon'!S15</f>
        <v>n.a.</v>
      </c>
      <c r="W43">
        <f>'GC from chromeleon'!T15</f>
        <v>75865.649999999994</v>
      </c>
      <c r="X43">
        <f>'GC from chromeleon'!U15</f>
        <v>39509.17</v>
      </c>
      <c r="Y43">
        <f>'GC from chromeleon'!V15</f>
        <v>24170.2</v>
      </c>
      <c r="Z43">
        <f>'GC from chromeleon'!W15</f>
        <v>7465.5230000000001</v>
      </c>
      <c r="AA43">
        <f>'GC from chromeleon'!X15</f>
        <v>460769.505</v>
      </c>
      <c r="AB43">
        <f>'GC from chromeleon'!Y15</f>
        <v>2216.0070000000001</v>
      </c>
      <c r="AC43">
        <f>'GC from chromeleon'!Z15</f>
        <v>6926.56</v>
      </c>
      <c r="AD43">
        <f>'GC from chromeleon'!AA15</f>
        <v>128678.806</v>
      </c>
      <c r="AE43">
        <f>'GC from chromeleon'!AB15</f>
        <v>63179.847999999998</v>
      </c>
      <c r="AF43">
        <f>'GC from chromeleon'!AC15</f>
        <v>28690.893</v>
      </c>
      <c r="AG43">
        <f>'GC from chromeleon'!AD15</f>
        <v>320959.65399999998</v>
      </c>
      <c r="AH43">
        <f>'GC from chromeleon'!AE15</f>
        <v>6658.3069999999998</v>
      </c>
      <c r="AI43">
        <f>'GC from chromeleon'!AF15</f>
        <v>91491.179000000004</v>
      </c>
      <c r="AJ43">
        <f>'GC from chromeleon'!AG15</f>
        <v>73133.995999999999</v>
      </c>
      <c r="AK43">
        <f>'GC from chromeleon'!AH15</f>
        <v>5975.3440000000001</v>
      </c>
      <c r="AL43">
        <f>'GC from chromeleon'!AI15</f>
        <v>18802.210999999999</v>
      </c>
    </row>
    <row r="44" spans="1:38" x14ac:dyDescent="0.3">
      <c r="A44" t="s">
        <v>31</v>
      </c>
      <c r="B44" t="s">
        <v>103</v>
      </c>
      <c r="C44">
        <v>72</v>
      </c>
      <c r="D44">
        <v>1</v>
      </c>
      <c r="E44">
        <f>'GC from chromeleon'!B16</f>
        <v>51623.754000000001</v>
      </c>
      <c r="F44">
        <f>'GC from chromeleon'!C16</f>
        <v>197292.212</v>
      </c>
      <c r="G44">
        <f>'GC from chromeleon'!D16</f>
        <v>92890.146999999997</v>
      </c>
      <c r="H44">
        <f>'GC from chromeleon'!E16</f>
        <v>4115.6710000000003</v>
      </c>
      <c r="I44">
        <f>'GC from chromeleon'!F16</f>
        <v>7305.25</v>
      </c>
      <c r="J44">
        <f>'GC from chromeleon'!G16</f>
        <v>21243.681</v>
      </c>
      <c r="K44">
        <f>'GC from chromeleon'!H16</f>
        <v>9113.9869999999992</v>
      </c>
      <c r="L44">
        <f>'GC from chromeleon'!I16</f>
        <v>9829.1720000000005</v>
      </c>
      <c r="M44">
        <f>'GC from chromeleon'!J16</f>
        <v>1741.0340000000001</v>
      </c>
      <c r="N44">
        <f>'GC from chromeleon'!K16</f>
        <v>4257.6369999999997</v>
      </c>
      <c r="O44">
        <f>'GC from chromeleon'!L16</f>
        <v>1452.55</v>
      </c>
      <c r="P44">
        <f>'GC from chromeleon'!M16</f>
        <v>23968.113000000001</v>
      </c>
      <c r="Q44">
        <f>'GC from chromeleon'!N16</f>
        <v>282.34199999999998</v>
      </c>
      <c r="R44">
        <f>'GC from chromeleon'!O16</f>
        <v>30855.496999999999</v>
      </c>
      <c r="S44">
        <f>'GC from chromeleon'!P16</f>
        <v>1119.4269999999999</v>
      </c>
      <c r="T44">
        <f>'GC from chromeleon'!Q16</f>
        <v>9341.1200000000008</v>
      </c>
      <c r="U44">
        <f>'GC from chromeleon'!R16</f>
        <v>32092.091</v>
      </c>
      <c r="V44" t="str">
        <f>'GC from chromeleon'!S16</f>
        <v>n.a.</v>
      </c>
      <c r="W44">
        <f>'GC from chromeleon'!T16</f>
        <v>68987.869000000006</v>
      </c>
      <c r="X44">
        <f>'GC from chromeleon'!U16</f>
        <v>36343.112999999998</v>
      </c>
      <c r="Y44">
        <f>'GC from chromeleon'!V16</f>
        <v>12019.620999999999</v>
      </c>
      <c r="Z44">
        <f>'GC from chromeleon'!W16</f>
        <v>5237.0389999999998</v>
      </c>
      <c r="AA44">
        <f>'GC from chromeleon'!X16</f>
        <v>372007.82900000003</v>
      </c>
      <c r="AB44">
        <f>'GC from chromeleon'!Y16</f>
        <v>2246.7420000000002</v>
      </c>
      <c r="AC44">
        <f>'GC from chromeleon'!Z16</f>
        <v>6320.6859999999997</v>
      </c>
      <c r="AD44">
        <f>'GC from chromeleon'!AA16</f>
        <v>145428.83799999999</v>
      </c>
      <c r="AE44">
        <f>'GC from chromeleon'!AB16</f>
        <v>64018.911999999997</v>
      </c>
      <c r="AF44">
        <f>'GC from chromeleon'!AC16</f>
        <v>39749.364000000001</v>
      </c>
      <c r="AG44">
        <f>'GC from chromeleon'!AD16</f>
        <v>332211.57400000002</v>
      </c>
      <c r="AH44">
        <f>'GC from chromeleon'!AE16</f>
        <v>4303.99</v>
      </c>
      <c r="AI44">
        <f>'GC from chromeleon'!AF16</f>
        <v>82035.237999999998</v>
      </c>
      <c r="AJ44">
        <f>'GC from chromeleon'!AG16</f>
        <v>68786.460000000006</v>
      </c>
      <c r="AK44">
        <f>'GC from chromeleon'!AH16</f>
        <v>4874.4679999999998</v>
      </c>
      <c r="AL44">
        <f>'GC from chromeleon'!AI16</f>
        <v>24989.513999999999</v>
      </c>
    </row>
    <row r="45" spans="1:38" x14ac:dyDescent="0.3">
      <c r="A45" t="s">
        <v>32</v>
      </c>
      <c r="B45" t="s">
        <v>103</v>
      </c>
      <c r="C45">
        <v>96</v>
      </c>
      <c r="D45">
        <v>1</v>
      </c>
      <c r="E45">
        <f>'GC from chromeleon'!B17</f>
        <v>48638.989000000001</v>
      </c>
      <c r="F45">
        <f>'GC from chromeleon'!C17</f>
        <v>169157.3</v>
      </c>
      <c r="G45">
        <f>'GC from chromeleon'!D17</f>
        <v>71356.735000000001</v>
      </c>
      <c r="H45">
        <f>'GC from chromeleon'!E17</f>
        <v>4374.6260000000002</v>
      </c>
      <c r="I45">
        <f>'GC from chromeleon'!F17</f>
        <v>9681.1209999999992</v>
      </c>
      <c r="J45">
        <f>'GC from chromeleon'!G17</f>
        <v>24082.62</v>
      </c>
      <c r="K45">
        <f>'GC from chromeleon'!H17</f>
        <v>8631.2430000000004</v>
      </c>
      <c r="L45">
        <f>'GC from chromeleon'!I17</f>
        <v>9632.5519999999997</v>
      </c>
      <c r="M45">
        <f>'GC from chromeleon'!J17</f>
        <v>73.932000000000002</v>
      </c>
      <c r="N45">
        <f>'GC from chromeleon'!K17</f>
        <v>2949.221</v>
      </c>
      <c r="O45">
        <f>'GC from chromeleon'!L17</f>
        <v>628.95399999999995</v>
      </c>
      <c r="P45">
        <f>'GC from chromeleon'!M17</f>
        <v>24938.678</v>
      </c>
      <c r="Q45">
        <f>'GC from chromeleon'!N17</f>
        <v>293.13099999999997</v>
      </c>
      <c r="R45">
        <f>'GC from chromeleon'!O17</f>
        <v>34306.334999999999</v>
      </c>
      <c r="S45">
        <f>'GC from chromeleon'!P17</f>
        <v>805.98400000000004</v>
      </c>
      <c r="T45">
        <f>'GC from chromeleon'!Q17</f>
        <v>8277.1740000000009</v>
      </c>
      <c r="U45">
        <f>'GC from chromeleon'!R17</f>
        <v>33026.639000000003</v>
      </c>
      <c r="V45">
        <f>'GC from chromeleon'!S17</f>
        <v>425.92700000000002</v>
      </c>
      <c r="W45">
        <f>'GC from chromeleon'!T17</f>
        <v>88921.055999999997</v>
      </c>
      <c r="X45">
        <f>'GC from chromeleon'!U17</f>
        <v>29753.541000000001</v>
      </c>
      <c r="Y45">
        <f>'GC from chromeleon'!V17</f>
        <v>27848.852999999999</v>
      </c>
      <c r="Z45">
        <f>'GC from chromeleon'!W17</f>
        <v>8422.0990000000002</v>
      </c>
      <c r="AA45">
        <f>'GC from chromeleon'!X17</f>
        <v>368755.24</v>
      </c>
      <c r="AB45">
        <f>'GC from chromeleon'!Y17</f>
        <v>2266.2040000000002</v>
      </c>
      <c r="AC45">
        <f>'GC from chromeleon'!Z17</f>
        <v>8209.4390000000003</v>
      </c>
      <c r="AD45">
        <f>'GC from chromeleon'!AA17</f>
        <v>126652.004</v>
      </c>
      <c r="AE45">
        <f>'GC from chromeleon'!AB17</f>
        <v>70163.638999999996</v>
      </c>
      <c r="AF45">
        <f>'GC from chromeleon'!AC17</f>
        <v>35575.464</v>
      </c>
      <c r="AG45">
        <f>'GC from chromeleon'!AD17</f>
        <v>342345.13299999997</v>
      </c>
      <c r="AH45">
        <f>'GC from chromeleon'!AE17</f>
        <v>4180.1469999999999</v>
      </c>
      <c r="AI45">
        <f>'GC from chromeleon'!AF17</f>
        <v>78179.167000000001</v>
      </c>
      <c r="AJ45">
        <f>'GC from chromeleon'!AG17</f>
        <v>60679.94</v>
      </c>
      <c r="AK45">
        <f>'GC from chromeleon'!AH17</f>
        <v>8396.223</v>
      </c>
      <c r="AL45">
        <f>'GC from chromeleon'!AI17</f>
        <v>1234.595</v>
      </c>
    </row>
    <row r="46" spans="1:38" x14ac:dyDescent="0.3">
      <c r="A46" t="s">
        <v>42</v>
      </c>
      <c r="B46" t="s">
        <v>281</v>
      </c>
      <c r="C46">
        <v>0</v>
      </c>
      <c r="D46">
        <v>1</v>
      </c>
      <c r="E46">
        <f>'GC from chromeleon'!B24</f>
        <v>23910.401999999998</v>
      </c>
      <c r="F46">
        <f>'GC from chromeleon'!C24</f>
        <v>222738.88200000001</v>
      </c>
      <c r="G46">
        <f>'GC from chromeleon'!D24</f>
        <v>31579.5</v>
      </c>
      <c r="H46">
        <f>'GC from chromeleon'!E24</f>
        <v>1033.077</v>
      </c>
      <c r="I46">
        <f>'GC from chromeleon'!F24</f>
        <v>10889.545</v>
      </c>
      <c r="J46">
        <f>'GC from chromeleon'!G24</f>
        <v>44490.404000000002</v>
      </c>
      <c r="K46">
        <f>'GC from chromeleon'!H24</f>
        <v>14722.823</v>
      </c>
      <c r="L46" t="str">
        <f>'GC from chromeleon'!I24</f>
        <v>n.a.</v>
      </c>
      <c r="M46">
        <f>'GC from chromeleon'!J24</f>
        <v>123231.78</v>
      </c>
      <c r="N46">
        <f>'GC from chromeleon'!K24</f>
        <v>847543.64800000004</v>
      </c>
      <c r="O46">
        <f>'GC from chromeleon'!L24</f>
        <v>10042.509</v>
      </c>
      <c r="P46">
        <f>'GC from chromeleon'!M24</f>
        <v>7074.6260000000002</v>
      </c>
      <c r="Q46">
        <f>'GC from chromeleon'!N24</f>
        <v>129022.22500000001</v>
      </c>
      <c r="R46">
        <f>'GC from chromeleon'!O24</f>
        <v>48130.523999999998</v>
      </c>
      <c r="S46">
        <f>'GC from chromeleon'!P24</f>
        <v>19111.635999999999</v>
      </c>
      <c r="T46">
        <f>'GC from chromeleon'!Q24</f>
        <v>26828.684000000001</v>
      </c>
      <c r="U46">
        <f>'GC from chromeleon'!R24</f>
        <v>19630.067999999999</v>
      </c>
      <c r="V46" t="str">
        <f>'GC from chromeleon'!S24</f>
        <v>n.a.</v>
      </c>
      <c r="W46">
        <f>'GC from chromeleon'!T24</f>
        <v>164393.111</v>
      </c>
      <c r="X46">
        <f>'GC from chromeleon'!U24</f>
        <v>46637.942999999999</v>
      </c>
      <c r="Y46">
        <f>'GC from chromeleon'!V24</f>
        <v>28719.096000000001</v>
      </c>
      <c r="Z46">
        <f>'GC from chromeleon'!W24</f>
        <v>18865.065999999999</v>
      </c>
      <c r="AA46">
        <f>'GC from chromeleon'!X24</f>
        <v>120116.126</v>
      </c>
      <c r="AB46" t="str">
        <f>'GC from chromeleon'!Y24</f>
        <v>n.a.</v>
      </c>
      <c r="AC46">
        <f>'GC from chromeleon'!Z24</f>
        <v>137185.899</v>
      </c>
      <c r="AD46">
        <f>'GC from chromeleon'!AA24</f>
        <v>53525.703999999998</v>
      </c>
      <c r="AE46">
        <f>'GC from chromeleon'!AB24</f>
        <v>25199.298999999999</v>
      </c>
      <c r="AF46">
        <f>'GC from chromeleon'!AC24</f>
        <v>20244.013999999999</v>
      </c>
      <c r="AG46" t="str">
        <f>'GC from chromeleon'!AD24</f>
        <v>n.a.</v>
      </c>
      <c r="AH46" t="str">
        <f>'GC from chromeleon'!AE24</f>
        <v>n.a.</v>
      </c>
      <c r="AI46">
        <f>'GC from chromeleon'!AF24</f>
        <v>15905.86</v>
      </c>
      <c r="AJ46">
        <f>'GC from chromeleon'!AG24</f>
        <v>1020.129</v>
      </c>
      <c r="AK46">
        <f>'GC from chromeleon'!AH24</f>
        <v>659.35799999999995</v>
      </c>
      <c r="AL46">
        <f>'GC from chromeleon'!AI24</f>
        <v>26096.848000000002</v>
      </c>
    </row>
    <row r="47" spans="1:38" x14ac:dyDescent="0.3">
      <c r="A47" t="s">
        <v>34</v>
      </c>
      <c r="B47" t="s">
        <v>281</v>
      </c>
      <c r="C47">
        <v>6</v>
      </c>
      <c r="D47">
        <v>1</v>
      </c>
      <c r="E47">
        <f>'GC from chromeleon'!B25</f>
        <v>19889.819</v>
      </c>
      <c r="F47">
        <f>'GC from chromeleon'!C25</f>
        <v>238484.52</v>
      </c>
      <c r="G47">
        <f>'GC from chromeleon'!D25</f>
        <v>36831.815000000002</v>
      </c>
      <c r="H47">
        <f>'GC from chromeleon'!E25</f>
        <v>1211.5360000000001</v>
      </c>
      <c r="I47">
        <f>'GC from chromeleon'!F25</f>
        <v>6824.9520000000002</v>
      </c>
      <c r="J47">
        <f>'GC from chromeleon'!G25</f>
        <v>35602.830999999998</v>
      </c>
      <c r="K47">
        <f>'GC from chromeleon'!H25</f>
        <v>12113.148999999999</v>
      </c>
      <c r="L47" t="str">
        <f>'GC from chromeleon'!I25</f>
        <v>n.a.</v>
      </c>
      <c r="M47">
        <f>'GC from chromeleon'!J25</f>
        <v>67332.963000000003</v>
      </c>
      <c r="N47">
        <f>'GC from chromeleon'!K25</f>
        <v>118885.49400000001</v>
      </c>
      <c r="O47">
        <f>'GC from chromeleon'!L25</f>
        <v>3111.8110000000001</v>
      </c>
      <c r="P47">
        <f>'GC from chromeleon'!M25</f>
        <v>8200.5859999999993</v>
      </c>
      <c r="Q47">
        <f>'GC from chromeleon'!N25</f>
        <v>82134.553</v>
      </c>
      <c r="R47">
        <f>'GC from chromeleon'!O25</f>
        <v>48701.718000000001</v>
      </c>
      <c r="S47">
        <f>'GC from chromeleon'!P25</f>
        <v>19876.41</v>
      </c>
      <c r="T47">
        <f>'GC from chromeleon'!Q25</f>
        <v>3587.4409999999998</v>
      </c>
      <c r="U47">
        <f>'GC from chromeleon'!R25</f>
        <v>20034.147000000001</v>
      </c>
      <c r="V47" t="str">
        <f>'GC from chromeleon'!S25</f>
        <v>n.a.</v>
      </c>
      <c r="W47">
        <f>'GC from chromeleon'!T25</f>
        <v>90462.251999999993</v>
      </c>
      <c r="X47">
        <f>'GC from chromeleon'!U25</f>
        <v>52612.267999999996</v>
      </c>
      <c r="Y47">
        <f>'GC from chromeleon'!V25</f>
        <v>30747.741999999998</v>
      </c>
      <c r="Z47">
        <f>'GC from chromeleon'!W25</f>
        <v>9210.6720000000005</v>
      </c>
      <c r="AA47">
        <f>'GC from chromeleon'!X25</f>
        <v>465960.52</v>
      </c>
      <c r="AB47" t="str">
        <f>'GC from chromeleon'!Y25</f>
        <v>n.a.</v>
      </c>
      <c r="AC47">
        <f>'GC from chromeleon'!Z25</f>
        <v>26437.526000000002</v>
      </c>
      <c r="AD47">
        <f>'GC from chromeleon'!AA25</f>
        <v>75001.663</v>
      </c>
      <c r="AE47">
        <f>'GC from chromeleon'!AB25</f>
        <v>34969.341</v>
      </c>
      <c r="AF47">
        <f>'GC from chromeleon'!AC25</f>
        <v>23655.975999999999</v>
      </c>
      <c r="AG47">
        <f>'GC from chromeleon'!AD25</f>
        <v>871.25099999999998</v>
      </c>
      <c r="AH47" t="str">
        <f>'GC from chromeleon'!AE25</f>
        <v>n.a.</v>
      </c>
      <c r="AI47">
        <f>'GC from chromeleon'!AF25</f>
        <v>36582.675999999999</v>
      </c>
      <c r="AJ47" t="str">
        <f>'GC from chromeleon'!AG25</f>
        <v>n.a.</v>
      </c>
      <c r="AK47">
        <f>'GC from chromeleon'!AH25</f>
        <v>2541.92</v>
      </c>
      <c r="AL47">
        <f>'GC from chromeleon'!AI25</f>
        <v>29134.764999999999</v>
      </c>
    </row>
    <row r="48" spans="1:38" x14ac:dyDescent="0.3">
      <c r="A48" t="s">
        <v>35</v>
      </c>
      <c r="B48" t="s">
        <v>281</v>
      </c>
      <c r="C48">
        <v>24</v>
      </c>
      <c r="D48">
        <v>1</v>
      </c>
      <c r="E48">
        <f>'GC from chromeleon'!B26</f>
        <v>31299.62</v>
      </c>
      <c r="F48">
        <f>'GC from chromeleon'!C26</f>
        <v>257848.511</v>
      </c>
      <c r="G48">
        <f>'GC from chromeleon'!D26</f>
        <v>24268.041000000001</v>
      </c>
      <c r="H48">
        <f>'GC from chromeleon'!E26</f>
        <v>127.56699999999999</v>
      </c>
      <c r="I48">
        <f>'GC from chromeleon'!F26</f>
        <v>6917.6670000000004</v>
      </c>
      <c r="J48">
        <f>'GC from chromeleon'!G26</f>
        <v>30276.462</v>
      </c>
      <c r="K48">
        <f>'GC from chromeleon'!H26</f>
        <v>15053.915999999999</v>
      </c>
      <c r="L48" t="str">
        <f>'GC from chromeleon'!I26</f>
        <v>n.a.</v>
      </c>
      <c r="M48">
        <f>'GC from chromeleon'!J26</f>
        <v>35537.258000000002</v>
      </c>
      <c r="N48">
        <f>'GC from chromeleon'!K26</f>
        <v>35906.949000000001</v>
      </c>
      <c r="O48">
        <f>'GC from chromeleon'!L26</f>
        <v>88.721000000000004</v>
      </c>
      <c r="P48">
        <f>'GC from chromeleon'!M26</f>
        <v>11086.737999999999</v>
      </c>
      <c r="Q48">
        <f>'GC from chromeleon'!N26</f>
        <v>4684.348</v>
      </c>
      <c r="R48">
        <f>'GC from chromeleon'!O26</f>
        <v>42143.114000000001</v>
      </c>
      <c r="S48">
        <f>'GC from chromeleon'!P26</f>
        <v>12092.960999999999</v>
      </c>
      <c r="T48">
        <f>'GC from chromeleon'!Q26</f>
        <v>33997.625</v>
      </c>
      <c r="U48">
        <f>'GC from chromeleon'!R26</f>
        <v>26986.999</v>
      </c>
      <c r="V48" t="str">
        <f>'GC from chromeleon'!S26</f>
        <v>n.a.</v>
      </c>
      <c r="W48">
        <f>'GC from chromeleon'!T26</f>
        <v>92665.577000000005</v>
      </c>
      <c r="X48">
        <f>'GC from chromeleon'!U26</f>
        <v>50860.603999999999</v>
      </c>
      <c r="Y48">
        <f>'GC from chromeleon'!V26</f>
        <v>31859.567999999999</v>
      </c>
      <c r="Z48">
        <f>'GC from chromeleon'!W26</f>
        <v>4733.5540000000001</v>
      </c>
      <c r="AA48">
        <f>'GC from chromeleon'!X26</f>
        <v>516328.23599999998</v>
      </c>
      <c r="AB48">
        <f>'GC from chromeleon'!Y26</f>
        <v>27794.374</v>
      </c>
      <c r="AC48">
        <f>'GC from chromeleon'!Z26</f>
        <v>16137.612999999999</v>
      </c>
      <c r="AD48">
        <f>'GC from chromeleon'!AA26</f>
        <v>78143.25</v>
      </c>
      <c r="AE48">
        <f>'GC from chromeleon'!AB26</f>
        <v>115940.06</v>
      </c>
      <c r="AF48">
        <f>'GC from chromeleon'!AC26</f>
        <v>27371.597000000002</v>
      </c>
      <c r="AG48">
        <f>'GC from chromeleon'!AD26</f>
        <v>662.33100000000002</v>
      </c>
      <c r="AH48">
        <f>'GC from chromeleon'!AE26</f>
        <v>1121.2809999999999</v>
      </c>
      <c r="AI48">
        <f>'GC from chromeleon'!AF26</f>
        <v>85413.900999999998</v>
      </c>
      <c r="AJ48" t="str">
        <f>'GC from chromeleon'!AG26</f>
        <v>n.a.</v>
      </c>
      <c r="AK48">
        <f>'GC from chromeleon'!AH26</f>
        <v>13182.714</v>
      </c>
      <c r="AL48">
        <f>'GC from chromeleon'!AI26</f>
        <v>39085.262000000002</v>
      </c>
    </row>
    <row r="49" spans="1:38" x14ac:dyDescent="0.3">
      <c r="A49" t="s">
        <v>36</v>
      </c>
      <c r="B49" t="s">
        <v>281</v>
      </c>
      <c r="C49">
        <v>48</v>
      </c>
      <c r="D49">
        <v>1</v>
      </c>
      <c r="E49">
        <f>'GC from chromeleon'!B27</f>
        <v>36744.404999999999</v>
      </c>
      <c r="F49">
        <f>'GC from chromeleon'!C27</f>
        <v>279407.56099999999</v>
      </c>
      <c r="G49">
        <f>'GC from chromeleon'!D27</f>
        <v>54619.826000000001</v>
      </c>
      <c r="H49">
        <f>'GC from chromeleon'!E27</f>
        <v>304.928</v>
      </c>
      <c r="I49">
        <f>'GC from chromeleon'!F27</f>
        <v>9760.2610000000004</v>
      </c>
      <c r="J49">
        <f>'GC from chromeleon'!G27</f>
        <v>30761.436000000002</v>
      </c>
      <c r="K49">
        <f>'GC from chromeleon'!H27</f>
        <v>18048.548999999999</v>
      </c>
      <c r="L49" t="str">
        <f>'GC from chromeleon'!I27</f>
        <v>n.a.</v>
      </c>
      <c r="M49">
        <f>'GC from chromeleon'!J27</f>
        <v>21354.815999999999</v>
      </c>
      <c r="N49">
        <f>'GC from chromeleon'!K27</f>
        <v>4536.8459999999995</v>
      </c>
      <c r="O49">
        <f>'GC from chromeleon'!L27</f>
        <v>336.44</v>
      </c>
      <c r="P49">
        <f>'GC from chromeleon'!M27</f>
        <v>24570.136999999999</v>
      </c>
      <c r="Q49">
        <f>'GC from chromeleon'!N27</f>
        <v>2752.3780000000002</v>
      </c>
      <c r="R49">
        <f>'GC from chromeleon'!O27</f>
        <v>41776.313999999998</v>
      </c>
      <c r="S49">
        <f>'GC from chromeleon'!P27</f>
        <v>35017.847999999998</v>
      </c>
      <c r="T49">
        <f>'GC from chromeleon'!Q27</f>
        <v>36297.661</v>
      </c>
      <c r="U49">
        <f>'GC from chromeleon'!R27</f>
        <v>38489.351000000002</v>
      </c>
      <c r="V49">
        <f>'GC from chromeleon'!S27</f>
        <v>108.208</v>
      </c>
      <c r="W49">
        <f>'GC from chromeleon'!T27</f>
        <v>92017.903000000006</v>
      </c>
      <c r="X49">
        <f>'GC from chromeleon'!U27</f>
        <v>48657.258000000002</v>
      </c>
      <c r="Y49">
        <f>'GC from chromeleon'!V27</f>
        <v>29941.382000000001</v>
      </c>
      <c r="Z49">
        <f>'GC from chromeleon'!W27</f>
        <v>13799.725</v>
      </c>
      <c r="AA49">
        <f>'GC from chromeleon'!X27</f>
        <v>505749.72899999999</v>
      </c>
      <c r="AB49">
        <f>'GC from chromeleon'!Y27</f>
        <v>18205.366000000002</v>
      </c>
      <c r="AC49">
        <f>'GC from chromeleon'!Z27</f>
        <v>13254.329</v>
      </c>
      <c r="AD49">
        <f>'GC from chromeleon'!AA27</f>
        <v>55959.860999999997</v>
      </c>
      <c r="AE49">
        <f>'GC from chromeleon'!AB27</f>
        <v>130894.022</v>
      </c>
      <c r="AF49">
        <f>'GC from chromeleon'!AC27</f>
        <v>31074.588</v>
      </c>
      <c r="AG49">
        <f>'GC from chromeleon'!AD27</f>
        <v>1024.9380000000001</v>
      </c>
      <c r="AH49">
        <f>'GC from chromeleon'!AE27</f>
        <v>933.66</v>
      </c>
      <c r="AI49">
        <f>'GC from chromeleon'!AF27</f>
        <v>90414.023000000001</v>
      </c>
      <c r="AJ49" t="str">
        <f>'GC from chromeleon'!AG27</f>
        <v>n.a.</v>
      </c>
      <c r="AK49">
        <f>'GC from chromeleon'!AH27</f>
        <v>10504.681</v>
      </c>
      <c r="AL49">
        <f>'GC from chromeleon'!AI27</f>
        <v>46786.275999999998</v>
      </c>
    </row>
    <row r="50" spans="1:38" x14ac:dyDescent="0.3">
      <c r="A50" t="s">
        <v>37</v>
      </c>
      <c r="B50" t="s">
        <v>281</v>
      </c>
      <c r="C50">
        <v>72</v>
      </c>
      <c r="D50">
        <v>1</v>
      </c>
      <c r="E50">
        <f>'GC from chromeleon'!B28</f>
        <v>45843.008000000002</v>
      </c>
      <c r="F50">
        <f>'GC from chromeleon'!C28</f>
        <v>272025.72200000001</v>
      </c>
      <c r="G50">
        <f>'GC from chromeleon'!D28</f>
        <v>34772.035000000003</v>
      </c>
      <c r="H50">
        <f>'GC from chromeleon'!E28</f>
        <v>1885.2950000000001</v>
      </c>
      <c r="I50">
        <f>'GC from chromeleon'!F28</f>
        <v>3142.375</v>
      </c>
      <c r="J50">
        <f>'GC from chromeleon'!G28</f>
        <v>27572.454000000002</v>
      </c>
      <c r="K50">
        <f>'GC from chromeleon'!H28</f>
        <v>15272.362999999999</v>
      </c>
      <c r="L50" t="str">
        <f>'GC from chromeleon'!I28</f>
        <v>n.a.</v>
      </c>
      <c r="M50">
        <f>'GC from chromeleon'!J28</f>
        <v>16394.537</v>
      </c>
      <c r="N50">
        <f>'GC from chromeleon'!K28</f>
        <v>34444.074999999997</v>
      </c>
      <c r="O50">
        <f>'GC from chromeleon'!L28</f>
        <v>926.12099999999998</v>
      </c>
      <c r="P50">
        <f>'GC from chromeleon'!M28</f>
        <v>13766.838</v>
      </c>
      <c r="Q50">
        <f>'GC from chromeleon'!N28</f>
        <v>2593.3020000000001</v>
      </c>
      <c r="R50">
        <f>'GC from chromeleon'!O28</f>
        <v>41665.453999999998</v>
      </c>
      <c r="S50">
        <f>'GC from chromeleon'!P28</f>
        <v>10282.707</v>
      </c>
      <c r="T50">
        <f>'GC from chromeleon'!Q28</f>
        <v>43894.898000000001</v>
      </c>
      <c r="U50">
        <f>'GC from chromeleon'!R28</f>
        <v>34696.256999999998</v>
      </c>
      <c r="V50">
        <f>'GC from chromeleon'!S28</f>
        <v>71.12</v>
      </c>
      <c r="W50">
        <f>'GC from chromeleon'!T28</f>
        <v>97097.035000000003</v>
      </c>
      <c r="X50">
        <f>'GC from chromeleon'!U28</f>
        <v>47494.381999999998</v>
      </c>
      <c r="Y50">
        <f>'GC from chromeleon'!V28</f>
        <v>34372.601000000002</v>
      </c>
      <c r="Z50">
        <f>'GC from chromeleon'!W28</f>
        <v>11542.012000000001</v>
      </c>
      <c r="AA50">
        <f>'GC from chromeleon'!X28</f>
        <v>341524.05200000003</v>
      </c>
      <c r="AB50">
        <f>'GC from chromeleon'!Y28</f>
        <v>21507.358</v>
      </c>
      <c r="AC50">
        <f>'GC from chromeleon'!Z28</f>
        <v>12794.892</v>
      </c>
      <c r="AD50">
        <f>'GC from chromeleon'!AA28</f>
        <v>129571.818</v>
      </c>
      <c r="AE50">
        <f>'GC from chromeleon'!AB28</f>
        <v>105433.497</v>
      </c>
      <c r="AF50">
        <f>'GC from chromeleon'!AC28</f>
        <v>45267.3</v>
      </c>
      <c r="AG50">
        <f>'GC from chromeleon'!AD28</f>
        <v>597.49599999999998</v>
      </c>
      <c r="AH50">
        <f>'GC from chromeleon'!AE28</f>
        <v>4954.5259999999998</v>
      </c>
      <c r="AI50">
        <f>'GC from chromeleon'!AF28</f>
        <v>65079.675999999999</v>
      </c>
      <c r="AJ50">
        <f>'GC from chromeleon'!AG28</f>
        <v>28801.192999999999</v>
      </c>
      <c r="AK50">
        <f>'GC from chromeleon'!AH28</f>
        <v>11726.558999999999</v>
      </c>
      <c r="AL50">
        <f>'GC from chromeleon'!AI28</f>
        <v>31984.274000000001</v>
      </c>
    </row>
    <row r="51" spans="1:38" x14ac:dyDescent="0.3">
      <c r="A51" t="s">
        <v>38</v>
      </c>
      <c r="B51" t="s">
        <v>281</v>
      </c>
      <c r="C51">
        <v>96</v>
      </c>
      <c r="D51">
        <v>1</v>
      </c>
      <c r="E51">
        <f>'GC from chromeleon'!B29</f>
        <v>48968.029000000002</v>
      </c>
      <c r="F51">
        <f>'GC from chromeleon'!C29</f>
        <v>245171.71900000001</v>
      </c>
      <c r="G51">
        <f>'GC from chromeleon'!D29</f>
        <v>37773.944000000003</v>
      </c>
      <c r="H51">
        <f>'GC from chromeleon'!E29</f>
        <v>5454.9080000000004</v>
      </c>
      <c r="I51">
        <f>'GC from chromeleon'!F29</f>
        <v>5529.95</v>
      </c>
      <c r="J51">
        <f>'GC from chromeleon'!G29</f>
        <v>20585.030999999999</v>
      </c>
      <c r="K51">
        <f>'GC from chromeleon'!H29</f>
        <v>17773.067999999999</v>
      </c>
      <c r="L51" t="str">
        <f>'GC from chromeleon'!I29</f>
        <v>n.a.</v>
      </c>
      <c r="M51">
        <f>'GC from chromeleon'!J29</f>
        <v>17233.758999999998</v>
      </c>
      <c r="N51">
        <f>'GC from chromeleon'!K29</f>
        <v>6575.8980000000001</v>
      </c>
      <c r="O51">
        <f>'GC from chromeleon'!L29</f>
        <v>308.40800000000002</v>
      </c>
      <c r="P51">
        <f>'GC from chromeleon'!M29</f>
        <v>15471.227000000001</v>
      </c>
      <c r="Q51">
        <f>'GC from chromeleon'!N29</f>
        <v>636.17999999999995</v>
      </c>
      <c r="R51">
        <f>'GC from chromeleon'!O29</f>
        <v>35174.447</v>
      </c>
      <c r="S51">
        <f>'GC from chromeleon'!P29</f>
        <v>7815.2209999999995</v>
      </c>
      <c r="T51">
        <f>'GC from chromeleon'!Q29</f>
        <v>41536.605000000003</v>
      </c>
      <c r="U51">
        <f>'GC from chromeleon'!R29</f>
        <v>37065.824999999997</v>
      </c>
      <c r="V51">
        <f>'GC from chromeleon'!S29</f>
        <v>339.28899999999999</v>
      </c>
      <c r="W51">
        <f>'GC from chromeleon'!T29</f>
        <v>102093.996</v>
      </c>
      <c r="X51">
        <f>'GC from chromeleon'!U29</f>
        <v>49654.264999999999</v>
      </c>
      <c r="Y51">
        <f>'GC from chromeleon'!V29</f>
        <v>11427.494000000001</v>
      </c>
      <c r="Z51" t="str">
        <f>'GC from chromeleon'!W29</f>
        <v>n.a.</v>
      </c>
      <c r="AA51">
        <f>'GC from chromeleon'!X29</f>
        <v>386182.462</v>
      </c>
      <c r="AB51">
        <f>'GC from chromeleon'!Y29</f>
        <v>17735.52</v>
      </c>
      <c r="AC51">
        <f>'GC from chromeleon'!Z29</f>
        <v>11836.851000000001</v>
      </c>
      <c r="AD51">
        <f>'GC from chromeleon'!AA29</f>
        <v>127390.122</v>
      </c>
      <c r="AE51">
        <f>'GC from chromeleon'!AB29</f>
        <v>151325.47200000001</v>
      </c>
      <c r="AF51">
        <f>'GC from chromeleon'!AC29</f>
        <v>49095.499000000003</v>
      </c>
      <c r="AG51" t="str">
        <f>'GC from chromeleon'!AD29</f>
        <v>n.a.</v>
      </c>
      <c r="AH51">
        <f>'GC from chromeleon'!AE29</f>
        <v>4107.5569999999998</v>
      </c>
      <c r="AI51">
        <f>'GC from chromeleon'!AF29</f>
        <v>66655.434999999998</v>
      </c>
      <c r="AJ51">
        <f>'GC from chromeleon'!AG29</f>
        <v>46982.271999999997</v>
      </c>
      <c r="AK51">
        <f>'GC from chromeleon'!AH29</f>
        <v>15677.281000000001</v>
      </c>
      <c r="AL51">
        <f>'GC from chromeleon'!AI29</f>
        <v>39067.686000000002</v>
      </c>
    </row>
    <row r="52" spans="1:38" x14ac:dyDescent="0.3">
      <c r="A52" t="s">
        <v>43</v>
      </c>
      <c r="B52" t="s">
        <v>103</v>
      </c>
      <c r="C52">
        <v>0</v>
      </c>
      <c r="D52">
        <v>3</v>
      </c>
      <c r="E52">
        <f>'GC from chromeleon'!B54</f>
        <v>17149.805</v>
      </c>
      <c r="F52">
        <f>'GC from chromeleon'!C54</f>
        <v>136147.69500000001</v>
      </c>
      <c r="G52">
        <f>'GC from chromeleon'!D54</f>
        <v>10465.689</v>
      </c>
      <c r="H52" t="str">
        <f>'GC from chromeleon'!E54</f>
        <v>n.a.</v>
      </c>
      <c r="I52">
        <f>'GC from chromeleon'!F54</f>
        <v>108.521</v>
      </c>
      <c r="J52">
        <f>'GC from chromeleon'!G54</f>
        <v>29442.999</v>
      </c>
      <c r="K52">
        <f>'GC from chromeleon'!H54</f>
        <v>9725.1039999999994</v>
      </c>
      <c r="L52" t="str">
        <f>'GC from chromeleon'!I54</f>
        <v>n.a.</v>
      </c>
      <c r="M52">
        <f>'GC from chromeleon'!J54</f>
        <v>70307.948999999993</v>
      </c>
      <c r="N52">
        <f>'GC from chromeleon'!K54</f>
        <v>118773.73</v>
      </c>
      <c r="O52">
        <f>'GC from chromeleon'!L54</f>
        <v>3039.9059999999999</v>
      </c>
      <c r="P52">
        <f>'GC from chromeleon'!M54</f>
        <v>11410.687</v>
      </c>
      <c r="Q52">
        <f>'GC from chromeleon'!N54</f>
        <v>94221.437000000005</v>
      </c>
      <c r="R52">
        <f>'GC from chromeleon'!O54</f>
        <v>48990.148000000001</v>
      </c>
      <c r="S52">
        <f>'GC from chromeleon'!P54</f>
        <v>20277.032999999999</v>
      </c>
      <c r="T52">
        <f>'GC from chromeleon'!Q54</f>
        <v>3539.694</v>
      </c>
      <c r="U52">
        <f>'GC from chromeleon'!R54</f>
        <v>10274.079</v>
      </c>
      <c r="V52" t="str">
        <f>'GC from chromeleon'!S54</f>
        <v>n.a.</v>
      </c>
      <c r="W52">
        <f>'GC from chromeleon'!T54</f>
        <v>88161.857000000004</v>
      </c>
      <c r="X52">
        <f>'GC from chromeleon'!U54</f>
        <v>45379.106</v>
      </c>
      <c r="Y52">
        <f>'GC from chromeleon'!V54</f>
        <v>26471.273000000001</v>
      </c>
      <c r="Z52">
        <f>'GC from chromeleon'!W54</f>
        <v>11036.99</v>
      </c>
      <c r="AA52">
        <f>'GC from chromeleon'!X54</f>
        <v>492386.74800000002</v>
      </c>
      <c r="AB52">
        <f>'GC from chromeleon'!Y54</f>
        <v>311.23099999999999</v>
      </c>
      <c r="AC52">
        <f>'GC from chromeleon'!Z54</f>
        <v>39759.523999999998</v>
      </c>
      <c r="AD52">
        <f>'GC from chromeleon'!AA54</f>
        <v>41116.249000000003</v>
      </c>
      <c r="AE52" t="str">
        <f>'GC from chromeleon'!AB54</f>
        <v>n.a.</v>
      </c>
      <c r="AF52">
        <f>'GC from chromeleon'!AC54</f>
        <v>16959.917000000001</v>
      </c>
      <c r="AG52">
        <f>'GC from chromeleon'!AD54</f>
        <v>2737.5770000000002</v>
      </c>
      <c r="AH52">
        <f>'GC from chromeleon'!AE54</f>
        <v>192.03</v>
      </c>
      <c r="AI52">
        <f>'GC from chromeleon'!AF54</f>
        <v>50210.82</v>
      </c>
      <c r="AJ52" t="str">
        <f>'GC from chromeleon'!AG54</f>
        <v>n.a.</v>
      </c>
      <c r="AK52">
        <f>'GC from chromeleon'!AH54</f>
        <v>1025.3219999999999</v>
      </c>
      <c r="AL52">
        <f>'GC from chromeleon'!AI54</f>
        <v>14992.617</v>
      </c>
    </row>
    <row r="53" spans="1:38" x14ac:dyDescent="0.3">
      <c r="A53" t="s">
        <v>28</v>
      </c>
      <c r="B53" t="s">
        <v>103</v>
      </c>
      <c r="C53">
        <v>6</v>
      </c>
      <c r="D53">
        <v>3</v>
      </c>
      <c r="E53">
        <f>'GC from chromeleon'!B55</f>
        <v>32878.052000000003</v>
      </c>
      <c r="F53">
        <f>'GC from chromeleon'!C55</f>
        <v>133598.00599999999</v>
      </c>
      <c r="G53">
        <f>'GC from chromeleon'!D55</f>
        <v>22141.325000000001</v>
      </c>
      <c r="H53">
        <f>'GC from chromeleon'!E55</f>
        <v>202.67400000000001</v>
      </c>
      <c r="I53">
        <f>'GC from chromeleon'!F55</f>
        <v>3787.3090000000002</v>
      </c>
      <c r="J53">
        <f>'GC from chromeleon'!G55</f>
        <v>28089.710999999999</v>
      </c>
      <c r="K53">
        <f>'GC from chromeleon'!H55</f>
        <v>10630.578</v>
      </c>
      <c r="L53" t="str">
        <f>'GC from chromeleon'!I55</f>
        <v>n.a.</v>
      </c>
      <c r="M53">
        <f>'GC from chromeleon'!J55</f>
        <v>65773.945000000007</v>
      </c>
      <c r="N53">
        <f>'GC from chromeleon'!K55</f>
        <v>38228.563999999998</v>
      </c>
      <c r="O53">
        <f>'GC from chromeleon'!L55</f>
        <v>1765.2370000000001</v>
      </c>
      <c r="P53">
        <f>'GC from chromeleon'!M55</f>
        <v>11645.04</v>
      </c>
      <c r="Q53">
        <f>'GC from chromeleon'!N55</f>
        <v>95369.107000000004</v>
      </c>
      <c r="R53">
        <f>'GC from chromeleon'!O55</f>
        <v>46239.288999999997</v>
      </c>
      <c r="S53">
        <f>'GC from chromeleon'!P55</f>
        <v>18807.366000000002</v>
      </c>
      <c r="T53">
        <f>'GC from chromeleon'!Q55</f>
        <v>6332.5479999999998</v>
      </c>
      <c r="U53">
        <f>'GC from chromeleon'!R55</f>
        <v>12487.834999999999</v>
      </c>
      <c r="V53" t="str">
        <f>'GC from chromeleon'!S55</f>
        <v>n.a.</v>
      </c>
      <c r="W53">
        <f>'GC from chromeleon'!T55</f>
        <v>94385.876000000004</v>
      </c>
      <c r="X53">
        <f>'GC from chromeleon'!U55</f>
        <v>42048.847999999998</v>
      </c>
      <c r="Y53">
        <f>'GC from chromeleon'!V55</f>
        <v>27969.871999999999</v>
      </c>
      <c r="Z53">
        <f>'GC from chromeleon'!W55</f>
        <v>8154.1419999999998</v>
      </c>
      <c r="AA53">
        <f>'GC from chromeleon'!X55</f>
        <v>687266.61899999995</v>
      </c>
      <c r="AB53">
        <f>'GC from chromeleon'!Y55</f>
        <v>443.51299999999998</v>
      </c>
      <c r="AC53">
        <f>'GC from chromeleon'!Z55</f>
        <v>18262.472000000002</v>
      </c>
      <c r="AD53">
        <f>'GC from chromeleon'!AA55</f>
        <v>62529.385999999999</v>
      </c>
      <c r="AE53" t="str">
        <f>'GC from chromeleon'!AB55</f>
        <v>n.a.</v>
      </c>
      <c r="AF53">
        <f>'GC from chromeleon'!AC55</f>
        <v>21267.922999999999</v>
      </c>
      <c r="AG53">
        <f>'GC from chromeleon'!AD55</f>
        <v>2825.86</v>
      </c>
      <c r="AH53">
        <f>'GC from chromeleon'!AE55</f>
        <v>136.96199999999999</v>
      </c>
      <c r="AI53">
        <f>'GC from chromeleon'!AF55</f>
        <v>110811.454</v>
      </c>
      <c r="AJ53" t="str">
        <f>'GC from chromeleon'!AG55</f>
        <v>n.a.</v>
      </c>
      <c r="AK53">
        <f>'GC from chromeleon'!AH55</f>
        <v>360.22199999999998</v>
      </c>
      <c r="AL53">
        <f>'GC from chromeleon'!AI55</f>
        <v>9880.2430000000004</v>
      </c>
    </row>
    <row r="54" spans="1:38" x14ac:dyDescent="0.3">
      <c r="A54" t="s">
        <v>29</v>
      </c>
      <c r="B54" t="s">
        <v>103</v>
      </c>
      <c r="C54">
        <v>24</v>
      </c>
      <c r="D54">
        <v>3</v>
      </c>
      <c r="E54">
        <f>'GC from chromeleon'!B56</f>
        <v>28374.313999999998</v>
      </c>
      <c r="F54">
        <f>'GC from chromeleon'!C56</f>
        <v>105438.82</v>
      </c>
      <c r="G54">
        <f>'GC from chromeleon'!D56</f>
        <v>20570.055</v>
      </c>
      <c r="H54">
        <f>'GC from chromeleon'!E56</f>
        <v>21526.894</v>
      </c>
      <c r="I54">
        <f>'GC from chromeleon'!F56</f>
        <v>9131.1029999999992</v>
      </c>
      <c r="J54">
        <f>'GC from chromeleon'!G56</f>
        <v>31696.764999999999</v>
      </c>
      <c r="K54">
        <f>'GC from chromeleon'!H56</f>
        <v>10441.868</v>
      </c>
      <c r="L54">
        <f>'GC from chromeleon'!I56</f>
        <v>93286.282999999996</v>
      </c>
      <c r="M54" t="str">
        <f>'GC from chromeleon'!J56</f>
        <v>n.a.</v>
      </c>
      <c r="N54">
        <f>'GC from chromeleon'!K56</f>
        <v>2790.3539999999998</v>
      </c>
      <c r="O54" t="str">
        <f>'GC from chromeleon'!L56</f>
        <v>n.a.</v>
      </c>
      <c r="P54" t="str">
        <f>'GC from chromeleon'!M56</f>
        <v>n.a.</v>
      </c>
      <c r="Q54">
        <f>'GC from chromeleon'!N56</f>
        <v>21868.31</v>
      </c>
      <c r="R54">
        <f>'GC from chromeleon'!O56</f>
        <v>38783.269</v>
      </c>
      <c r="S54">
        <f>'GC from chromeleon'!P56</f>
        <v>4584.8980000000001</v>
      </c>
      <c r="T54">
        <f>'GC from chromeleon'!Q56</f>
        <v>9133.18</v>
      </c>
      <c r="U54">
        <f>'GC from chromeleon'!R56</f>
        <v>14771.777</v>
      </c>
      <c r="V54">
        <f>'GC from chromeleon'!S56</f>
        <v>835.86500000000001</v>
      </c>
      <c r="W54">
        <f>'GC from chromeleon'!T56</f>
        <v>74804.203999999998</v>
      </c>
      <c r="X54">
        <f>'GC from chromeleon'!U56</f>
        <v>36672.523000000001</v>
      </c>
      <c r="Y54">
        <f>'GC from chromeleon'!V56</f>
        <v>15515.17</v>
      </c>
      <c r="Z54">
        <f>'GC from chromeleon'!W56</f>
        <v>25852.731</v>
      </c>
      <c r="AA54">
        <f>'GC from chromeleon'!X56</f>
        <v>675581.19200000004</v>
      </c>
      <c r="AB54">
        <f>'GC from chromeleon'!Y56</f>
        <v>1435.0450000000001</v>
      </c>
      <c r="AC54">
        <f>'GC from chromeleon'!Z56</f>
        <v>11573.648999999999</v>
      </c>
      <c r="AD54">
        <f>'GC from chromeleon'!AA56</f>
        <v>72452.804000000004</v>
      </c>
      <c r="AE54">
        <f>'GC from chromeleon'!AB56</f>
        <v>18426.044999999998</v>
      </c>
      <c r="AF54">
        <f>'GC from chromeleon'!AC56</f>
        <v>24135.252</v>
      </c>
      <c r="AG54">
        <f>'GC from chromeleon'!AD56</f>
        <v>15685.323</v>
      </c>
      <c r="AH54">
        <f>'GC from chromeleon'!AE56</f>
        <v>28445.235000000001</v>
      </c>
      <c r="AI54">
        <f>'GC from chromeleon'!AF56</f>
        <v>128872.81</v>
      </c>
      <c r="AJ54">
        <f>'GC from chromeleon'!AG56</f>
        <v>60071.726000000002</v>
      </c>
      <c r="AK54">
        <f>'GC from chromeleon'!AH56</f>
        <v>2125.2550000000001</v>
      </c>
      <c r="AL54">
        <f>'GC from chromeleon'!AI56</f>
        <v>7669.7089999999998</v>
      </c>
    </row>
    <row r="55" spans="1:38" x14ac:dyDescent="0.3">
      <c r="A55" t="s">
        <v>30</v>
      </c>
      <c r="B55" t="s">
        <v>103</v>
      </c>
      <c r="C55">
        <v>48</v>
      </c>
      <c r="D55">
        <v>3</v>
      </c>
      <c r="E55">
        <f>'GC from chromeleon'!B57</f>
        <v>5701.15</v>
      </c>
      <c r="F55">
        <f>'GC from chromeleon'!C57</f>
        <v>4429.92</v>
      </c>
      <c r="G55">
        <f>'GC from chromeleon'!D57</f>
        <v>6342.4170000000004</v>
      </c>
      <c r="H55">
        <f>'GC from chromeleon'!E57</f>
        <v>6232.4449999999997</v>
      </c>
      <c r="I55">
        <f>'GC from chromeleon'!F57</f>
        <v>10389.376</v>
      </c>
      <c r="J55">
        <f>'GC from chromeleon'!G57</f>
        <v>21083.282999999999</v>
      </c>
      <c r="K55">
        <f>'GC from chromeleon'!H57</f>
        <v>3137.7820000000002</v>
      </c>
      <c r="L55">
        <f>'GC from chromeleon'!I57</f>
        <v>1634433.915</v>
      </c>
      <c r="M55" t="str">
        <f>'GC from chromeleon'!J57</f>
        <v>n.a.</v>
      </c>
      <c r="N55">
        <f>'GC from chromeleon'!K57</f>
        <v>129.81800000000001</v>
      </c>
      <c r="O55" t="str">
        <f>'GC from chromeleon'!L57</f>
        <v>n.a.</v>
      </c>
      <c r="P55">
        <f>'GC from chromeleon'!M57</f>
        <v>4584.8159999999998</v>
      </c>
      <c r="Q55">
        <f>'GC from chromeleon'!N57</f>
        <v>2250724.753</v>
      </c>
      <c r="R55">
        <f>'GC from chromeleon'!O57</f>
        <v>42756.211000000003</v>
      </c>
      <c r="S55">
        <f>'GC from chromeleon'!P57</f>
        <v>149.61099999999999</v>
      </c>
      <c r="T55">
        <f>'GC from chromeleon'!Q57</f>
        <v>1837.8789999999999</v>
      </c>
      <c r="U55">
        <f>'GC from chromeleon'!R57</f>
        <v>8023.4269999999997</v>
      </c>
      <c r="V55">
        <f>'GC from chromeleon'!S57</f>
        <v>1549380.074</v>
      </c>
      <c r="W55">
        <f>'GC from chromeleon'!T57</f>
        <v>142136.446</v>
      </c>
      <c r="X55">
        <f>'GC from chromeleon'!U57</f>
        <v>75066.369000000006</v>
      </c>
      <c r="Y55">
        <f>'GC from chromeleon'!V57</f>
        <v>103497.122</v>
      </c>
      <c r="Z55">
        <f>'GC from chromeleon'!W57</f>
        <v>21564.598000000002</v>
      </c>
      <c r="AA55">
        <f>'GC from chromeleon'!X57</f>
        <v>292058.75400000002</v>
      </c>
      <c r="AB55">
        <f>'GC from chromeleon'!Y57</f>
        <v>3511.61</v>
      </c>
      <c r="AC55">
        <f>'GC from chromeleon'!Z57</f>
        <v>9048.2870000000003</v>
      </c>
      <c r="AD55">
        <f>'GC from chromeleon'!AA57</f>
        <v>83908.641000000003</v>
      </c>
      <c r="AE55">
        <f>'GC from chromeleon'!AB57</f>
        <v>18392.255000000001</v>
      </c>
      <c r="AF55">
        <f>'GC from chromeleon'!AC57</f>
        <v>16914.391</v>
      </c>
      <c r="AG55">
        <f>'GC from chromeleon'!AD57</f>
        <v>31163.024000000001</v>
      </c>
      <c r="AH55">
        <f>'GC from chromeleon'!AE57</f>
        <v>2127433.872</v>
      </c>
      <c r="AI55">
        <f>'GC from chromeleon'!AF57</f>
        <v>158152.72200000001</v>
      </c>
      <c r="AJ55">
        <f>'GC from chromeleon'!AG57</f>
        <v>105219.156</v>
      </c>
      <c r="AK55">
        <f>'GC from chromeleon'!AH57</f>
        <v>3899.1849999999999</v>
      </c>
      <c r="AL55">
        <f>'GC from chromeleon'!AI57</f>
        <v>8061.5370000000003</v>
      </c>
    </row>
    <row r="56" spans="1:38" x14ac:dyDescent="0.3">
      <c r="A56" t="s">
        <v>31</v>
      </c>
      <c r="B56" t="s">
        <v>103</v>
      </c>
      <c r="C56">
        <v>72</v>
      </c>
      <c r="D56">
        <v>3</v>
      </c>
      <c r="E56">
        <f>'GC from chromeleon'!B58</f>
        <v>18862.248</v>
      </c>
      <c r="F56">
        <f>'GC from chromeleon'!C58</f>
        <v>210.80199999999999</v>
      </c>
      <c r="G56">
        <f>'GC from chromeleon'!D58</f>
        <v>20472.715</v>
      </c>
      <c r="H56">
        <f>'GC from chromeleon'!E58</f>
        <v>88.325999999999993</v>
      </c>
      <c r="I56">
        <f>'GC from chromeleon'!F58</f>
        <v>20363.912</v>
      </c>
      <c r="J56">
        <f>'GC from chromeleon'!G58</f>
        <v>116.455</v>
      </c>
      <c r="K56">
        <f>'GC from chromeleon'!H58</f>
        <v>1462.596</v>
      </c>
      <c r="L56">
        <f>'GC from chromeleon'!I58</f>
        <v>39023.449000000001</v>
      </c>
      <c r="M56" t="str">
        <f>'GC from chromeleon'!J58</f>
        <v>n.a.</v>
      </c>
      <c r="N56">
        <f>'GC from chromeleon'!K58</f>
        <v>1733.538</v>
      </c>
      <c r="O56">
        <f>'GC from chromeleon'!L58</f>
        <v>2119.924</v>
      </c>
      <c r="P56">
        <f>'GC from chromeleon'!M58</f>
        <v>17612.8</v>
      </c>
      <c r="Q56">
        <f>'GC from chromeleon'!N58</f>
        <v>119162.031</v>
      </c>
      <c r="R56">
        <f>'GC from chromeleon'!O58</f>
        <v>25636.567999999999</v>
      </c>
      <c r="S56">
        <f>'GC from chromeleon'!P58</f>
        <v>345.96800000000002</v>
      </c>
      <c r="T56">
        <f>'GC from chromeleon'!Q58</f>
        <v>2380.9189999999999</v>
      </c>
      <c r="U56">
        <f>'GC from chromeleon'!R58</f>
        <v>10304.931</v>
      </c>
      <c r="V56">
        <f>'GC from chromeleon'!S58</f>
        <v>42469.144999999997</v>
      </c>
      <c r="W56">
        <f>'GC from chromeleon'!T58</f>
        <v>70991.267000000007</v>
      </c>
      <c r="X56">
        <f>'GC from chromeleon'!U58</f>
        <v>30622.111000000001</v>
      </c>
      <c r="Y56">
        <f>'GC from chromeleon'!V58</f>
        <v>24368.809000000001</v>
      </c>
      <c r="Z56">
        <f>'GC from chromeleon'!W58</f>
        <v>32706.282999999999</v>
      </c>
      <c r="AA56">
        <f>'GC from chromeleon'!X58</f>
        <v>368521.30099999998</v>
      </c>
      <c r="AB56">
        <f>'GC from chromeleon'!Y58</f>
        <v>2287.3029999999999</v>
      </c>
      <c r="AC56">
        <f>'GC from chromeleon'!Z58</f>
        <v>8425.1350000000002</v>
      </c>
      <c r="AD56">
        <f>'GC from chromeleon'!AA58</f>
        <v>120163.409</v>
      </c>
      <c r="AE56">
        <f>'GC from chromeleon'!AB58</f>
        <v>21105.771000000001</v>
      </c>
      <c r="AF56">
        <f>'GC from chromeleon'!AC58</f>
        <v>20125.983</v>
      </c>
      <c r="AG56">
        <f>'GC from chromeleon'!AD58</f>
        <v>91934.57</v>
      </c>
      <c r="AH56">
        <f>'GC from chromeleon'!AE58</f>
        <v>3600843.4569999999</v>
      </c>
      <c r="AI56">
        <f>'GC from chromeleon'!AF58</f>
        <v>251555.53200000001</v>
      </c>
      <c r="AJ56">
        <f>'GC from chromeleon'!AG58</f>
        <v>231277.60500000001</v>
      </c>
      <c r="AK56">
        <f>'GC from chromeleon'!AH58</f>
        <v>8596.2849999999999</v>
      </c>
      <c r="AL56">
        <f>'GC from chromeleon'!AI58</f>
        <v>22460.992999999999</v>
      </c>
    </row>
    <row r="57" spans="1:38" x14ac:dyDescent="0.3">
      <c r="A57" t="s">
        <v>32</v>
      </c>
      <c r="B57" t="s">
        <v>103</v>
      </c>
      <c r="C57">
        <v>96</v>
      </c>
      <c r="D57">
        <v>3</v>
      </c>
      <c r="E57">
        <f>'GC from chromeleon'!B59</f>
        <v>45378.54</v>
      </c>
      <c r="F57">
        <f>'GC from chromeleon'!C59</f>
        <v>3186.9029999999998</v>
      </c>
      <c r="G57">
        <f>'GC from chromeleon'!D59</f>
        <v>42203.118000000002</v>
      </c>
      <c r="H57">
        <f>'GC from chromeleon'!E59</f>
        <v>1018.361</v>
      </c>
      <c r="I57">
        <f>'GC from chromeleon'!F59</f>
        <v>22867.567999999999</v>
      </c>
      <c r="J57">
        <f>'GC from chromeleon'!G59</f>
        <v>23067.61</v>
      </c>
      <c r="K57">
        <f>'GC from chromeleon'!H59</f>
        <v>6901.9120000000003</v>
      </c>
      <c r="L57">
        <f>'GC from chromeleon'!I59</f>
        <v>41628.052000000003</v>
      </c>
      <c r="M57">
        <f>'GC from chromeleon'!J59</f>
        <v>1857.5360000000001</v>
      </c>
      <c r="N57">
        <f>'GC from chromeleon'!K59</f>
        <v>17921.598999999998</v>
      </c>
      <c r="O57">
        <f>'GC from chromeleon'!L59</f>
        <v>96.631</v>
      </c>
      <c r="P57">
        <f>'GC from chromeleon'!M59</f>
        <v>23922.878000000001</v>
      </c>
      <c r="Q57">
        <f>'GC from chromeleon'!N59</f>
        <v>22424.564999999999</v>
      </c>
      <c r="R57">
        <f>'GC from chromeleon'!O59</f>
        <v>30061.615000000002</v>
      </c>
      <c r="S57">
        <f>'GC from chromeleon'!P59</f>
        <v>1555.3230000000001</v>
      </c>
      <c r="T57">
        <f>'GC from chromeleon'!Q59</f>
        <v>7455.6289999999999</v>
      </c>
      <c r="U57">
        <f>'GC from chromeleon'!R59</f>
        <v>19152.71</v>
      </c>
      <c r="V57">
        <f>'GC from chromeleon'!S59</f>
        <v>6523.2870000000003</v>
      </c>
      <c r="W57">
        <f>'GC from chromeleon'!T59</f>
        <v>90997.345000000001</v>
      </c>
      <c r="X57">
        <f>'GC from chromeleon'!U59</f>
        <v>35776.853000000003</v>
      </c>
      <c r="Y57">
        <f>'GC from chromeleon'!V59</f>
        <v>16908.621999999999</v>
      </c>
      <c r="Z57">
        <f>'GC from chromeleon'!W59</f>
        <v>24993.481</v>
      </c>
      <c r="AA57">
        <f>'GC from chromeleon'!X59</f>
        <v>691794.86100000003</v>
      </c>
      <c r="AB57">
        <f>'GC from chromeleon'!Y59</f>
        <v>2856.373</v>
      </c>
      <c r="AC57">
        <f>'GC from chromeleon'!Z59</f>
        <v>11219.998</v>
      </c>
      <c r="AD57">
        <f>'GC from chromeleon'!AA59</f>
        <v>154012.15299999999</v>
      </c>
      <c r="AE57">
        <f>'GC from chromeleon'!AB59</f>
        <v>27556.018</v>
      </c>
      <c r="AF57">
        <f>'GC from chromeleon'!AC59</f>
        <v>29103.667000000001</v>
      </c>
      <c r="AG57">
        <f>'GC from chromeleon'!AD59</f>
        <v>46740.667000000001</v>
      </c>
      <c r="AH57">
        <f>'GC from chromeleon'!AE59</f>
        <v>249516.95600000001</v>
      </c>
      <c r="AI57">
        <f>'GC from chromeleon'!AF59</f>
        <v>205348.49299999999</v>
      </c>
      <c r="AJ57">
        <f>'GC from chromeleon'!AG59</f>
        <v>130055.288</v>
      </c>
      <c r="AK57">
        <f>'GC from chromeleon'!AH59</f>
        <v>3789.4520000000002</v>
      </c>
      <c r="AL57">
        <f>'GC from chromeleon'!AI59</f>
        <v>15927.915999999999</v>
      </c>
    </row>
    <row r="58" spans="1:38" x14ac:dyDescent="0.3">
      <c r="A58" t="s">
        <v>44</v>
      </c>
      <c r="B58" t="s">
        <v>104</v>
      </c>
      <c r="C58">
        <v>0</v>
      </c>
      <c r="D58">
        <v>3</v>
      </c>
      <c r="E58">
        <f>'GC from chromeleon'!B66</f>
        <v>19197.203000000001</v>
      </c>
      <c r="F58">
        <f>'GC from chromeleon'!C66</f>
        <v>136682.93</v>
      </c>
      <c r="G58">
        <f>'GC from chromeleon'!D66</f>
        <v>21260.879000000001</v>
      </c>
      <c r="H58">
        <f>'GC from chromeleon'!E66</f>
        <v>101.925</v>
      </c>
      <c r="I58">
        <f>'GC from chromeleon'!F66</f>
        <v>4414.6620000000003</v>
      </c>
      <c r="J58">
        <f>'GC from chromeleon'!G66</f>
        <v>23643.998</v>
      </c>
      <c r="K58">
        <f>'GC from chromeleon'!H66</f>
        <v>12743.062</v>
      </c>
      <c r="L58" t="str">
        <f>'GC from chromeleon'!I66</f>
        <v>n.a.</v>
      </c>
      <c r="M58">
        <f>'GC from chromeleon'!J66</f>
        <v>86321.732999999993</v>
      </c>
      <c r="N58">
        <f>'GC from chromeleon'!K66</f>
        <v>169850.30600000001</v>
      </c>
      <c r="O58">
        <f>'GC from chromeleon'!L66</f>
        <v>3607.4009999999998</v>
      </c>
      <c r="P58">
        <f>'GC from chromeleon'!M66</f>
        <v>12760.825999999999</v>
      </c>
      <c r="Q58">
        <f>'GC from chromeleon'!N66</f>
        <v>96694.270999999993</v>
      </c>
      <c r="R58">
        <f>'GC from chromeleon'!O66</f>
        <v>50671.476000000002</v>
      </c>
      <c r="S58">
        <f>'GC from chromeleon'!P66</f>
        <v>24182.092000000001</v>
      </c>
      <c r="T58">
        <f>'GC from chromeleon'!Q66</f>
        <v>3005.0479999999998</v>
      </c>
      <c r="U58">
        <f>'GC from chromeleon'!R66</f>
        <v>12207.124</v>
      </c>
      <c r="V58">
        <f>'GC from chromeleon'!S66</f>
        <v>18835.069</v>
      </c>
      <c r="W58">
        <f>'GC from chromeleon'!T66</f>
        <v>97639.966</v>
      </c>
      <c r="X58">
        <f>'GC from chromeleon'!U66</f>
        <v>41687.652000000002</v>
      </c>
      <c r="Y58">
        <f>'GC from chromeleon'!V66</f>
        <v>31900.350999999999</v>
      </c>
      <c r="Z58">
        <f>'GC from chromeleon'!W66</f>
        <v>12196.645</v>
      </c>
      <c r="AA58">
        <f>'GC from chromeleon'!X66</f>
        <v>462582.19</v>
      </c>
      <c r="AB58" t="str">
        <f>'GC from chromeleon'!Y66</f>
        <v>n.a.</v>
      </c>
      <c r="AC58">
        <f>'GC from chromeleon'!Z66</f>
        <v>51363.273000000001</v>
      </c>
      <c r="AD58">
        <f>'GC from chromeleon'!AA66</f>
        <v>44392.411</v>
      </c>
      <c r="AE58" t="str">
        <f>'GC from chromeleon'!AB66</f>
        <v>n.a.</v>
      </c>
      <c r="AF58">
        <f>'GC from chromeleon'!AC66</f>
        <v>16459.920999999998</v>
      </c>
      <c r="AG58">
        <f>'GC from chromeleon'!AD66</f>
        <v>2315.6010000000001</v>
      </c>
      <c r="AH58">
        <f>'GC from chromeleon'!AE66</f>
        <v>117.172</v>
      </c>
      <c r="AI58">
        <f>'GC from chromeleon'!AF66</f>
        <v>49170.347000000002</v>
      </c>
      <c r="AJ58" t="str">
        <f>'GC from chromeleon'!AG66</f>
        <v>n.a.</v>
      </c>
      <c r="AK58">
        <f>'GC from chromeleon'!AH66</f>
        <v>979.87300000000005</v>
      </c>
      <c r="AL58">
        <f>'GC from chromeleon'!AI66</f>
        <v>27058.805</v>
      </c>
    </row>
    <row r="59" spans="1:38" x14ac:dyDescent="0.3">
      <c r="A59" t="s">
        <v>45</v>
      </c>
      <c r="B59" t="s">
        <v>104</v>
      </c>
      <c r="C59">
        <v>6</v>
      </c>
      <c r="D59">
        <v>3</v>
      </c>
      <c r="E59">
        <f>'GC from chromeleon'!B67</f>
        <v>32001.81</v>
      </c>
      <c r="F59">
        <f>'GC from chromeleon'!C67</f>
        <v>142999.41399999999</v>
      </c>
      <c r="G59">
        <f>'GC from chromeleon'!D67</f>
        <v>28077.582999999999</v>
      </c>
      <c r="H59">
        <f>'GC from chromeleon'!E67</f>
        <v>218.999</v>
      </c>
      <c r="I59">
        <f>'GC from chromeleon'!F67</f>
        <v>4244.8590000000004</v>
      </c>
      <c r="J59">
        <f>'GC from chromeleon'!G67</f>
        <v>19680.437999999998</v>
      </c>
      <c r="K59">
        <f>'GC from chromeleon'!H67</f>
        <v>11690.839</v>
      </c>
      <c r="L59" t="str">
        <f>'GC from chromeleon'!I67</f>
        <v>n.a.</v>
      </c>
      <c r="M59">
        <f>'GC from chromeleon'!J67</f>
        <v>55316.413</v>
      </c>
      <c r="N59">
        <f>'GC from chromeleon'!K67</f>
        <v>4653.7370000000001</v>
      </c>
      <c r="O59">
        <f>'GC from chromeleon'!L67</f>
        <v>2667.7910000000002</v>
      </c>
      <c r="P59">
        <f>'GC from chromeleon'!M67</f>
        <v>15955.805</v>
      </c>
      <c r="Q59">
        <f>'GC from chromeleon'!N67</f>
        <v>115015.947</v>
      </c>
      <c r="R59">
        <f>'GC from chromeleon'!O67</f>
        <v>45431.158000000003</v>
      </c>
      <c r="S59">
        <f>'GC from chromeleon'!P67</f>
        <v>17421.719000000001</v>
      </c>
      <c r="T59">
        <f>'GC from chromeleon'!Q67</f>
        <v>5859.5110000000004</v>
      </c>
      <c r="U59">
        <f>'GC from chromeleon'!R67</f>
        <v>14762.49</v>
      </c>
      <c r="V59">
        <f>'GC from chromeleon'!S67</f>
        <v>9784.5310000000009</v>
      </c>
      <c r="W59">
        <f>'GC from chromeleon'!T67</f>
        <v>79817.971000000005</v>
      </c>
      <c r="X59">
        <f>'GC from chromeleon'!U67</f>
        <v>45106.659</v>
      </c>
      <c r="Y59">
        <f>'GC from chromeleon'!V67</f>
        <v>23695.360000000001</v>
      </c>
      <c r="Z59">
        <f>'GC from chromeleon'!W67</f>
        <v>6232.2269999999999</v>
      </c>
      <c r="AA59">
        <f>'GC from chromeleon'!X67</f>
        <v>793702.777</v>
      </c>
      <c r="AB59">
        <f>'GC from chromeleon'!Y67</f>
        <v>947.31899999999996</v>
      </c>
      <c r="AC59">
        <f>'GC from chromeleon'!Z67</f>
        <v>11202.055</v>
      </c>
      <c r="AD59">
        <f>'GC from chromeleon'!AA67</f>
        <v>56455.567000000003</v>
      </c>
      <c r="AE59" t="str">
        <f>'GC from chromeleon'!AB67</f>
        <v>n.a.</v>
      </c>
      <c r="AF59">
        <f>'GC from chromeleon'!AC67</f>
        <v>22597.855</v>
      </c>
      <c r="AG59">
        <f>'GC from chromeleon'!AD67</f>
        <v>2071.54</v>
      </c>
      <c r="AH59">
        <f>'GC from chromeleon'!AE67</f>
        <v>78.218000000000004</v>
      </c>
      <c r="AI59">
        <f>'GC from chromeleon'!AF67</f>
        <v>122443.255</v>
      </c>
      <c r="AJ59" t="str">
        <f>'GC from chromeleon'!AG67</f>
        <v>n.a.</v>
      </c>
      <c r="AK59">
        <f>'GC from chromeleon'!AH67</f>
        <v>273.03100000000001</v>
      </c>
      <c r="AL59">
        <f>'GC from chromeleon'!AI67</f>
        <v>21033.928</v>
      </c>
    </row>
    <row r="60" spans="1:38" x14ac:dyDescent="0.3">
      <c r="A60" t="s">
        <v>46</v>
      </c>
      <c r="B60" t="s">
        <v>104</v>
      </c>
      <c r="C60">
        <v>24</v>
      </c>
      <c r="D60">
        <v>3</v>
      </c>
      <c r="E60">
        <f>'GC from chromeleon'!B68</f>
        <v>52282.031999999999</v>
      </c>
      <c r="F60">
        <f>'GC from chromeleon'!C68</f>
        <v>142831.53099999999</v>
      </c>
      <c r="G60">
        <f>'GC from chromeleon'!D68</f>
        <v>63861.46</v>
      </c>
      <c r="H60">
        <f>'GC from chromeleon'!E68</f>
        <v>25416.094000000001</v>
      </c>
      <c r="I60">
        <f>'GC from chromeleon'!F68</f>
        <v>9343.0069999999996</v>
      </c>
      <c r="J60">
        <f>'GC from chromeleon'!G68</f>
        <v>27527.850999999999</v>
      </c>
      <c r="K60">
        <f>'GC from chromeleon'!H68</f>
        <v>16038.697</v>
      </c>
      <c r="L60">
        <f>'GC from chromeleon'!I68</f>
        <v>5191.4930000000004</v>
      </c>
      <c r="M60">
        <f>'GC from chromeleon'!J68</f>
        <v>31570.023000000001</v>
      </c>
      <c r="N60">
        <f>'GC from chromeleon'!K68</f>
        <v>3555.384</v>
      </c>
      <c r="O60">
        <f>'GC from chromeleon'!L68</f>
        <v>660.22799999999995</v>
      </c>
      <c r="P60">
        <f>'GC from chromeleon'!M68</f>
        <v>16542.912</v>
      </c>
      <c r="Q60">
        <f>'GC from chromeleon'!N68</f>
        <v>18779.68</v>
      </c>
      <c r="R60">
        <f>'GC from chromeleon'!O68</f>
        <v>37889.595999999998</v>
      </c>
      <c r="S60">
        <f>'GC from chromeleon'!P68</f>
        <v>5788.0389999999998</v>
      </c>
      <c r="T60">
        <f>'GC from chromeleon'!Q68</f>
        <v>8423.5079999999998</v>
      </c>
      <c r="U60">
        <f>'GC from chromeleon'!R68</f>
        <v>23442.865000000002</v>
      </c>
      <c r="V60" t="str">
        <f>'GC from chromeleon'!S68</f>
        <v>n.a.</v>
      </c>
      <c r="W60">
        <f>'GC from chromeleon'!T68</f>
        <v>85451.868000000002</v>
      </c>
      <c r="X60">
        <f>'GC from chromeleon'!U68</f>
        <v>44160.169000000002</v>
      </c>
      <c r="Y60">
        <f>'GC from chromeleon'!V68</f>
        <v>23631.933000000001</v>
      </c>
      <c r="Z60">
        <f>'GC from chromeleon'!W68</f>
        <v>12775.161</v>
      </c>
      <c r="AA60">
        <f>'GC from chromeleon'!X68</f>
        <v>777837.80200000003</v>
      </c>
      <c r="AB60">
        <f>'GC from chromeleon'!Y68</f>
        <v>1572.9580000000001</v>
      </c>
      <c r="AC60">
        <f>'GC from chromeleon'!Z68</f>
        <v>15763.823</v>
      </c>
      <c r="AD60">
        <f>'GC from chromeleon'!AA68</f>
        <v>108205.231</v>
      </c>
      <c r="AE60" t="str">
        <f>'GC from chromeleon'!AB68</f>
        <v>n.a.</v>
      </c>
      <c r="AF60">
        <f>'GC from chromeleon'!AC68</f>
        <v>23217.348000000002</v>
      </c>
      <c r="AG60">
        <f>'GC from chromeleon'!AD68</f>
        <v>13106.138999999999</v>
      </c>
      <c r="AH60">
        <f>'GC from chromeleon'!AE68</f>
        <v>2356.7820000000002</v>
      </c>
      <c r="AI60">
        <f>'GC from chromeleon'!AF68</f>
        <v>130910.274</v>
      </c>
      <c r="AJ60">
        <f>'GC from chromeleon'!AG68</f>
        <v>56154.14</v>
      </c>
      <c r="AK60">
        <f>'GC from chromeleon'!AH68</f>
        <v>624.46500000000003</v>
      </c>
      <c r="AL60">
        <f>'GC from chromeleon'!AI68</f>
        <v>12651.223</v>
      </c>
    </row>
    <row r="61" spans="1:38" x14ac:dyDescent="0.3">
      <c r="A61" t="s">
        <v>47</v>
      </c>
      <c r="B61" t="s">
        <v>104</v>
      </c>
      <c r="C61">
        <v>48</v>
      </c>
      <c r="D61">
        <v>3</v>
      </c>
      <c r="E61">
        <f>'GC from chromeleon'!B69</f>
        <v>40631.957999999999</v>
      </c>
      <c r="F61">
        <f>'GC from chromeleon'!C69</f>
        <v>119291.193</v>
      </c>
      <c r="G61">
        <f>'GC from chromeleon'!D69</f>
        <v>40968.525000000001</v>
      </c>
      <c r="H61">
        <f>'GC from chromeleon'!E69</f>
        <v>17906.434000000001</v>
      </c>
      <c r="I61">
        <f>'GC from chromeleon'!F69</f>
        <v>16293.279</v>
      </c>
      <c r="J61">
        <f>'GC from chromeleon'!G69</f>
        <v>19633.577000000001</v>
      </c>
      <c r="K61">
        <f>'GC from chromeleon'!H69</f>
        <v>10257.745000000001</v>
      </c>
      <c r="L61">
        <f>'GC from chromeleon'!I69</f>
        <v>21359.837</v>
      </c>
      <c r="M61">
        <f>'GC from chromeleon'!J69</f>
        <v>10875.804</v>
      </c>
      <c r="N61">
        <f>'GC from chromeleon'!K69</f>
        <v>4495.8680000000004</v>
      </c>
      <c r="O61">
        <f>'GC from chromeleon'!L69</f>
        <v>195.40899999999999</v>
      </c>
      <c r="P61">
        <f>'GC from chromeleon'!M69</f>
        <v>19619.439999999999</v>
      </c>
      <c r="Q61">
        <f>'GC from chromeleon'!N69</f>
        <v>1881.3969999999999</v>
      </c>
      <c r="R61">
        <f>'GC from chromeleon'!O69</f>
        <v>28304.32</v>
      </c>
      <c r="S61" t="str">
        <f>'GC from chromeleon'!P69</f>
        <v>n.a.</v>
      </c>
      <c r="T61">
        <f>'GC from chromeleon'!Q69</f>
        <v>8091.3959999999997</v>
      </c>
      <c r="U61">
        <f>'GC from chromeleon'!R69</f>
        <v>21216.741000000002</v>
      </c>
      <c r="V61">
        <f>'GC from chromeleon'!S69</f>
        <v>615.37699999999995</v>
      </c>
      <c r="W61">
        <f>'GC from chromeleon'!T69</f>
        <v>66140.510999999999</v>
      </c>
      <c r="X61">
        <f>'GC from chromeleon'!U69</f>
        <v>36748.769</v>
      </c>
      <c r="Y61">
        <f>'GC from chromeleon'!V69</f>
        <v>20096.933000000001</v>
      </c>
      <c r="Z61">
        <f>'GC from chromeleon'!W69</f>
        <v>18336.392</v>
      </c>
      <c r="AA61">
        <f>'GC from chromeleon'!X69</f>
        <v>698736.57400000002</v>
      </c>
      <c r="AB61">
        <f>'GC from chromeleon'!Y69</f>
        <v>488.29500000000002</v>
      </c>
      <c r="AC61">
        <f>'GC from chromeleon'!Z69</f>
        <v>4364.8879999999999</v>
      </c>
      <c r="AD61">
        <f>'GC from chromeleon'!AA69</f>
        <v>80141.922000000006</v>
      </c>
      <c r="AE61">
        <f>'GC from chromeleon'!AB69</f>
        <v>30552.955000000002</v>
      </c>
      <c r="AF61">
        <f>'GC from chromeleon'!AC69</f>
        <v>29863.579000000002</v>
      </c>
      <c r="AG61">
        <f>'GC from chromeleon'!AD69</f>
        <v>117181.606</v>
      </c>
      <c r="AH61">
        <f>'GC from chromeleon'!AE69</f>
        <v>1519.067</v>
      </c>
      <c r="AI61">
        <f>'GC from chromeleon'!AF69</f>
        <v>166001.59</v>
      </c>
      <c r="AJ61">
        <f>'GC from chromeleon'!AG69</f>
        <v>108208.80100000001</v>
      </c>
      <c r="AK61">
        <f>'GC from chromeleon'!AH69</f>
        <v>4205.0559999999996</v>
      </c>
      <c r="AL61">
        <f>'GC from chromeleon'!AI69</f>
        <v>13972.987999999999</v>
      </c>
    </row>
    <row r="62" spans="1:38" x14ac:dyDescent="0.3">
      <c r="A62" t="s">
        <v>48</v>
      </c>
      <c r="B62" t="s">
        <v>104</v>
      </c>
      <c r="C62">
        <v>72</v>
      </c>
      <c r="D62">
        <v>3</v>
      </c>
      <c r="E62">
        <f>'GC from chromeleon'!B70</f>
        <v>2811.7269999999999</v>
      </c>
      <c r="F62">
        <f>'GC from chromeleon'!C70</f>
        <v>3473.7930000000001</v>
      </c>
      <c r="G62">
        <f>'GC from chromeleon'!D70</f>
        <v>17721.206999999999</v>
      </c>
      <c r="H62">
        <f>'GC from chromeleon'!E70</f>
        <v>5142.3419999999996</v>
      </c>
      <c r="I62">
        <f>'GC from chromeleon'!F70</f>
        <v>15615.891</v>
      </c>
      <c r="J62">
        <f>'GC from chromeleon'!G70</f>
        <v>31244.881000000001</v>
      </c>
      <c r="K62">
        <f>'GC from chromeleon'!H70</f>
        <v>561.85400000000004</v>
      </c>
      <c r="L62">
        <f>'GC from chromeleon'!I70</f>
        <v>2327451.673</v>
      </c>
      <c r="M62" t="str">
        <f>'GC from chromeleon'!J70</f>
        <v>n.a.</v>
      </c>
      <c r="N62">
        <f>'GC from chromeleon'!K70</f>
        <v>1081.662</v>
      </c>
      <c r="O62">
        <f>'GC from chromeleon'!L70</f>
        <v>313.14400000000001</v>
      </c>
      <c r="P62">
        <f>'GC from chromeleon'!M70</f>
        <v>9008.8469999999998</v>
      </c>
      <c r="Q62">
        <f>'GC from chromeleon'!N70</f>
        <v>2252291.372</v>
      </c>
      <c r="R62">
        <f>'GC from chromeleon'!O70</f>
        <v>46690.398999999998</v>
      </c>
      <c r="S62" t="str">
        <f>'GC from chromeleon'!P70</f>
        <v>n.a.</v>
      </c>
      <c r="T62" t="str">
        <f>'GC from chromeleon'!Q70</f>
        <v>n.a.</v>
      </c>
      <c r="U62">
        <f>'GC from chromeleon'!R70</f>
        <v>8186.2809999999999</v>
      </c>
      <c r="V62">
        <f>'GC from chromeleon'!S70</f>
        <v>3051419.608</v>
      </c>
      <c r="W62">
        <f>'GC from chromeleon'!T70</f>
        <v>270330.163</v>
      </c>
      <c r="X62">
        <f>'GC from chromeleon'!U70</f>
        <v>98213.822</v>
      </c>
      <c r="Y62">
        <f>'GC from chromeleon'!V70</f>
        <v>202078.38399999999</v>
      </c>
      <c r="Z62">
        <f>'GC from chromeleon'!W70</f>
        <v>14584.19</v>
      </c>
      <c r="AA62">
        <f>'GC from chromeleon'!X70</f>
        <v>218487.13099999999</v>
      </c>
      <c r="AB62">
        <f>'GC from chromeleon'!Y70</f>
        <v>2751.41</v>
      </c>
      <c r="AC62">
        <f>'GC from chromeleon'!Z70</f>
        <v>7357.1660000000002</v>
      </c>
      <c r="AD62">
        <f>'GC from chromeleon'!AA70</f>
        <v>141429.649</v>
      </c>
      <c r="AE62">
        <f>'GC from chromeleon'!AB70</f>
        <v>13645.948</v>
      </c>
      <c r="AF62">
        <f>'GC from chromeleon'!AC70</f>
        <v>13134.175999999999</v>
      </c>
      <c r="AG62">
        <f>'GC from chromeleon'!AD70</f>
        <v>33264.254000000001</v>
      </c>
      <c r="AH62">
        <f>'GC from chromeleon'!AE70</f>
        <v>1621245.1569999999</v>
      </c>
      <c r="AI62">
        <f>'GC from chromeleon'!AF70</f>
        <v>187726.69899999999</v>
      </c>
      <c r="AJ62">
        <f>'GC from chromeleon'!AG70</f>
        <v>142702.67800000001</v>
      </c>
      <c r="AK62">
        <f>'GC from chromeleon'!AH70</f>
        <v>4103.8</v>
      </c>
      <c r="AL62">
        <f>'GC from chromeleon'!AI70</f>
        <v>10682.366</v>
      </c>
    </row>
    <row r="63" spans="1:38" x14ac:dyDescent="0.3">
      <c r="A63" t="s">
        <v>49</v>
      </c>
      <c r="B63" t="s">
        <v>104</v>
      </c>
      <c r="C63">
        <v>96</v>
      </c>
      <c r="D63">
        <v>3</v>
      </c>
      <c r="E63">
        <f>'GC from chromeleon'!B71</f>
        <v>18501.831999999999</v>
      </c>
      <c r="F63">
        <f>'GC from chromeleon'!C71</f>
        <v>110.122</v>
      </c>
      <c r="G63">
        <f>'GC from chromeleon'!D71</f>
        <v>38297.493000000002</v>
      </c>
      <c r="H63">
        <f>'GC from chromeleon'!E71</f>
        <v>170.762</v>
      </c>
      <c r="I63">
        <f>'GC from chromeleon'!F71</f>
        <v>20397.005000000001</v>
      </c>
      <c r="J63">
        <f>'GC from chromeleon'!G71</f>
        <v>6102.732</v>
      </c>
      <c r="K63">
        <f>'GC from chromeleon'!H71</f>
        <v>1170.78</v>
      </c>
      <c r="L63">
        <f>'GC from chromeleon'!I71</f>
        <v>44430.517</v>
      </c>
      <c r="M63">
        <f>'GC from chromeleon'!J71</f>
        <v>2347.0479999999998</v>
      </c>
      <c r="N63">
        <f>'GC from chromeleon'!K71</f>
        <v>905.45399999999995</v>
      </c>
      <c r="O63">
        <f>'GC from chromeleon'!L71</f>
        <v>3719.1619999999998</v>
      </c>
      <c r="P63">
        <f>'GC from chromeleon'!M71</f>
        <v>15706.423000000001</v>
      </c>
      <c r="Q63">
        <f>'GC from chromeleon'!N71</f>
        <v>4818976.8559999997</v>
      </c>
      <c r="R63">
        <f>'GC from chromeleon'!O71</f>
        <v>37543.898999999998</v>
      </c>
      <c r="S63">
        <f>'GC from chromeleon'!P71</f>
        <v>399.714</v>
      </c>
      <c r="T63">
        <f>'GC from chromeleon'!Q71</f>
        <v>1306.367</v>
      </c>
      <c r="U63">
        <f>'GC from chromeleon'!R71</f>
        <v>13164.61</v>
      </c>
      <c r="V63">
        <f>'GC from chromeleon'!S71</f>
        <v>1178448.034</v>
      </c>
      <c r="W63">
        <f>'GC from chromeleon'!T71</f>
        <v>105448.757</v>
      </c>
      <c r="X63">
        <f>'GC from chromeleon'!U71</f>
        <v>115591.942</v>
      </c>
      <c r="Y63">
        <f>'GC from chromeleon'!V71</f>
        <v>5489.2309999999998</v>
      </c>
      <c r="Z63">
        <f>'GC from chromeleon'!W71</f>
        <v>19673.825000000001</v>
      </c>
      <c r="AA63">
        <f>'GC from chromeleon'!X71</f>
        <v>296797.37199999997</v>
      </c>
      <c r="AB63">
        <f>'GC from chromeleon'!Y71</f>
        <v>3090.3449999999998</v>
      </c>
      <c r="AC63">
        <f>'GC from chromeleon'!Z71</f>
        <v>7279.6869999999999</v>
      </c>
      <c r="AD63">
        <f>'GC from chromeleon'!AA71</f>
        <v>169013.628</v>
      </c>
      <c r="AE63">
        <f>'GC from chromeleon'!AB71</f>
        <v>29409.991000000002</v>
      </c>
      <c r="AF63">
        <f>'GC from chromeleon'!AC71</f>
        <v>23319.019</v>
      </c>
      <c r="AG63">
        <f>'GC from chromeleon'!AD71</f>
        <v>39492.485000000001</v>
      </c>
      <c r="AH63">
        <f>'GC from chromeleon'!AE71</f>
        <v>1583143.523</v>
      </c>
      <c r="AI63">
        <f>'GC from chromeleon'!AF71</f>
        <v>200283.3</v>
      </c>
      <c r="AJ63">
        <f>'GC from chromeleon'!AG71</f>
        <v>136287.103</v>
      </c>
      <c r="AK63">
        <f>'GC from chromeleon'!AH71</f>
        <v>5330.7020000000002</v>
      </c>
      <c r="AL63">
        <f>'GC from chromeleon'!AI71</f>
        <v>21793.172999999999</v>
      </c>
    </row>
    <row r="64" spans="1:38" x14ac:dyDescent="0.3">
      <c r="A64" t="s">
        <v>50</v>
      </c>
      <c r="B64" t="s">
        <v>105</v>
      </c>
      <c r="C64">
        <v>0</v>
      </c>
      <c r="D64">
        <v>3</v>
      </c>
      <c r="E64">
        <f>'GC from chromeleon'!B60</f>
        <v>18301.544999999998</v>
      </c>
      <c r="F64">
        <f>'GC from chromeleon'!C60</f>
        <v>134778.141</v>
      </c>
      <c r="G64">
        <f>'GC from chromeleon'!D60</f>
        <v>15680.162</v>
      </c>
      <c r="H64" t="str">
        <f>'GC from chromeleon'!E60</f>
        <v>n.a.</v>
      </c>
      <c r="I64">
        <f>'GC from chromeleon'!F60</f>
        <v>3371.413</v>
      </c>
      <c r="J64">
        <f>'GC from chromeleon'!G60</f>
        <v>36631.601000000002</v>
      </c>
      <c r="K64">
        <f>'GC from chromeleon'!H60</f>
        <v>10681.945</v>
      </c>
      <c r="L64" t="str">
        <f>'GC from chromeleon'!I60</f>
        <v>n.a.</v>
      </c>
      <c r="M64">
        <f>'GC from chromeleon'!J60</f>
        <v>75795.076000000001</v>
      </c>
      <c r="N64">
        <f>'GC from chromeleon'!K60</f>
        <v>143103.967</v>
      </c>
      <c r="O64">
        <f>'GC from chromeleon'!L60</f>
        <v>6550.6059999999998</v>
      </c>
      <c r="P64">
        <f>'GC from chromeleon'!M60</f>
        <v>11679.186</v>
      </c>
      <c r="Q64">
        <f>'GC from chromeleon'!N60</f>
        <v>92302.429000000004</v>
      </c>
      <c r="R64">
        <f>'GC from chromeleon'!O60</f>
        <v>47399.711000000003</v>
      </c>
      <c r="S64">
        <f>'GC from chromeleon'!P60</f>
        <v>21608.816999999999</v>
      </c>
      <c r="T64">
        <f>'GC from chromeleon'!Q60</f>
        <v>9285.3070000000007</v>
      </c>
      <c r="U64">
        <f>'GC from chromeleon'!R60</f>
        <v>12846.397000000001</v>
      </c>
      <c r="V64">
        <f>'GC from chromeleon'!S60</f>
        <v>19690.776000000002</v>
      </c>
      <c r="W64">
        <f>'GC from chromeleon'!T60</f>
        <v>119213.659</v>
      </c>
      <c r="X64">
        <f>'GC from chromeleon'!U60</f>
        <v>47302.232000000004</v>
      </c>
      <c r="Y64">
        <f>'GC from chromeleon'!V60</f>
        <v>31188.544999999998</v>
      </c>
      <c r="Z64">
        <f>'GC from chromeleon'!W60</f>
        <v>13477.811</v>
      </c>
      <c r="AA64">
        <f>'GC from chromeleon'!X60</f>
        <v>512787.16399999999</v>
      </c>
      <c r="AB64">
        <f>'GC from chromeleon'!Y60</f>
        <v>1007.107</v>
      </c>
      <c r="AC64">
        <f>'GC from chromeleon'!Z60</f>
        <v>56441.235000000001</v>
      </c>
      <c r="AD64">
        <f>'GC from chromeleon'!AA60</f>
        <v>34075.438999999998</v>
      </c>
      <c r="AE64" t="str">
        <f>'GC from chromeleon'!AB60</f>
        <v>n.a.</v>
      </c>
      <c r="AF64">
        <f>'GC from chromeleon'!AC60</f>
        <v>16345.960999999999</v>
      </c>
      <c r="AG64">
        <f>'GC from chromeleon'!AD60</f>
        <v>64.103999999999999</v>
      </c>
      <c r="AH64">
        <f>'GC from chromeleon'!AE60</f>
        <v>675.79300000000001</v>
      </c>
      <c r="AI64">
        <f>'GC from chromeleon'!AF60</f>
        <v>88369.804999999993</v>
      </c>
      <c r="AJ64" t="str">
        <f>'GC from chromeleon'!AG60</f>
        <v>n.a.</v>
      </c>
      <c r="AK64">
        <f>'GC from chromeleon'!AH60</f>
        <v>803.72400000000005</v>
      </c>
      <c r="AL64">
        <f>'GC from chromeleon'!AI60</f>
        <v>27277.358</v>
      </c>
    </row>
    <row r="65" spans="1:38" x14ac:dyDescent="0.3">
      <c r="A65" t="s">
        <v>51</v>
      </c>
      <c r="B65" t="s">
        <v>105</v>
      </c>
      <c r="C65">
        <v>6</v>
      </c>
      <c r="D65">
        <v>3</v>
      </c>
      <c r="E65">
        <f>'GC from chromeleon'!B61</f>
        <v>21096.421999999999</v>
      </c>
      <c r="F65">
        <f>'GC from chromeleon'!C61</f>
        <v>124177.537</v>
      </c>
      <c r="G65">
        <f>'GC from chromeleon'!D61</f>
        <v>21013.993999999999</v>
      </c>
      <c r="H65" t="str">
        <f>'GC from chromeleon'!E61</f>
        <v>n.a.</v>
      </c>
      <c r="I65">
        <f>'GC from chromeleon'!F61</f>
        <v>268.214</v>
      </c>
      <c r="J65">
        <f>'GC from chromeleon'!G61</f>
        <v>25134.427</v>
      </c>
      <c r="K65">
        <f>'GC from chromeleon'!H61</f>
        <v>12525.894</v>
      </c>
      <c r="L65" t="str">
        <f>'GC from chromeleon'!I61</f>
        <v>n.a.</v>
      </c>
      <c r="M65">
        <f>'GC from chromeleon'!J61</f>
        <v>29336.241999999998</v>
      </c>
      <c r="N65">
        <f>'GC from chromeleon'!K61</f>
        <v>3388.4690000000001</v>
      </c>
      <c r="O65">
        <f>'GC from chromeleon'!L61</f>
        <v>394.38600000000002</v>
      </c>
      <c r="P65">
        <f>'GC from chromeleon'!M61</f>
        <v>14617.463</v>
      </c>
      <c r="Q65">
        <f>'GC from chromeleon'!N61</f>
        <v>2918.33</v>
      </c>
      <c r="R65">
        <f>'GC from chromeleon'!O61</f>
        <v>33511.160000000003</v>
      </c>
      <c r="S65">
        <f>'GC from chromeleon'!P61</f>
        <v>22024.592000000001</v>
      </c>
      <c r="T65">
        <f>'GC from chromeleon'!Q61</f>
        <v>6640.7659999999996</v>
      </c>
      <c r="U65">
        <f>'GC from chromeleon'!R61</f>
        <v>14053.734</v>
      </c>
      <c r="V65" t="str">
        <f>'GC from chromeleon'!S61</f>
        <v>n.a.</v>
      </c>
      <c r="W65">
        <f>'GC from chromeleon'!T61</f>
        <v>65093.012000000002</v>
      </c>
      <c r="X65">
        <f>'GC from chromeleon'!U61</f>
        <v>39113.057000000001</v>
      </c>
      <c r="Y65">
        <f>'GC from chromeleon'!V61</f>
        <v>32328.206999999999</v>
      </c>
      <c r="Z65">
        <f>'GC from chromeleon'!W61</f>
        <v>3651.502</v>
      </c>
      <c r="AA65">
        <f>'GC from chromeleon'!X61</f>
        <v>644482.84499999997</v>
      </c>
      <c r="AB65">
        <f>'GC from chromeleon'!Y61</f>
        <v>717.13599999999997</v>
      </c>
      <c r="AC65">
        <f>'GC from chromeleon'!Z61</f>
        <v>10563.87</v>
      </c>
      <c r="AD65">
        <f>'GC from chromeleon'!AA61</f>
        <v>32358.552</v>
      </c>
      <c r="AE65">
        <f>'GC from chromeleon'!AB61</f>
        <v>26046.212</v>
      </c>
      <c r="AF65">
        <f>'GC from chromeleon'!AC61</f>
        <v>17759.006000000001</v>
      </c>
      <c r="AG65">
        <f>'GC from chromeleon'!AD61</f>
        <v>75599.938999999998</v>
      </c>
      <c r="AH65">
        <f>'GC from chromeleon'!AE61</f>
        <v>706.54</v>
      </c>
      <c r="AI65">
        <f>'GC from chromeleon'!AF61</f>
        <v>145217.24799999999</v>
      </c>
      <c r="AJ65" t="str">
        <f>'GC from chromeleon'!AG61</f>
        <v>n.a.</v>
      </c>
      <c r="AK65">
        <f>'GC from chromeleon'!AH61</f>
        <v>6846.366</v>
      </c>
      <c r="AL65">
        <f>'GC from chromeleon'!AI61</f>
        <v>30298.609</v>
      </c>
    </row>
    <row r="66" spans="1:38" x14ac:dyDescent="0.3">
      <c r="A66" t="s">
        <v>52</v>
      </c>
      <c r="B66" t="s">
        <v>105</v>
      </c>
      <c r="C66">
        <v>24</v>
      </c>
      <c r="D66">
        <v>3</v>
      </c>
      <c r="E66">
        <f>'GC from chromeleon'!B62</f>
        <v>39285.292999999998</v>
      </c>
      <c r="F66">
        <f>'GC from chromeleon'!C62</f>
        <v>128632.93</v>
      </c>
      <c r="G66">
        <f>'GC from chromeleon'!D62</f>
        <v>41004.678</v>
      </c>
      <c r="H66">
        <f>'GC from chromeleon'!E62</f>
        <v>3075.2539999999999</v>
      </c>
      <c r="I66">
        <f>'GC from chromeleon'!F62</f>
        <v>141.19200000000001</v>
      </c>
      <c r="J66">
        <f>'GC from chromeleon'!G62</f>
        <v>24501.45</v>
      </c>
      <c r="K66">
        <f>'GC from chromeleon'!H62</f>
        <v>11153.138000000001</v>
      </c>
      <c r="L66" t="str">
        <f>'GC from chromeleon'!I62</f>
        <v>n.a.</v>
      </c>
      <c r="M66">
        <f>'GC from chromeleon'!J62</f>
        <v>13961.620999999999</v>
      </c>
      <c r="N66">
        <f>'GC from chromeleon'!K62</f>
        <v>2827.096</v>
      </c>
      <c r="O66">
        <f>'GC from chromeleon'!L62</f>
        <v>145.297</v>
      </c>
      <c r="P66">
        <f>'GC from chromeleon'!M62</f>
        <v>15911.319</v>
      </c>
      <c r="Q66">
        <f>'GC from chromeleon'!N62</f>
        <v>195.583</v>
      </c>
      <c r="R66">
        <f>'GC from chromeleon'!O62</f>
        <v>31652.853999999999</v>
      </c>
      <c r="S66">
        <f>'GC from chromeleon'!P62</f>
        <v>5326.6959999999999</v>
      </c>
      <c r="T66">
        <f>'GC from chromeleon'!Q62</f>
        <v>12477.554</v>
      </c>
      <c r="U66">
        <f>'GC from chromeleon'!R62</f>
        <v>20816.495999999999</v>
      </c>
      <c r="V66" t="str">
        <f>'GC from chromeleon'!S62</f>
        <v>n.a.</v>
      </c>
      <c r="W66">
        <f>'GC from chromeleon'!T62</f>
        <v>89496.357000000004</v>
      </c>
      <c r="X66">
        <f>'GC from chromeleon'!U62</f>
        <v>41000.553999999996</v>
      </c>
      <c r="Y66">
        <f>'GC from chromeleon'!V62</f>
        <v>23023.439999999999</v>
      </c>
      <c r="Z66">
        <f>'GC from chromeleon'!W62</f>
        <v>4745.8869999999997</v>
      </c>
      <c r="AA66">
        <f>'GC from chromeleon'!X62</f>
        <v>396944.25599999999</v>
      </c>
      <c r="AB66">
        <f>'GC from chromeleon'!Y62</f>
        <v>8158.0649999999996</v>
      </c>
      <c r="AC66">
        <f>'GC from chromeleon'!Z62</f>
        <v>9253.7459999999992</v>
      </c>
      <c r="AD66">
        <f>'GC from chromeleon'!AA62</f>
        <v>66022.217000000004</v>
      </c>
      <c r="AE66">
        <f>'GC from chromeleon'!AB62</f>
        <v>86481.476999999999</v>
      </c>
      <c r="AF66">
        <f>'GC from chromeleon'!AC62</f>
        <v>27447.77</v>
      </c>
      <c r="AG66">
        <f>'GC from chromeleon'!AD62</f>
        <v>341523.337</v>
      </c>
      <c r="AH66">
        <f>'GC from chromeleon'!AE62</f>
        <v>443.767</v>
      </c>
      <c r="AI66">
        <f>'GC from chromeleon'!AF62</f>
        <v>140454.06299999999</v>
      </c>
      <c r="AJ66">
        <f>'GC from chromeleon'!AG62</f>
        <v>43486.328999999998</v>
      </c>
      <c r="AK66">
        <f>'GC from chromeleon'!AH62</f>
        <v>10579.135</v>
      </c>
      <c r="AL66">
        <f>'GC from chromeleon'!AI62</f>
        <v>37731.476000000002</v>
      </c>
    </row>
    <row r="67" spans="1:38" x14ac:dyDescent="0.3">
      <c r="A67" t="s">
        <v>53</v>
      </c>
      <c r="B67" t="s">
        <v>105</v>
      </c>
      <c r="C67">
        <v>48</v>
      </c>
      <c r="D67">
        <v>3</v>
      </c>
      <c r="E67">
        <f>'GC from chromeleon'!B63</f>
        <v>37767.688999999998</v>
      </c>
      <c r="F67">
        <f>'GC from chromeleon'!C63</f>
        <v>148687.31599999999</v>
      </c>
      <c r="G67">
        <f>'GC from chromeleon'!D63</f>
        <v>40874.142</v>
      </c>
      <c r="H67">
        <f>'GC from chromeleon'!E63</f>
        <v>13910.882</v>
      </c>
      <c r="I67">
        <f>'GC from chromeleon'!F63</f>
        <v>1813.52</v>
      </c>
      <c r="J67">
        <f>'GC from chromeleon'!G63</f>
        <v>22354.623</v>
      </c>
      <c r="K67">
        <f>'GC from chromeleon'!H63</f>
        <v>10568.823</v>
      </c>
      <c r="L67" t="str">
        <f>'GC from chromeleon'!I63</f>
        <v>n.a.</v>
      </c>
      <c r="M67">
        <f>'GC from chromeleon'!J63</f>
        <v>14222.749</v>
      </c>
      <c r="N67">
        <f>'GC from chromeleon'!K63</f>
        <v>3256.9470000000001</v>
      </c>
      <c r="O67">
        <f>'GC from chromeleon'!L63</f>
        <v>323.74</v>
      </c>
      <c r="P67">
        <f>'GC from chromeleon'!M63</f>
        <v>19489.237000000001</v>
      </c>
      <c r="Q67" t="str">
        <f>'GC from chromeleon'!N63</f>
        <v>n.a.</v>
      </c>
      <c r="R67">
        <f>'GC from chromeleon'!O63</f>
        <v>34064.04</v>
      </c>
      <c r="S67">
        <f>'GC from chromeleon'!P63</f>
        <v>439.53300000000002</v>
      </c>
      <c r="T67">
        <f>'GC from chromeleon'!Q63</f>
        <v>15762.93</v>
      </c>
      <c r="U67">
        <f>'GC from chromeleon'!R63</f>
        <v>24513.39</v>
      </c>
      <c r="V67">
        <f>'GC from chromeleon'!S63</f>
        <v>314.471</v>
      </c>
      <c r="W67">
        <f>'GC from chromeleon'!T63</f>
        <v>77639.385999999999</v>
      </c>
      <c r="X67">
        <f>'GC from chromeleon'!U63</f>
        <v>41570.552000000003</v>
      </c>
      <c r="Y67">
        <f>'GC from chromeleon'!V63</f>
        <v>26670.708999999999</v>
      </c>
      <c r="Z67">
        <f>'GC from chromeleon'!W63</f>
        <v>15611.357</v>
      </c>
      <c r="AA67">
        <f>'GC from chromeleon'!X63</f>
        <v>274941.71999999997</v>
      </c>
      <c r="AB67">
        <f>'GC from chromeleon'!Y63</f>
        <v>7944.2560000000003</v>
      </c>
      <c r="AC67">
        <f>'GC from chromeleon'!Z63</f>
        <v>6307.7889999999998</v>
      </c>
      <c r="AD67">
        <f>'GC from chromeleon'!AA63</f>
        <v>63300.561000000002</v>
      </c>
      <c r="AE67">
        <f>'GC from chromeleon'!AB63</f>
        <v>71696.755999999994</v>
      </c>
      <c r="AF67">
        <f>'GC from chromeleon'!AC63</f>
        <v>28784.936000000002</v>
      </c>
      <c r="AG67">
        <f>'GC from chromeleon'!AD63</f>
        <v>288662.83500000002</v>
      </c>
      <c r="AH67">
        <f>'GC from chromeleon'!AE63</f>
        <v>4500.8180000000002</v>
      </c>
      <c r="AI67">
        <f>'GC from chromeleon'!AF63</f>
        <v>124540.039</v>
      </c>
      <c r="AJ67">
        <f>'GC from chromeleon'!AG63</f>
        <v>89593.626999999993</v>
      </c>
      <c r="AK67">
        <f>'GC from chromeleon'!AH63</f>
        <v>11061.563</v>
      </c>
      <c r="AL67">
        <f>'GC from chromeleon'!AI63</f>
        <v>30029.154999999999</v>
      </c>
    </row>
    <row r="68" spans="1:38" x14ac:dyDescent="0.3">
      <c r="A68" t="s">
        <v>54</v>
      </c>
      <c r="B68" t="s">
        <v>105</v>
      </c>
      <c r="C68">
        <v>72</v>
      </c>
      <c r="D68">
        <v>3</v>
      </c>
      <c r="E68">
        <f>'GC from chromeleon'!B64</f>
        <v>51507.938000000002</v>
      </c>
      <c r="F68">
        <f>'GC from chromeleon'!C64</f>
        <v>134769.18400000001</v>
      </c>
      <c r="G68">
        <f>'GC from chromeleon'!D64</f>
        <v>70113.725999999995</v>
      </c>
      <c r="H68">
        <f>'GC from chromeleon'!E64</f>
        <v>20559.047999999999</v>
      </c>
      <c r="I68">
        <f>'GC from chromeleon'!F64</f>
        <v>1712.528</v>
      </c>
      <c r="J68">
        <f>'GC from chromeleon'!G64</f>
        <v>23405.972000000002</v>
      </c>
      <c r="K68">
        <f>'GC from chromeleon'!H64</f>
        <v>11799.671</v>
      </c>
      <c r="L68" t="str">
        <f>'GC from chromeleon'!I64</f>
        <v>n.a.</v>
      </c>
      <c r="M68">
        <f>'GC from chromeleon'!J64</f>
        <v>8499.0499999999993</v>
      </c>
      <c r="N68">
        <f>'GC from chromeleon'!K64</f>
        <v>2181.6410000000001</v>
      </c>
      <c r="O68" t="str">
        <f>'GC from chromeleon'!L64</f>
        <v>n.a.</v>
      </c>
      <c r="P68">
        <f>'GC from chromeleon'!M64</f>
        <v>18410.797999999999</v>
      </c>
      <c r="Q68">
        <f>'GC from chromeleon'!N64</f>
        <v>75.835999999999999</v>
      </c>
      <c r="R68">
        <f>'GC from chromeleon'!O64</f>
        <v>28008.472000000002</v>
      </c>
      <c r="S68">
        <f>'GC from chromeleon'!P64</f>
        <v>982.16800000000001</v>
      </c>
      <c r="T68">
        <f>'GC from chromeleon'!Q64</f>
        <v>17959.86</v>
      </c>
      <c r="U68">
        <f>'GC from chromeleon'!R64</f>
        <v>24363.547999999999</v>
      </c>
      <c r="V68">
        <f>'GC from chromeleon'!S64</f>
        <v>83.715999999999994</v>
      </c>
      <c r="W68">
        <f>'GC from chromeleon'!T64</f>
        <v>83748.785999999993</v>
      </c>
      <c r="X68">
        <f>'GC from chromeleon'!U64</f>
        <v>34394.622000000003</v>
      </c>
      <c r="Y68">
        <f>'GC from chromeleon'!V64</f>
        <v>12636.013000000001</v>
      </c>
      <c r="Z68">
        <f>'GC from chromeleon'!W64</f>
        <v>17556.113000000001</v>
      </c>
      <c r="AA68">
        <f>'GC from chromeleon'!X64</f>
        <v>164198.44500000001</v>
      </c>
      <c r="AB68">
        <f>'GC from chromeleon'!Y64</f>
        <v>8280.3880000000008</v>
      </c>
      <c r="AC68">
        <f>'GC from chromeleon'!Z64</f>
        <v>6079.5119999999997</v>
      </c>
      <c r="AD68">
        <f>'GC from chromeleon'!AA64</f>
        <v>137099.50099999999</v>
      </c>
      <c r="AE68">
        <f>'GC from chromeleon'!AB64</f>
        <v>75889.383000000002</v>
      </c>
      <c r="AF68">
        <f>'GC from chromeleon'!AC64</f>
        <v>29705.279999999999</v>
      </c>
      <c r="AG68">
        <f>'GC from chromeleon'!AD64</f>
        <v>396018.68699999998</v>
      </c>
      <c r="AH68">
        <f>'GC from chromeleon'!AE64</f>
        <v>5201.6000000000004</v>
      </c>
      <c r="AI68">
        <f>'GC from chromeleon'!AF64</f>
        <v>109155.933</v>
      </c>
      <c r="AJ68">
        <f>'GC from chromeleon'!AG64</f>
        <v>173920.32</v>
      </c>
      <c r="AK68">
        <f>'GC from chromeleon'!AH64</f>
        <v>14393.855</v>
      </c>
      <c r="AL68">
        <f>'GC from chromeleon'!AI64</f>
        <v>39084.677000000003</v>
      </c>
    </row>
    <row r="69" spans="1:38" x14ac:dyDescent="0.3">
      <c r="A69" t="s">
        <v>55</v>
      </c>
      <c r="B69" t="s">
        <v>105</v>
      </c>
      <c r="C69">
        <v>96</v>
      </c>
      <c r="D69">
        <v>3</v>
      </c>
      <c r="E69">
        <f>'GC from chromeleon'!B65</f>
        <v>38963.716</v>
      </c>
      <c r="F69">
        <f>'GC from chromeleon'!C65</f>
        <v>120117.7</v>
      </c>
      <c r="G69">
        <f>'GC from chromeleon'!D65</f>
        <v>61712.625999999997</v>
      </c>
      <c r="H69">
        <f>'GC from chromeleon'!E65</f>
        <v>23245.572</v>
      </c>
      <c r="I69">
        <f>'GC from chromeleon'!F65</f>
        <v>425.55900000000003</v>
      </c>
      <c r="J69">
        <f>'GC from chromeleon'!G65</f>
        <v>16444.491000000002</v>
      </c>
      <c r="K69">
        <f>'GC from chromeleon'!H65</f>
        <v>11332.67</v>
      </c>
      <c r="L69" t="str">
        <f>'GC from chromeleon'!I65</f>
        <v>n.a.</v>
      </c>
      <c r="M69">
        <f>'GC from chromeleon'!J65</f>
        <v>5652.32</v>
      </c>
      <c r="N69">
        <f>'GC from chromeleon'!K65</f>
        <v>4222.3919999999998</v>
      </c>
      <c r="O69">
        <f>'GC from chromeleon'!L65</f>
        <v>584.096</v>
      </c>
      <c r="P69">
        <f>'GC from chromeleon'!M65</f>
        <v>20589.098999999998</v>
      </c>
      <c r="Q69">
        <f>'GC from chromeleon'!N65</f>
        <v>374.673</v>
      </c>
      <c r="R69">
        <f>'GC from chromeleon'!O65</f>
        <v>26557.187999999998</v>
      </c>
      <c r="S69">
        <f>'GC from chromeleon'!P65</f>
        <v>269.31599999999997</v>
      </c>
      <c r="T69">
        <f>'GC from chromeleon'!Q65</f>
        <v>19551.810000000001</v>
      </c>
      <c r="U69">
        <f>'GC from chromeleon'!R65</f>
        <v>27871.1</v>
      </c>
      <c r="V69" t="str">
        <f>'GC from chromeleon'!S65</f>
        <v>n.a.</v>
      </c>
      <c r="W69">
        <f>'GC from chromeleon'!T65</f>
        <v>73993.016000000003</v>
      </c>
      <c r="X69">
        <f>'GC from chromeleon'!U65</f>
        <v>30298.047999999999</v>
      </c>
      <c r="Y69">
        <f>'GC from chromeleon'!V65</f>
        <v>22659.383000000002</v>
      </c>
      <c r="Z69">
        <f>'GC from chromeleon'!W65</f>
        <v>18756.107</v>
      </c>
      <c r="AA69">
        <f>'GC from chromeleon'!X65</f>
        <v>100877.875</v>
      </c>
      <c r="AB69">
        <f>'GC from chromeleon'!Y65</f>
        <v>10183.496999999999</v>
      </c>
      <c r="AC69">
        <f>'GC from chromeleon'!Z65</f>
        <v>8261.2260000000006</v>
      </c>
      <c r="AD69">
        <f>'GC from chromeleon'!AA65</f>
        <v>112807.855</v>
      </c>
      <c r="AE69">
        <f>'GC from chromeleon'!AB65</f>
        <v>87870.917000000001</v>
      </c>
      <c r="AF69">
        <f>'GC from chromeleon'!AC65</f>
        <v>34947.578999999998</v>
      </c>
      <c r="AG69">
        <f>'GC from chromeleon'!AD65</f>
        <v>681486.93200000003</v>
      </c>
      <c r="AH69">
        <f>'GC from chromeleon'!AE65</f>
        <v>6963.3469999999998</v>
      </c>
      <c r="AI69">
        <f>'GC from chromeleon'!AF65</f>
        <v>94508.595000000001</v>
      </c>
      <c r="AJ69">
        <f>'GC from chromeleon'!AG65</f>
        <v>296799.39500000002</v>
      </c>
      <c r="AK69">
        <f>'GC from chromeleon'!AH65</f>
        <v>17568.002</v>
      </c>
      <c r="AL69">
        <f>'GC from chromeleon'!AI65</f>
        <v>40899.374000000003</v>
      </c>
    </row>
    <row r="70" spans="1:38" x14ac:dyDescent="0.3">
      <c r="A70" t="s">
        <v>56</v>
      </c>
      <c r="B70" t="s">
        <v>282</v>
      </c>
      <c r="C70">
        <v>0</v>
      </c>
      <c r="D70">
        <v>3</v>
      </c>
      <c r="E70">
        <f>'GC from chromeleon'!B72</f>
        <v>13504.189</v>
      </c>
      <c r="F70">
        <f>'GC from chromeleon'!C72</f>
        <v>130905.094</v>
      </c>
      <c r="G70">
        <f>'GC from chromeleon'!D72</f>
        <v>16410.109</v>
      </c>
      <c r="H70" t="str">
        <f>'GC from chromeleon'!E72</f>
        <v>n.a.</v>
      </c>
      <c r="I70">
        <f>'GC from chromeleon'!F72</f>
        <v>4745.8490000000002</v>
      </c>
      <c r="J70">
        <f>'GC from chromeleon'!G72</f>
        <v>23839.678</v>
      </c>
      <c r="K70">
        <f>'GC from chromeleon'!H72</f>
        <v>14431.573</v>
      </c>
      <c r="L70" t="str">
        <f>'GC from chromeleon'!I72</f>
        <v>n.a.</v>
      </c>
      <c r="M70">
        <f>'GC from chromeleon'!J72</f>
        <v>71564.808999999994</v>
      </c>
      <c r="N70">
        <f>'GC from chromeleon'!K72</f>
        <v>125722.463</v>
      </c>
      <c r="O70">
        <f>'GC from chromeleon'!L72</f>
        <v>3013.57</v>
      </c>
      <c r="P70">
        <f>'GC from chromeleon'!M72</f>
        <v>13126.603999999999</v>
      </c>
      <c r="Q70">
        <f>'GC from chromeleon'!N72</f>
        <v>99711.697</v>
      </c>
      <c r="R70">
        <f>'GC from chromeleon'!O72</f>
        <v>51315.466999999997</v>
      </c>
      <c r="S70">
        <f>'GC from chromeleon'!P72</f>
        <v>22863.464</v>
      </c>
      <c r="T70">
        <f>'GC from chromeleon'!Q72</f>
        <v>7585.1769999999997</v>
      </c>
      <c r="U70">
        <f>'GC from chromeleon'!R72</f>
        <v>12009.212</v>
      </c>
      <c r="V70">
        <f>'GC from chromeleon'!S72</f>
        <v>19142.534</v>
      </c>
      <c r="W70">
        <f>'GC from chromeleon'!T72</f>
        <v>55902.741000000002</v>
      </c>
      <c r="X70">
        <f>'GC from chromeleon'!U72</f>
        <v>42460.773000000001</v>
      </c>
      <c r="Y70">
        <f>'GC from chromeleon'!V72</f>
        <v>32668.391</v>
      </c>
      <c r="Z70">
        <f>'GC from chromeleon'!W72</f>
        <v>8608.6779999999999</v>
      </c>
      <c r="AA70">
        <f>'GC from chromeleon'!X72</f>
        <v>501620.52600000001</v>
      </c>
      <c r="AB70" t="str">
        <f>'GC from chromeleon'!Y72</f>
        <v>n.a.</v>
      </c>
      <c r="AC70">
        <f>'GC from chromeleon'!Z72</f>
        <v>21220.531999999999</v>
      </c>
      <c r="AD70">
        <f>'GC from chromeleon'!AA72</f>
        <v>53038.945</v>
      </c>
      <c r="AE70" t="str">
        <f>'GC from chromeleon'!AB72</f>
        <v>n.a.</v>
      </c>
      <c r="AF70">
        <f>'GC from chromeleon'!AC72</f>
        <v>17380.233</v>
      </c>
      <c r="AG70">
        <f>'GC from chromeleon'!AD72</f>
        <v>3381.5889999999999</v>
      </c>
      <c r="AH70">
        <f>'GC from chromeleon'!AE72</f>
        <v>1838.232</v>
      </c>
      <c r="AI70">
        <f>'GC from chromeleon'!AF72</f>
        <v>42731.832000000002</v>
      </c>
      <c r="AJ70">
        <f>'GC from chromeleon'!AG72</f>
        <v>5319.0339999999997</v>
      </c>
      <c r="AK70" t="str">
        <f>'GC from chromeleon'!AH72</f>
        <v>n.a.</v>
      </c>
      <c r="AL70">
        <f>'GC from chromeleon'!AI72</f>
        <v>20100.304</v>
      </c>
    </row>
    <row r="71" spans="1:38" x14ac:dyDescent="0.3">
      <c r="A71" t="s">
        <v>57</v>
      </c>
      <c r="B71" t="s">
        <v>282</v>
      </c>
      <c r="C71">
        <v>6</v>
      </c>
      <c r="D71">
        <v>3</v>
      </c>
      <c r="E71">
        <f>'GC from chromeleon'!B73</f>
        <v>30727.916000000001</v>
      </c>
      <c r="F71">
        <f>'GC from chromeleon'!C73</f>
        <v>126639.467</v>
      </c>
      <c r="G71">
        <f>'GC from chromeleon'!D73</f>
        <v>29931.03</v>
      </c>
      <c r="H71" t="str">
        <f>'GC from chromeleon'!E73</f>
        <v>n.a.</v>
      </c>
      <c r="I71">
        <f>'GC from chromeleon'!F73</f>
        <v>267.05</v>
      </c>
      <c r="J71">
        <f>'GC from chromeleon'!G73</f>
        <v>30504.53</v>
      </c>
      <c r="K71">
        <f>'GC from chromeleon'!H73</f>
        <v>12985.514999999999</v>
      </c>
      <c r="L71" t="str">
        <f>'GC from chromeleon'!I73</f>
        <v>n.a.</v>
      </c>
      <c r="M71">
        <f>'GC from chromeleon'!J73</f>
        <v>47321.294999999998</v>
      </c>
      <c r="N71">
        <f>'GC from chromeleon'!K73</f>
        <v>5265.0879999999997</v>
      </c>
      <c r="O71">
        <f>'GC from chromeleon'!L73</f>
        <v>1940.36</v>
      </c>
      <c r="P71">
        <f>'GC from chromeleon'!M73</f>
        <v>14936.71</v>
      </c>
      <c r="Q71">
        <f>'GC from chromeleon'!N73</f>
        <v>17083.274000000001</v>
      </c>
      <c r="R71">
        <f>'GC from chromeleon'!O73</f>
        <v>36160.101000000002</v>
      </c>
      <c r="S71">
        <f>'GC from chromeleon'!P73</f>
        <v>18426.913</v>
      </c>
      <c r="T71">
        <f>'GC from chromeleon'!Q73</f>
        <v>2845.2139999999999</v>
      </c>
      <c r="U71">
        <f>'GC from chromeleon'!R73</f>
        <v>16530.128000000001</v>
      </c>
      <c r="V71">
        <f>'GC from chromeleon'!S73</f>
        <v>314.60500000000002</v>
      </c>
      <c r="W71">
        <f>'GC from chromeleon'!T73</f>
        <v>102834.37699999999</v>
      </c>
      <c r="X71">
        <f>'GC from chromeleon'!U73</f>
        <v>43579.741000000002</v>
      </c>
      <c r="Y71">
        <f>'GC from chromeleon'!V73</f>
        <v>32919.129999999997</v>
      </c>
      <c r="Z71">
        <f>'GC from chromeleon'!W73</f>
        <v>6570.7089999999998</v>
      </c>
      <c r="AA71">
        <f>'GC from chromeleon'!X73</f>
        <v>700031.83600000001</v>
      </c>
      <c r="AB71">
        <f>'GC from chromeleon'!Y73</f>
        <v>760.09500000000003</v>
      </c>
      <c r="AC71">
        <f>'GC from chromeleon'!Z73</f>
        <v>33695.743999999999</v>
      </c>
      <c r="AD71">
        <f>'GC from chromeleon'!AA73</f>
        <v>45329.326999999997</v>
      </c>
      <c r="AE71">
        <f>'GC from chromeleon'!AB73</f>
        <v>22922.830999999998</v>
      </c>
      <c r="AF71">
        <f>'GC from chromeleon'!AC73</f>
        <v>21202.45</v>
      </c>
      <c r="AG71">
        <f>'GC from chromeleon'!AD73</f>
        <v>46866.658000000003</v>
      </c>
      <c r="AH71">
        <f>'GC from chromeleon'!AE73</f>
        <v>927.60599999999999</v>
      </c>
      <c r="AI71">
        <f>'GC from chromeleon'!AF73</f>
        <v>149839.22700000001</v>
      </c>
      <c r="AJ71" t="str">
        <f>'GC from chromeleon'!AG73</f>
        <v>n.a.</v>
      </c>
      <c r="AK71">
        <f>'GC from chromeleon'!AH73</f>
        <v>3814.3829999999998</v>
      </c>
      <c r="AL71">
        <f>'GC from chromeleon'!AI73</f>
        <v>30447.425999999999</v>
      </c>
    </row>
    <row r="72" spans="1:38" x14ac:dyDescent="0.3">
      <c r="A72" t="s">
        <v>58</v>
      </c>
      <c r="B72" t="s">
        <v>282</v>
      </c>
      <c r="C72">
        <v>24</v>
      </c>
      <c r="D72">
        <v>3</v>
      </c>
      <c r="E72">
        <f>'GC from chromeleon'!B74</f>
        <v>29126.114000000001</v>
      </c>
      <c r="F72">
        <f>'GC from chromeleon'!C74</f>
        <v>119093.44899999999</v>
      </c>
      <c r="G72">
        <f>'GC from chromeleon'!D74</f>
        <v>27111.897000000001</v>
      </c>
      <c r="H72">
        <f>'GC from chromeleon'!E74</f>
        <v>20179.828000000001</v>
      </c>
      <c r="I72">
        <f>'GC from chromeleon'!F74</f>
        <v>239.23</v>
      </c>
      <c r="J72">
        <f>'GC from chromeleon'!G74</f>
        <v>20677.682000000001</v>
      </c>
      <c r="K72">
        <f>'GC from chromeleon'!H74</f>
        <v>8517.19</v>
      </c>
      <c r="L72" t="str">
        <f>'GC from chromeleon'!I74</f>
        <v>n.a.</v>
      </c>
      <c r="M72">
        <f>'GC from chromeleon'!J74</f>
        <v>18411.293000000001</v>
      </c>
      <c r="N72">
        <f>'GC from chromeleon'!K74</f>
        <v>3993.18</v>
      </c>
      <c r="O72">
        <f>'GC from chromeleon'!L74</f>
        <v>141.95099999999999</v>
      </c>
      <c r="P72">
        <f>'GC from chromeleon'!M74</f>
        <v>13574.002</v>
      </c>
      <c r="Q72">
        <f>'GC from chromeleon'!N74</f>
        <v>402.87799999999999</v>
      </c>
      <c r="R72">
        <f>'GC from chromeleon'!O74</f>
        <v>28643.758000000002</v>
      </c>
      <c r="S72">
        <f>'GC from chromeleon'!P74</f>
        <v>2356.732</v>
      </c>
      <c r="T72">
        <f>'GC from chromeleon'!Q74</f>
        <v>15606.839</v>
      </c>
      <c r="U72">
        <f>'GC from chromeleon'!R74</f>
        <v>18008.383999999998</v>
      </c>
      <c r="V72" t="str">
        <f>'GC from chromeleon'!S74</f>
        <v>n.a.</v>
      </c>
      <c r="W72">
        <f>'GC from chromeleon'!T74</f>
        <v>69959.165999999997</v>
      </c>
      <c r="X72">
        <f>'GC from chromeleon'!U74</f>
        <v>33034.154999999999</v>
      </c>
      <c r="Y72">
        <f>'GC from chromeleon'!V74</f>
        <v>32061.777999999998</v>
      </c>
      <c r="Z72">
        <f>'GC from chromeleon'!W74</f>
        <v>4821.28</v>
      </c>
      <c r="AA72">
        <f>'GC from chromeleon'!X74</f>
        <v>366499.88299999997</v>
      </c>
      <c r="AB72">
        <f>'GC from chromeleon'!Y74</f>
        <v>8610.3220000000001</v>
      </c>
      <c r="AC72">
        <f>'GC from chromeleon'!Z74</f>
        <v>13322.964</v>
      </c>
      <c r="AD72">
        <f>'GC from chromeleon'!AA74</f>
        <v>47221.409</v>
      </c>
      <c r="AE72">
        <f>'GC from chromeleon'!AB74</f>
        <v>61807.504000000001</v>
      </c>
      <c r="AF72">
        <f>'GC from chromeleon'!AC74</f>
        <v>23314.91</v>
      </c>
      <c r="AG72">
        <f>'GC from chromeleon'!AD74</f>
        <v>207097.992</v>
      </c>
      <c r="AH72">
        <f>'GC from chromeleon'!AE74</f>
        <v>1970.4649999999999</v>
      </c>
      <c r="AI72">
        <f>'GC from chromeleon'!AF74</f>
        <v>118969.53599999999</v>
      </c>
      <c r="AJ72">
        <f>'GC from chromeleon'!AG74</f>
        <v>109888.163</v>
      </c>
      <c r="AK72">
        <f>'GC from chromeleon'!AH74</f>
        <v>6715.1840000000002</v>
      </c>
      <c r="AL72">
        <f>'GC from chromeleon'!AI74</f>
        <v>26161.411</v>
      </c>
    </row>
    <row r="73" spans="1:38" x14ac:dyDescent="0.3">
      <c r="A73" t="s">
        <v>59</v>
      </c>
      <c r="B73" t="s">
        <v>282</v>
      </c>
      <c r="C73">
        <v>48</v>
      </c>
      <c r="D73">
        <v>3</v>
      </c>
      <c r="E73">
        <f>'GC from chromeleon'!B75</f>
        <v>35706.012999999999</v>
      </c>
      <c r="F73">
        <f>'GC from chromeleon'!C75</f>
        <v>140569.18299999999</v>
      </c>
      <c r="G73">
        <f>'GC from chromeleon'!D75</f>
        <v>36652.587</v>
      </c>
      <c r="H73">
        <f>'GC from chromeleon'!E75</f>
        <v>16163.791999999999</v>
      </c>
      <c r="I73">
        <f>'GC from chromeleon'!F75</f>
        <v>2617.3049999999998</v>
      </c>
      <c r="J73">
        <f>'GC from chromeleon'!G75</f>
        <v>21989.123</v>
      </c>
      <c r="K73">
        <f>'GC from chromeleon'!H75</f>
        <v>11333.879000000001</v>
      </c>
      <c r="L73" t="str">
        <f>'GC from chromeleon'!I75</f>
        <v>n.a.</v>
      </c>
      <c r="M73">
        <f>'GC from chromeleon'!J75</f>
        <v>11772.415999999999</v>
      </c>
      <c r="N73">
        <f>'GC from chromeleon'!K75</f>
        <v>4586.0140000000001</v>
      </c>
      <c r="O73">
        <f>'GC from chromeleon'!L75</f>
        <v>134.21199999999999</v>
      </c>
      <c r="P73">
        <f>'GC from chromeleon'!M75</f>
        <v>18108.388999999999</v>
      </c>
      <c r="Q73">
        <f>'GC from chromeleon'!N75</f>
        <v>132.91999999999999</v>
      </c>
      <c r="R73">
        <f>'GC from chromeleon'!O75</f>
        <v>31215.802</v>
      </c>
      <c r="S73">
        <f>'GC from chromeleon'!P75</f>
        <v>569.93299999999999</v>
      </c>
      <c r="T73">
        <f>'GC from chromeleon'!Q75</f>
        <v>17488.633000000002</v>
      </c>
      <c r="U73">
        <f>'GC from chromeleon'!R75</f>
        <v>21720.796999999999</v>
      </c>
      <c r="V73">
        <f>'GC from chromeleon'!S75</f>
        <v>192.00200000000001</v>
      </c>
      <c r="W73">
        <f>'GC from chromeleon'!T75</f>
        <v>81081.694000000003</v>
      </c>
      <c r="X73">
        <f>'GC from chromeleon'!U75</f>
        <v>32292.452000000001</v>
      </c>
      <c r="Y73">
        <f>'GC from chromeleon'!V75</f>
        <v>14008.874</v>
      </c>
      <c r="Z73">
        <f>'GC from chromeleon'!W75</f>
        <v>6535.433</v>
      </c>
      <c r="AA73">
        <f>'GC from chromeleon'!X75</f>
        <v>293779.63799999998</v>
      </c>
      <c r="AB73">
        <f>'GC from chromeleon'!Y75</f>
        <v>9382.491</v>
      </c>
      <c r="AC73">
        <f>'GC from chromeleon'!Z75</f>
        <v>8011.049</v>
      </c>
      <c r="AD73">
        <f>'GC from chromeleon'!AA75</f>
        <v>54077.404000000002</v>
      </c>
      <c r="AE73">
        <f>'GC from chromeleon'!AB75</f>
        <v>66541.478000000003</v>
      </c>
      <c r="AF73">
        <f>'GC from chromeleon'!AC75</f>
        <v>28278.361000000001</v>
      </c>
      <c r="AG73">
        <f>'GC from chromeleon'!AD75</f>
        <v>256545.52600000001</v>
      </c>
      <c r="AH73">
        <f>'GC from chromeleon'!AE75</f>
        <v>3758.741</v>
      </c>
      <c r="AI73">
        <f>'GC from chromeleon'!AF75</f>
        <v>128454.519</v>
      </c>
      <c r="AJ73">
        <f>'GC from chromeleon'!AG75</f>
        <v>94582.972999999998</v>
      </c>
      <c r="AK73">
        <f>'GC from chromeleon'!AH75</f>
        <v>9554.4629999999997</v>
      </c>
      <c r="AL73">
        <f>'GC from chromeleon'!AI75</f>
        <v>30830.999</v>
      </c>
    </row>
    <row r="74" spans="1:38" x14ac:dyDescent="0.3">
      <c r="A74" t="s">
        <v>60</v>
      </c>
      <c r="B74" t="s">
        <v>282</v>
      </c>
      <c r="C74">
        <v>72</v>
      </c>
      <c r="D74">
        <v>3</v>
      </c>
      <c r="E74">
        <f>'GC from chromeleon'!B76</f>
        <v>25020.851999999999</v>
      </c>
      <c r="F74">
        <f>'GC from chromeleon'!C76</f>
        <v>130228.776</v>
      </c>
      <c r="G74">
        <f>'GC from chromeleon'!D76</f>
        <v>25228.178</v>
      </c>
      <c r="H74">
        <f>'GC from chromeleon'!E76</f>
        <v>26414.484</v>
      </c>
      <c r="I74">
        <f>'GC from chromeleon'!F76</f>
        <v>1362.768</v>
      </c>
      <c r="J74">
        <f>'GC from chromeleon'!G76</f>
        <v>11447.105</v>
      </c>
      <c r="K74">
        <f>'GC from chromeleon'!H76</f>
        <v>10167.243</v>
      </c>
      <c r="L74">
        <f>'GC from chromeleon'!I76</f>
        <v>857.41899999999998</v>
      </c>
      <c r="M74">
        <f>'GC from chromeleon'!J76</f>
        <v>4121.259</v>
      </c>
      <c r="N74">
        <f>'GC from chromeleon'!K76</f>
        <v>3021.183</v>
      </c>
      <c r="O74" t="str">
        <f>'GC from chromeleon'!L76</f>
        <v>n.a.</v>
      </c>
      <c r="P74">
        <f>'GC from chromeleon'!M76</f>
        <v>20281.182000000001</v>
      </c>
      <c r="Q74">
        <f>'GC from chromeleon'!N76</f>
        <v>9579.1260000000002</v>
      </c>
      <c r="R74">
        <f>'GC from chromeleon'!O76</f>
        <v>26432.105</v>
      </c>
      <c r="S74">
        <f>'GC from chromeleon'!P76</f>
        <v>1060.933</v>
      </c>
      <c r="T74">
        <f>'GC from chromeleon'!Q76</f>
        <v>26963.687999999998</v>
      </c>
      <c r="U74">
        <f>'GC from chromeleon'!R76</f>
        <v>25979.282999999999</v>
      </c>
      <c r="V74" t="str">
        <f>'GC from chromeleon'!S76</f>
        <v>n.a.</v>
      </c>
      <c r="W74">
        <f>'GC from chromeleon'!T76</f>
        <v>54149.434999999998</v>
      </c>
      <c r="X74">
        <f>'GC from chromeleon'!U76</f>
        <v>31599.968000000001</v>
      </c>
      <c r="Y74">
        <f>'GC from chromeleon'!V76</f>
        <v>24929.131000000001</v>
      </c>
      <c r="Z74">
        <f>'GC from chromeleon'!W76</f>
        <v>30130.062999999998</v>
      </c>
      <c r="AA74">
        <f>'GC from chromeleon'!X76</f>
        <v>154585.47</v>
      </c>
      <c r="AB74">
        <f>'GC from chromeleon'!Y76</f>
        <v>10897.726000000001</v>
      </c>
      <c r="AC74">
        <f>'GC from chromeleon'!Z76</f>
        <v>5704.7470000000003</v>
      </c>
      <c r="AD74">
        <f>'GC from chromeleon'!AA76</f>
        <v>54105.809000000001</v>
      </c>
      <c r="AE74">
        <f>'GC from chromeleon'!AB76</f>
        <v>69739.808000000005</v>
      </c>
      <c r="AF74">
        <f>'GC from chromeleon'!AC76</f>
        <v>27818.052</v>
      </c>
      <c r="AG74">
        <f>'GC from chromeleon'!AD76</f>
        <v>462066.72</v>
      </c>
      <c r="AH74">
        <f>'GC from chromeleon'!AE76</f>
        <v>33302.036</v>
      </c>
      <c r="AI74">
        <f>'GC from chromeleon'!AF76</f>
        <v>95217.217999999993</v>
      </c>
      <c r="AJ74">
        <f>'GC from chromeleon'!AG76</f>
        <v>201637.51699999999</v>
      </c>
      <c r="AK74">
        <f>'GC from chromeleon'!AH76</f>
        <v>15144.021000000001</v>
      </c>
      <c r="AL74">
        <f>'GC from chromeleon'!AI76</f>
        <v>33834.983</v>
      </c>
    </row>
    <row r="75" spans="1:38" x14ac:dyDescent="0.3">
      <c r="A75" t="s">
        <v>61</v>
      </c>
      <c r="B75" t="s">
        <v>282</v>
      </c>
      <c r="C75">
        <v>96</v>
      </c>
      <c r="D75">
        <v>3</v>
      </c>
      <c r="E75">
        <f>'GC from chromeleon'!B77</f>
        <v>37226.930999999997</v>
      </c>
      <c r="F75">
        <f>'GC from chromeleon'!C77</f>
        <v>118154.077</v>
      </c>
      <c r="G75">
        <f>'GC from chromeleon'!D77</f>
        <v>47087.58</v>
      </c>
      <c r="H75">
        <f>'GC from chromeleon'!E77</f>
        <v>24532.118999999999</v>
      </c>
      <c r="I75">
        <f>'GC from chromeleon'!F77</f>
        <v>1032.249</v>
      </c>
      <c r="J75">
        <f>'GC from chromeleon'!G77</f>
        <v>13977.88</v>
      </c>
      <c r="K75">
        <f>'GC from chromeleon'!H77</f>
        <v>8295.098</v>
      </c>
      <c r="L75" t="str">
        <f>'GC from chromeleon'!I77</f>
        <v>n.a.</v>
      </c>
      <c r="M75">
        <f>'GC from chromeleon'!J77</f>
        <v>5049.018</v>
      </c>
      <c r="N75">
        <f>'GC from chromeleon'!K77</f>
        <v>3429.0740000000001</v>
      </c>
      <c r="O75" t="str">
        <f>'GC from chromeleon'!L77</f>
        <v>n.a.</v>
      </c>
      <c r="P75">
        <f>'GC from chromeleon'!M77</f>
        <v>19314.598999999998</v>
      </c>
      <c r="Q75">
        <f>'GC from chromeleon'!N77</f>
        <v>878.36699999999996</v>
      </c>
      <c r="R75">
        <f>'GC from chromeleon'!O77</f>
        <v>26372.491000000002</v>
      </c>
      <c r="S75">
        <f>'GC from chromeleon'!P77</f>
        <v>1387.412</v>
      </c>
      <c r="T75">
        <f>'GC from chromeleon'!Q77</f>
        <v>18191.421999999999</v>
      </c>
      <c r="U75">
        <f>'GC from chromeleon'!R77</f>
        <v>22516.825000000001</v>
      </c>
      <c r="V75" t="str">
        <f>'GC from chromeleon'!S77</f>
        <v>n.a.</v>
      </c>
      <c r="W75">
        <f>'GC from chromeleon'!T77</f>
        <v>75812.426999999996</v>
      </c>
      <c r="X75">
        <f>'GC from chromeleon'!U77</f>
        <v>31793.911</v>
      </c>
      <c r="Y75">
        <f>'GC from chromeleon'!V77</f>
        <v>20694.400000000001</v>
      </c>
      <c r="Z75">
        <f>'GC from chromeleon'!W77</f>
        <v>19921.038</v>
      </c>
      <c r="AA75">
        <f>'GC from chromeleon'!X77</f>
        <v>121181.573</v>
      </c>
      <c r="AB75">
        <f>'GC from chromeleon'!Y77</f>
        <v>8202.0280000000002</v>
      </c>
      <c r="AC75">
        <f>'GC from chromeleon'!Z77</f>
        <v>7043.9709999999995</v>
      </c>
      <c r="AD75">
        <f>'GC from chromeleon'!AA77</f>
        <v>94694.54</v>
      </c>
      <c r="AE75">
        <f>'GC from chromeleon'!AB77</f>
        <v>88834.702000000005</v>
      </c>
      <c r="AF75">
        <f>'GC from chromeleon'!AC77</f>
        <v>33516.928</v>
      </c>
      <c r="AG75">
        <f>'GC from chromeleon'!AD77</f>
        <v>836967.11300000001</v>
      </c>
      <c r="AH75">
        <f>'GC from chromeleon'!AE77</f>
        <v>6366.0510000000004</v>
      </c>
      <c r="AI75">
        <f>'GC from chromeleon'!AF77</f>
        <v>121929.24</v>
      </c>
      <c r="AJ75">
        <f>'GC from chromeleon'!AG77</f>
        <v>295182.723</v>
      </c>
      <c r="AK75">
        <f>'GC from chromeleon'!AH77</f>
        <v>19982.853999999999</v>
      </c>
      <c r="AL75">
        <f>'GC from chromeleon'!AI77</f>
        <v>42945.856</v>
      </c>
    </row>
    <row r="76" spans="1:38" x14ac:dyDescent="0.3">
      <c r="A76" t="s">
        <v>62</v>
      </c>
      <c r="B76" t="s">
        <v>104</v>
      </c>
      <c r="C76">
        <v>0</v>
      </c>
      <c r="D76">
        <v>4</v>
      </c>
      <c r="E76">
        <f>'GC from chromeleon'!B84</f>
        <v>13784.894</v>
      </c>
      <c r="F76">
        <f>'GC from chromeleon'!C84</f>
        <v>115750.546</v>
      </c>
      <c r="G76">
        <f>'GC from chromeleon'!D84</f>
        <v>12367.295</v>
      </c>
      <c r="H76">
        <f>'GC from chromeleon'!E84</f>
        <v>118.96</v>
      </c>
      <c r="I76">
        <f>'GC from chromeleon'!F84</f>
        <v>7663.6580000000004</v>
      </c>
      <c r="J76">
        <f>'GC from chromeleon'!G84</f>
        <v>42581.66</v>
      </c>
      <c r="K76">
        <f>'GC from chromeleon'!H84</f>
        <v>13517.885</v>
      </c>
      <c r="L76" t="str">
        <f>'GC from chromeleon'!I84</f>
        <v>n.a.</v>
      </c>
      <c r="M76">
        <f>'GC from chromeleon'!J84</f>
        <v>65418.616999999998</v>
      </c>
      <c r="N76">
        <f>'GC from chromeleon'!K84</f>
        <v>183751.67300000001</v>
      </c>
      <c r="O76">
        <f>'GC from chromeleon'!L84</f>
        <v>3688.0459999999998</v>
      </c>
      <c r="P76">
        <f>'GC from chromeleon'!M84</f>
        <v>9823.2829999999994</v>
      </c>
      <c r="Q76">
        <f>'GC from chromeleon'!N84</f>
        <v>87670.25</v>
      </c>
      <c r="R76">
        <f>'GC from chromeleon'!O84</f>
        <v>49846.283000000003</v>
      </c>
      <c r="S76">
        <f>'GC from chromeleon'!P84</f>
        <v>19728.826000000001</v>
      </c>
      <c r="T76">
        <f>'GC from chromeleon'!Q84</f>
        <v>5977.1779999999999</v>
      </c>
      <c r="U76">
        <f>'GC from chromeleon'!R84</f>
        <v>10668.271000000001</v>
      </c>
      <c r="V76">
        <f>'GC from chromeleon'!S84</f>
        <v>14837.689</v>
      </c>
      <c r="W76">
        <f>'GC from chromeleon'!T84</f>
        <v>136530.69099999999</v>
      </c>
      <c r="X76">
        <f>'GC from chromeleon'!U84</f>
        <v>45061.241000000002</v>
      </c>
      <c r="Y76">
        <f>'GC from chromeleon'!V84</f>
        <v>29420.442999999999</v>
      </c>
      <c r="Z76">
        <f>'GC from chromeleon'!W84</f>
        <v>15340.656999999999</v>
      </c>
      <c r="AA76">
        <f>'GC from chromeleon'!X84</f>
        <v>565971.11899999995</v>
      </c>
      <c r="AB76" t="str">
        <f>'GC from chromeleon'!Y84</f>
        <v>n.a.</v>
      </c>
      <c r="AC76">
        <f>'GC from chromeleon'!Z84</f>
        <v>61171.538</v>
      </c>
      <c r="AD76">
        <f>'GC from chromeleon'!AA84</f>
        <v>19043.080000000002</v>
      </c>
      <c r="AE76" t="str">
        <f>'GC from chromeleon'!AB84</f>
        <v>n.a.</v>
      </c>
      <c r="AF76">
        <f>'GC from chromeleon'!AC84</f>
        <v>959.15800000000002</v>
      </c>
      <c r="AG76">
        <f>'GC from chromeleon'!AD84</f>
        <v>433.19499999999999</v>
      </c>
      <c r="AH76" t="str">
        <f>'GC from chromeleon'!AE84</f>
        <v>n.a.</v>
      </c>
      <c r="AI76">
        <f>'GC from chromeleon'!AF84</f>
        <v>40430.809000000001</v>
      </c>
      <c r="AJ76" t="str">
        <f>'GC from chromeleon'!AG84</f>
        <v>n.a.</v>
      </c>
      <c r="AK76">
        <f>'GC from chromeleon'!AH84</f>
        <v>789.61099999999999</v>
      </c>
      <c r="AL76">
        <f>'GC from chromeleon'!AI84</f>
        <v>19866.84</v>
      </c>
    </row>
    <row r="77" spans="1:38" x14ac:dyDescent="0.3">
      <c r="A77" t="s">
        <v>45</v>
      </c>
      <c r="B77" t="s">
        <v>104</v>
      </c>
      <c r="C77">
        <v>6</v>
      </c>
      <c r="D77">
        <v>4</v>
      </c>
      <c r="E77">
        <f>'GC from chromeleon'!B85</f>
        <v>36564.841999999997</v>
      </c>
      <c r="F77">
        <f>'GC from chromeleon'!C85</f>
        <v>113890.696</v>
      </c>
      <c r="G77">
        <f>'GC from chromeleon'!D85</f>
        <v>33806.936999999998</v>
      </c>
      <c r="H77" t="str">
        <f>'GC from chromeleon'!E85</f>
        <v>n.a.</v>
      </c>
      <c r="I77">
        <f>'GC from chromeleon'!F85</f>
        <v>9943.7330000000002</v>
      </c>
      <c r="J77">
        <f>'GC from chromeleon'!G85</f>
        <v>46836.144999999997</v>
      </c>
      <c r="K77">
        <f>'GC from chromeleon'!H85</f>
        <v>10637.763999999999</v>
      </c>
      <c r="L77" t="str">
        <f>'GC from chromeleon'!I85</f>
        <v>n.a.</v>
      </c>
      <c r="M77">
        <f>'GC from chromeleon'!J85</f>
        <v>50262.334999999999</v>
      </c>
      <c r="N77">
        <f>'GC from chromeleon'!K85</f>
        <v>47303.714</v>
      </c>
      <c r="O77">
        <f>'GC from chromeleon'!L85</f>
        <v>1578.2919999999999</v>
      </c>
      <c r="P77">
        <f>'GC from chromeleon'!M85</f>
        <v>10069.116</v>
      </c>
      <c r="Q77">
        <f>'GC from chromeleon'!N85</f>
        <v>104277.273</v>
      </c>
      <c r="R77">
        <f>'GC from chromeleon'!O85</f>
        <v>41902.131999999998</v>
      </c>
      <c r="S77">
        <f>'GC from chromeleon'!P85</f>
        <v>15770.407999999999</v>
      </c>
      <c r="T77">
        <f>'GC from chromeleon'!Q85</f>
        <v>6075.76</v>
      </c>
      <c r="U77">
        <f>'GC from chromeleon'!R85</f>
        <v>15153.683000000001</v>
      </c>
      <c r="V77">
        <f>'GC from chromeleon'!S85</f>
        <v>10896.866</v>
      </c>
      <c r="W77">
        <f>'GC from chromeleon'!T85</f>
        <v>171140.617</v>
      </c>
      <c r="X77">
        <f>'GC from chromeleon'!U85</f>
        <v>48138.62</v>
      </c>
      <c r="Y77">
        <f>'GC from chromeleon'!V85</f>
        <v>27893.368999999999</v>
      </c>
      <c r="Z77">
        <f>'GC from chromeleon'!W85</f>
        <v>9045.5509999999995</v>
      </c>
      <c r="AA77">
        <f>'GC from chromeleon'!X85</f>
        <v>881906.66</v>
      </c>
      <c r="AB77">
        <f>'GC from chromeleon'!Y85</f>
        <v>145.99199999999999</v>
      </c>
      <c r="AC77">
        <f>'GC from chromeleon'!Z85</f>
        <v>22924.885999999999</v>
      </c>
      <c r="AD77">
        <f>'GC from chromeleon'!AA85</f>
        <v>42509.493000000002</v>
      </c>
      <c r="AE77">
        <f>'GC from chromeleon'!AB85</f>
        <v>1511.2360000000001</v>
      </c>
      <c r="AF77">
        <f>'GC from chromeleon'!AC85</f>
        <v>13235.267</v>
      </c>
      <c r="AG77">
        <f>'GC from chromeleon'!AD85</f>
        <v>470.62400000000002</v>
      </c>
      <c r="AH77">
        <f>'GC from chromeleon'!AE85</f>
        <v>158.232</v>
      </c>
      <c r="AI77">
        <f>'GC from chromeleon'!AF85</f>
        <v>72334.544999999998</v>
      </c>
      <c r="AJ77">
        <f>'GC from chromeleon'!AG85</f>
        <v>6447.9219999999996</v>
      </c>
      <c r="AK77">
        <f>'GC from chromeleon'!AH85</f>
        <v>82.819000000000003</v>
      </c>
      <c r="AL77">
        <f>'GC from chromeleon'!AI85</f>
        <v>17575.342000000001</v>
      </c>
    </row>
    <row r="78" spans="1:38" x14ac:dyDescent="0.3">
      <c r="A78" t="s">
        <v>46</v>
      </c>
      <c r="B78" t="s">
        <v>104</v>
      </c>
      <c r="C78">
        <v>24</v>
      </c>
      <c r="D78">
        <v>4</v>
      </c>
      <c r="E78">
        <f>'GC from chromeleon'!B86</f>
        <v>45902.847000000002</v>
      </c>
      <c r="F78">
        <f>'GC from chromeleon'!C86</f>
        <v>133336.19200000001</v>
      </c>
      <c r="G78">
        <f>'GC from chromeleon'!D86</f>
        <v>63732.103000000003</v>
      </c>
      <c r="H78">
        <f>'GC from chromeleon'!E86</f>
        <v>12679.662</v>
      </c>
      <c r="I78">
        <f>'GC from chromeleon'!F86</f>
        <v>14009.71</v>
      </c>
      <c r="J78">
        <f>'GC from chromeleon'!G86</f>
        <v>41068.449999999997</v>
      </c>
      <c r="K78">
        <f>'GC from chromeleon'!H86</f>
        <v>13478.322</v>
      </c>
      <c r="L78">
        <f>'GC from chromeleon'!I86</f>
        <v>900.976</v>
      </c>
      <c r="M78">
        <f>'GC from chromeleon'!J86</f>
        <v>27637.237000000001</v>
      </c>
      <c r="N78">
        <f>'GC from chromeleon'!K86</f>
        <v>2261.3470000000002</v>
      </c>
      <c r="O78">
        <f>'GC from chromeleon'!L86</f>
        <v>4402.62</v>
      </c>
      <c r="P78">
        <f>'GC from chromeleon'!M86</f>
        <v>15157.291999999999</v>
      </c>
      <c r="Q78">
        <f>'GC from chromeleon'!N86</f>
        <v>10459.598</v>
      </c>
      <c r="R78">
        <f>'GC from chromeleon'!O86</f>
        <v>35132.447999999997</v>
      </c>
      <c r="S78">
        <f>'GC from chromeleon'!P86</f>
        <v>4623.1310000000003</v>
      </c>
      <c r="T78">
        <f>'GC from chromeleon'!Q86</f>
        <v>4278.3459999999995</v>
      </c>
      <c r="U78">
        <f>'GC from chromeleon'!R86</f>
        <v>20596.726999999999</v>
      </c>
      <c r="V78">
        <f>'GC from chromeleon'!S86</f>
        <v>393.32900000000001</v>
      </c>
      <c r="W78">
        <f>'GC from chromeleon'!T86</f>
        <v>124113.84299999999</v>
      </c>
      <c r="X78">
        <f>'GC from chromeleon'!U86</f>
        <v>45452.523000000001</v>
      </c>
      <c r="Y78">
        <f>'GC from chromeleon'!V86</f>
        <v>32755.501</v>
      </c>
      <c r="Z78">
        <f>'GC from chromeleon'!W86</f>
        <v>8852.8770000000004</v>
      </c>
      <c r="AA78">
        <f>'GC from chromeleon'!X86</f>
        <v>893067.26500000001</v>
      </c>
      <c r="AB78">
        <f>'GC from chromeleon'!Y86</f>
        <v>444.13799999999998</v>
      </c>
      <c r="AC78">
        <f>'GC from chromeleon'!Z86</f>
        <v>12876.744000000001</v>
      </c>
      <c r="AD78">
        <f>'GC from chromeleon'!AA86</f>
        <v>85686.991999999998</v>
      </c>
      <c r="AE78" t="str">
        <f>'GC from chromeleon'!AB86</f>
        <v>n.a.</v>
      </c>
      <c r="AF78">
        <f>'GC from chromeleon'!AC86</f>
        <v>15915.804</v>
      </c>
      <c r="AG78">
        <f>'GC from chromeleon'!AD86</f>
        <v>6312.165</v>
      </c>
      <c r="AH78">
        <f>'GC from chromeleon'!AE86</f>
        <v>753.95</v>
      </c>
      <c r="AI78">
        <f>'GC from chromeleon'!AF86</f>
        <v>71624.400999999998</v>
      </c>
      <c r="AJ78">
        <f>'GC from chromeleon'!AG86</f>
        <v>38302.338000000003</v>
      </c>
      <c r="AK78">
        <f>'GC from chromeleon'!AH86</f>
        <v>1437.28</v>
      </c>
      <c r="AL78">
        <f>'GC from chromeleon'!AI86</f>
        <v>9774.1880000000001</v>
      </c>
    </row>
    <row r="79" spans="1:38" x14ac:dyDescent="0.3">
      <c r="A79" t="s">
        <v>47</v>
      </c>
      <c r="B79" t="s">
        <v>104</v>
      </c>
      <c r="C79">
        <v>48</v>
      </c>
      <c r="D79">
        <v>4</v>
      </c>
      <c r="E79">
        <f>'GC from chromeleon'!B87</f>
        <v>12993.675999999999</v>
      </c>
      <c r="F79">
        <f>'GC from chromeleon'!C87</f>
        <v>9512.6910000000007</v>
      </c>
      <c r="G79">
        <f>'GC from chromeleon'!D87</f>
        <v>25812.059000000001</v>
      </c>
      <c r="H79">
        <f>'GC from chromeleon'!E87</f>
        <v>1070.3979999999999</v>
      </c>
      <c r="I79">
        <f>'GC from chromeleon'!F87</f>
        <v>32659.223999999998</v>
      </c>
      <c r="J79">
        <f>'GC from chromeleon'!G87</f>
        <v>7369.5309999999999</v>
      </c>
      <c r="K79">
        <f>'GC from chromeleon'!H87</f>
        <v>1718.325</v>
      </c>
      <c r="L79">
        <f>'GC from chromeleon'!I87</f>
        <v>33704.445</v>
      </c>
      <c r="M79">
        <f>'GC from chromeleon'!J87</f>
        <v>6763.8980000000001</v>
      </c>
      <c r="N79">
        <f>'GC from chromeleon'!K87</f>
        <v>1307.9179999999999</v>
      </c>
      <c r="O79">
        <f>'GC from chromeleon'!L87</f>
        <v>3062.0050000000001</v>
      </c>
      <c r="P79">
        <f>'GC from chromeleon'!M87</f>
        <v>7153.2120000000004</v>
      </c>
      <c r="Q79">
        <f>'GC from chromeleon'!N87</f>
        <v>9274464.7620000001</v>
      </c>
      <c r="R79">
        <f>'GC from chromeleon'!O87</f>
        <v>33304.93</v>
      </c>
      <c r="S79" t="str">
        <f>'GC from chromeleon'!P87</f>
        <v>n.a.</v>
      </c>
      <c r="T79">
        <f>'GC from chromeleon'!Q87</f>
        <v>1749.2619999999999</v>
      </c>
      <c r="U79">
        <f>'GC from chromeleon'!R87</f>
        <v>12732.241</v>
      </c>
      <c r="V79">
        <f>'GC from chromeleon'!S87</f>
        <v>1826167.8910000001</v>
      </c>
      <c r="W79">
        <f>'GC from chromeleon'!T87</f>
        <v>163317.69</v>
      </c>
      <c r="X79">
        <f>'GC from chromeleon'!U87</f>
        <v>130697.838</v>
      </c>
      <c r="Y79">
        <f>'GC from chromeleon'!V87</f>
        <v>50201.714999999997</v>
      </c>
      <c r="Z79">
        <f>'GC from chromeleon'!W87</f>
        <v>26680.456999999999</v>
      </c>
      <c r="AA79">
        <f>'GC from chromeleon'!X87</f>
        <v>299212.18699999998</v>
      </c>
      <c r="AB79">
        <f>'GC from chromeleon'!Y87</f>
        <v>2618.65</v>
      </c>
      <c r="AC79">
        <f>'GC from chromeleon'!Z87</f>
        <v>8903.9429999999993</v>
      </c>
      <c r="AD79">
        <f>'GC from chromeleon'!AA87</f>
        <v>125397.33100000001</v>
      </c>
      <c r="AE79">
        <f>'GC from chromeleon'!AB87</f>
        <v>25075.07</v>
      </c>
      <c r="AF79">
        <f>'GC from chromeleon'!AC87</f>
        <v>15544.111999999999</v>
      </c>
      <c r="AG79">
        <f>'GC from chromeleon'!AD87</f>
        <v>26132.817999999999</v>
      </c>
      <c r="AH79">
        <f>'GC from chromeleon'!AE87</f>
        <v>634396.20200000005</v>
      </c>
      <c r="AI79">
        <f>'GC from chromeleon'!AF87</f>
        <v>147360.614</v>
      </c>
      <c r="AJ79">
        <f>'GC from chromeleon'!AG87</f>
        <v>78269.665999999997</v>
      </c>
      <c r="AK79">
        <f>'GC from chromeleon'!AH87</f>
        <v>4385.7449999999999</v>
      </c>
      <c r="AL79">
        <f>'GC from chromeleon'!AI87</f>
        <v>7023.6260000000002</v>
      </c>
    </row>
    <row r="80" spans="1:38" x14ac:dyDescent="0.3">
      <c r="A80" t="s">
        <v>48</v>
      </c>
      <c r="B80" t="s">
        <v>104</v>
      </c>
      <c r="C80">
        <v>72</v>
      </c>
      <c r="D80">
        <v>4</v>
      </c>
      <c r="E80">
        <f>'GC from chromeleon'!B88</f>
        <v>34776.213000000003</v>
      </c>
      <c r="F80">
        <f>'GC from chromeleon'!C88</f>
        <v>93187.145000000004</v>
      </c>
      <c r="G80">
        <f>'GC from chromeleon'!D88</f>
        <v>38815.482000000004</v>
      </c>
      <c r="H80">
        <f>'GC from chromeleon'!E88</f>
        <v>26384.786</v>
      </c>
      <c r="I80">
        <f>'GC from chromeleon'!F88</f>
        <v>31650.806</v>
      </c>
      <c r="J80">
        <f>'GC from chromeleon'!G88</f>
        <v>29657.273000000001</v>
      </c>
      <c r="K80">
        <f>'GC from chromeleon'!H88</f>
        <v>9948.43</v>
      </c>
      <c r="L80">
        <f>'GC from chromeleon'!I88</f>
        <v>30391.11</v>
      </c>
      <c r="M80">
        <f>'GC from chromeleon'!J88</f>
        <v>6275.63</v>
      </c>
      <c r="N80">
        <f>'GC from chromeleon'!K88</f>
        <v>2985.15</v>
      </c>
      <c r="O80">
        <f>'GC from chromeleon'!L88</f>
        <v>322.40800000000002</v>
      </c>
      <c r="P80">
        <f>'GC from chromeleon'!M88</f>
        <v>16067.977999999999</v>
      </c>
      <c r="Q80">
        <f>'GC from chromeleon'!N88</f>
        <v>6465.9070000000002</v>
      </c>
      <c r="R80">
        <f>'GC from chromeleon'!O88</f>
        <v>31394.445</v>
      </c>
      <c r="S80">
        <f>'GC from chromeleon'!P88</f>
        <v>225.709</v>
      </c>
      <c r="T80">
        <f>'GC from chromeleon'!Q88</f>
        <v>7466.7380000000003</v>
      </c>
      <c r="U80">
        <f>'GC from chromeleon'!R88</f>
        <v>22308.944</v>
      </c>
      <c r="V80">
        <f>'GC from chromeleon'!S88</f>
        <v>624.077</v>
      </c>
      <c r="W80">
        <f>'GC from chromeleon'!T88</f>
        <v>109133.375</v>
      </c>
      <c r="X80">
        <f>'GC from chromeleon'!U88</f>
        <v>45936.737999999998</v>
      </c>
      <c r="Y80">
        <f>'GC from chromeleon'!V88</f>
        <v>19973.537</v>
      </c>
      <c r="Z80">
        <f>'GC from chromeleon'!W88</f>
        <v>23254.035</v>
      </c>
      <c r="AA80">
        <f>'GC from chromeleon'!X88</f>
        <v>786848.42500000005</v>
      </c>
      <c r="AB80">
        <f>'GC from chromeleon'!Y88</f>
        <v>1267.279</v>
      </c>
      <c r="AC80">
        <f>'GC from chromeleon'!Z88</f>
        <v>8110.0770000000002</v>
      </c>
      <c r="AD80">
        <f>'GC from chromeleon'!AA88</f>
        <v>144309.87700000001</v>
      </c>
      <c r="AE80">
        <f>'GC from chromeleon'!AB88</f>
        <v>35735.241000000002</v>
      </c>
      <c r="AF80">
        <f>'GC from chromeleon'!AC88</f>
        <v>33058.58</v>
      </c>
      <c r="AG80">
        <f>'GC from chromeleon'!AD88</f>
        <v>109457.72500000001</v>
      </c>
      <c r="AH80">
        <f>'GC from chromeleon'!AE88</f>
        <v>3370.8389999999999</v>
      </c>
      <c r="AI80">
        <f>'GC from chromeleon'!AF88</f>
        <v>117426.145</v>
      </c>
      <c r="AJ80">
        <f>'GC from chromeleon'!AG88</f>
        <v>116197.75</v>
      </c>
      <c r="AK80">
        <f>'GC from chromeleon'!AH88</f>
        <v>3527.5790000000002</v>
      </c>
      <c r="AL80">
        <f>'GC from chromeleon'!AI88</f>
        <v>9585.3549999999996</v>
      </c>
    </row>
    <row r="81" spans="1:38" x14ac:dyDescent="0.3">
      <c r="A81" t="s">
        <v>49</v>
      </c>
      <c r="B81" t="s">
        <v>104</v>
      </c>
      <c r="C81">
        <v>96</v>
      </c>
      <c r="D81">
        <v>4</v>
      </c>
      <c r="E81">
        <f>'GC from chromeleon'!B89</f>
        <v>30596.188999999998</v>
      </c>
      <c r="F81">
        <f>'GC from chromeleon'!C89</f>
        <v>93150.885999999999</v>
      </c>
      <c r="G81">
        <f>'GC from chromeleon'!D89</f>
        <v>57365.398000000001</v>
      </c>
      <c r="H81">
        <f>'GC from chromeleon'!E89</f>
        <v>34679.093999999997</v>
      </c>
      <c r="I81">
        <f>'GC from chromeleon'!F89</f>
        <v>34983.675000000003</v>
      </c>
      <c r="J81">
        <f>'GC from chromeleon'!G89</f>
        <v>21980.898000000001</v>
      </c>
      <c r="K81">
        <f>'GC from chromeleon'!H89</f>
        <v>11954.981</v>
      </c>
      <c r="L81">
        <f>'GC from chromeleon'!I89</f>
        <v>27304.253000000001</v>
      </c>
      <c r="M81" t="str">
        <f>'GC from chromeleon'!J89</f>
        <v>n.a.</v>
      </c>
      <c r="N81">
        <f>'GC from chromeleon'!K89</f>
        <v>2832.3040000000001</v>
      </c>
      <c r="O81">
        <f>'GC from chromeleon'!L89</f>
        <v>240.18899999999999</v>
      </c>
      <c r="P81">
        <f>'GC from chromeleon'!M89</f>
        <v>21899.784</v>
      </c>
      <c r="Q81">
        <f>'GC from chromeleon'!N89</f>
        <v>797.92100000000005</v>
      </c>
      <c r="R81">
        <f>'GC from chromeleon'!O89</f>
        <v>25888.848000000002</v>
      </c>
      <c r="S81">
        <f>'GC from chromeleon'!P89</f>
        <v>201.12700000000001</v>
      </c>
      <c r="T81">
        <f>'GC from chromeleon'!Q89</f>
        <v>8631.3469999999998</v>
      </c>
      <c r="U81">
        <f>'GC from chromeleon'!R89</f>
        <v>32643.352999999999</v>
      </c>
      <c r="V81">
        <f>'GC from chromeleon'!S89</f>
        <v>908.1</v>
      </c>
      <c r="W81">
        <f>'GC from chromeleon'!T89</f>
        <v>85460.68</v>
      </c>
      <c r="X81">
        <f>'GC from chromeleon'!U89</f>
        <v>9133.0689999999995</v>
      </c>
      <c r="Y81">
        <f>'GC from chromeleon'!V89</f>
        <v>13675.928</v>
      </c>
      <c r="Z81">
        <f>'GC from chromeleon'!W89</f>
        <v>17475.532999999999</v>
      </c>
      <c r="AA81">
        <f>'GC from chromeleon'!X89</f>
        <v>737929.321</v>
      </c>
      <c r="AB81">
        <f>'GC from chromeleon'!Y89</f>
        <v>949.17399999999998</v>
      </c>
      <c r="AC81">
        <f>'GC from chromeleon'!Z89</f>
        <v>6401.6319999999996</v>
      </c>
      <c r="AD81">
        <f>'GC from chromeleon'!AA89</f>
        <v>137910.07699999999</v>
      </c>
      <c r="AE81">
        <f>'GC from chromeleon'!AB89</f>
        <v>30481.647000000001</v>
      </c>
      <c r="AF81">
        <f>'GC from chromeleon'!AC89</f>
        <v>29651.670999999998</v>
      </c>
      <c r="AG81">
        <f>'GC from chromeleon'!AD89</f>
        <v>106182.227</v>
      </c>
      <c r="AH81">
        <f>'GC from chromeleon'!AE89</f>
        <v>2148.2429999999999</v>
      </c>
      <c r="AI81">
        <f>'GC from chromeleon'!AF89</f>
        <v>106303.609</v>
      </c>
      <c r="AJ81">
        <f>'GC from chromeleon'!AG89</f>
        <v>124818.746</v>
      </c>
      <c r="AK81">
        <f>'GC from chromeleon'!AH89</f>
        <v>4110.2089999999998</v>
      </c>
      <c r="AL81">
        <f>'GC from chromeleon'!AI89</f>
        <v>19144.919000000002</v>
      </c>
    </row>
    <row r="82" spans="1:38" x14ac:dyDescent="0.3">
      <c r="A82" t="s">
        <v>63</v>
      </c>
      <c r="B82" t="s">
        <v>282</v>
      </c>
      <c r="C82">
        <v>0</v>
      </c>
      <c r="D82">
        <v>4</v>
      </c>
      <c r="E82">
        <f>'GC from chromeleon'!B90</f>
        <v>15113.868</v>
      </c>
      <c r="F82">
        <f>'GC from chromeleon'!C90</f>
        <v>114227.18799999999</v>
      </c>
      <c r="G82">
        <f>'GC from chromeleon'!D90</f>
        <v>13284.291999999999</v>
      </c>
      <c r="H82" t="str">
        <f>'GC from chromeleon'!E90</f>
        <v>n.a.</v>
      </c>
      <c r="I82">
        <f>'GC from chromeleon'!F90</f>
        <v>8070.6019999999999</v>
      </c>
      <c r="J82">
        <f>'GC from chromeleon'!G90</f>
        <v>48024.991999999998</v>
      </c>
      <c r="K82">
        <f>'GC from chromeleon'!H90</f>
        <v>15151.143</v>
      </c>
      <c r="L82" t="str">
        <f>'GC from chromeleon'!I90</f>
        <v>n.a.</v>
      </c>
      <c r="M82">
        <f>'GC from chromeleon'!J90</f>
        <v>68468.512000000002</v>
      </c>
      <c r="N82">
        <f>'GC from chromeleon'!K90</f>
        <v>184198.54699999999</v>
      </c>
      <c r="O82">
        <f>'GC from chromeleon'!L90</f>
        <v>3144.922</v>
      </c>
      <c r="P82">
        <f>'GC from chromeleon'!M90</f>
        <v>8963.7420000000002</v>
      </c>
      <c r="Q82">
        <f>'GC from chromeleon'!N90</f>
        <v>89213.805999999997</v>
      </c>
      <c r="R82">
        <f>'GC from chromeleon'!O90</f>
        <v>44200.067999999999</v>
      </c>
      <c r="S82">
        <f>'GC from chromeleon'!P90</f>
        <v>21195.53</v>
      </c>
      <c r="T82">
        <f>'GC from chromeleon'!Q90</f>
        <v>4832.96</v>
      </c>
      <c r="U82">
        <f>'GC from chromeleon'!R90</f>
        <v>10308.632</v>
      </c>
      <c r="V82">
        <f>'GC from chromeleon'!S90</f>
        <v>16690.273000000001</v>
      </c>
      <c r="W82">
        <f>'GC from chromeleon'!T90</f>
        <v>151357.13800000001</v>
      </c>
      <c r="X82">
        <f>'GC from chromeleon'!U90</f>
        <v>40887.902000000002</v>
      </c>
      <c r="Y82">
        <f>'GC from chromeleon'!V90</f>
        <v>28392.064999999999</v>
      </c>
      <c r="Z82">
        <f>'GC from chromeleon'!W90</f>
        <v>16128.049000000001</v>
      </c>
      <c r="AA82">
        <f>'GC from chromeleon'!X90</f>
        <v>562870.13800000004</v>
      </c>
      <c r="AB82" t="str">
        <f>'GC from chromeleon'!Y90</f>
        <v>n.a.</v>
      </c>
      <c r="AC82">
        <f>'GC from chromeleon'!Z90</f>
        <v>67759.182000000001</v>
      </c>
      <c r="AD82">
        <f>'GC from chromeleon'!AA90</f>
        <v>20009.133999999998</v>
      </c>
      <c r="AE82" t="str">
        <f>'GC from chromeleon'!AB90</f>
        <v>n.a.</v>
      </c>
      <c r="AF82">
        <f>'GC from chromeleon'!AC90</f>
        <v>14602.772999999999</v>
      </c>
      <c r="AG82">
        <f>'GC from chromeleon'!AD90</f>
        <v>94.397000000000006</v>
      </c>
      <c r="AH82">
        <f>'GC from chromeleon'!AE90</f>
        <v>122.39100000000001</v>
      </c>
      <c r="AI82">
        <f>'GC from chromeleon'!AF90</f>
        <v>45410.182999999997</v>
      </c>
      <c r="AJ82" t="str">
        <f>'GC from chromeleon'!AG90</f>
        <v>n.a.</v>
      </c>
      <c r="AK82">
        <f>'GC from chromeleon'!AH90</f>
        <v>300.928</v>
      </c>
      <c r="AL82">
        <f>'GC from chromeleon'!AI90</f>
        <v>24531.668000000001</v>
      </c>
    </row>
    <row r="83" spans="1:38" x14ac:dyDescent="0.3">
      <c r="A83" t="s">
        <v>57</v>
      </c>
      <c r="B83" t="s">
        <v>282</v>
      </c>
      <c r="C83">
        <v>6</v>
      </c>
      <c r="D83">
        <v>4</v>
      </c>
      <c r="E83">
        <f>'GC from chromeleon'!B91</f>
        <v>23621.603999999999</v>
      </c>
      <c r="F83">
        <f>'GC from chromeleon'!C91</f>
        <v>101534.554</v>
      </c>
      <c r="G83">
        <f>'GC from chromeleon'!D91</f>
        <v>23296.106</v>
      </c>
      <c r="H83" t="str">
        <f>'GC from chromeleon'!E91</f>
        <v>n.a.</v>
      </c>
      <c r="I83">
        <f>'GC from chromeleon'!F91</f>
        <v>2484.13</v>
      </c>
      <c r="J83">
        <f>'GC from chromeleon'!G91</f>
        <v>45816.258999999998</v>
      </c>
      <c r="K83">
        <f>'GC from chromeleon'!H91</f>
        <v>12909.675999999999</v>
      </c>
      <c r="L83" t="str">
        <f>'GC from chromeleon'!I91</f>
        <v>n.a.</v>
      </c>
      <c r="M83">
        <f>'GC from chromeleon'!J91</f>
        <v>45203.599000000002</v>
      </c>
      <c r="N83">
        <f>'GC from chromeleon'!K91</f>
        <v>46823.699000000001</v>
      </c>
      <c r="O83">
        <f>'GC from chromeleon'!L91</f>
        <v>53.841000000000001</v>
      </c>
      <c r="P83">
        <f>'GC from chromeleon'!M91</f>
        <v>10626.509</v>
      </c>
      <c r="Q83">
        <f>'GC from chromeleon'!N91</f>
        <v>36763.839</v>
      </c>
      <c r="R83">
        <f>'GC from chromeleon'!O91</f>
        <v>38534.654999999999</v>
      </c>
      <c r="S83">
        <f>'GC from chromeleon'!P91</f>
        <v>16536.97</v>
      </c>
      <c r="T83">
        <f>'GC from chromeleon'!Q91</f>
        <v>5452.4650000000001</v>
      </c>
      <c r="U83">
        <f>'GC from chromeleon'!R91</f>
        <v>14187.824000000001</v>
      </c>
      <c r="V83">
        <f>'GC from chromeleon'!S91</f>
        <v>2561.73</v>
      </c>
      <c r="W83">
        <f>'GC from chromeleon'!T91</f>
        <v>139805.33600000001</v>
      </c>
      <c r="X83">
        <f>'GC from chromeleon'!U91</f>
        <v>43616.271000000001</v>
      </c>
      <c r="Y83">
        <f>'GC from chromeleon'!V91</f>
        <v>30410.522000000001</v>
      </c>
      <c r="Z83">
        <f>'GC from chromeleon'!W91</f>
        <v>11890.473</v>
      </c>
      <c r="AA83">
        <f>'GC from chromeleon'!X91</f>
        <v>894864.95600000001</v>
      </c>
      <c r="AB83">
        <f>'GC from chromeleon'!Y91</f>
        <v>1031.183</v>
      </c>
      <c r="AC83">
        <f>'GC from chromeleon'!Z91</f>
        <v>16581.026999999998</v>
      </c>
      <c r="AD83">
        <f>'GC from chromeleon'!AA91</f>
        <v>29493.312000000002</v>
      </c>
      <c r="AE83" t="str">
        <f>'GC from chromeleon'!AB91</f>
        <v>n.a.</v>
      </c>
      <c r="AF83">
        <f>'GC from chromeleon'!AC91</f>
        <v>677.74699999999996</v>
      </c>
      <c r="AG83">
        <f>'GC from chromeleon'!AD91</f>
        <v>29527.637999999999</v>
      </c>
      <c r="AH83" t="str">
        <f>'GC from chromeleon'!AE91</f>
        <v>n.a.</v>
      </c>
      <c r="AI83">
        <f>'GC from chromeleon'!AF91</f>
        <v>83525.649999999994</v>
      </c>
      <c r="AJ83">
        <f>'GC from chromeleon'!AG91</f>
        <v>4224.3819999999996</v>
      </c>
      <c r="AK83">
        <f>'GC from chromeleon'!AH91</f>
        <v>3001.6579999999999</v>
      </c>
      <c r="AL83">
        <f>'GC from chromeleon'!AI91</f>
        <v>18886.786</v>
      </c>
    </row>
    <row r="84" spans="1:38" x14ac:dyDescent="0.3">
      <c r="A84" t="s">
        <v>58</v>
      </c>
      <c r="B84" t="s">
        <v>282</v>
      </c>
      <c r="C84">
        <v>24</v>
      </c>
      <c r="D84">
        <v>4</v>
      </c>
      <c r="E84">
        <f>'GC from chromeleon'!B92</f>
        <v>24111.365000000002</v>
      </c>
      <c r="F84">
        <f>'GC from chromeleon'!C92</f>
        <v>113142.308</v>
      </c>
      <c r="G84">
        <f>'GC from chromeleon'!D92</f>
        <v>29327.992999999999</v>
      </c>
      <c r="H84" t="str">
        <f>'GC from chromeleon'!E92</f>
        <v>n.a.</v>
      </c>
      <c r="I84">
        <f>'GC from chromeleon'!F92</f>
        <v>1306.6949999999999</v>
      </c>
      <c r="J84">
        <f>'GC from chromeleon'!G92</f>
        <v>28828.196</v>
      </c>
      <c r="K84">
        <f>'GC from chromeleon'!H92</f>
        <v>10216.337</v>
      </c>
      <c r="L84" t="str">
        <f>'GC from chromeleon'!I92</f>
        <v>n.a.</v>
      </c>
      <c r="M84">
        <f>'GC from chromeleon'!J92</f>
        <v>25834.898000000001</v>
      </c>
      <c r="N84">
        <f>'GC from chromeleon'!K92</f>
        <v>3284.0360000000001</v>
      </c>
      <c r="O84">
        <f>'GC from chromeleon'!L92</f>
        <v>691.27099999999996</v>
      </c>
      <c r="P84">
        <f>'GC from chromeleon'!M92</f>
        <v>13170.476000000001</v>
      </c>
      <c r="Q84">
        <f>'GC from chromeleon'!N92</f>
        <v>2602.2660000000001</v>
      </c>
      <c r="R84">
        <f>'GC from chromeleon'!O92</f>
        <v>31611.550999999999</v>
      </c>
      <c r="S84">
        <f>'GC from chromeleon'!P92</f>
        <v>6749.7979999999998</v>
      </c>
      <c r="T84">
        <f>'GC from chromeleon'!Q92</f>
        <v>10943.886</v>
      </c>
      <c r="U84">
        <f>'GC from chromeleon'!R92</f>
        <v>18703.245999999999</v>
      </c>
      <c r="V84">
        <f>'GC from chromeleon'!S92</f>
        <v>109.90900000000001</v>
      </c>
      <c r="W84">
        <f>'GC from chromeleon'!T92</f>
        <v>96988.7</v>
      </c>
      <c r="X84">
        <f>'GC from chromeleon'!U92</f>
        <v>41173.917999999998</v>
      </c>
      <c r="Y84">
        <f>'GC from chromeleon'!V92</f>
        <v>23067.166000000001</v>
      </c>
      <c r="Z84">
        <f>'GC from chromeleon'!W92</f>
        <v>5907.54</v>
      </c>
      <c r="AA84">
        <f>'GC from chromeleon'!X92</f>
        <v>582923.92000000004</v>
      </c>
      <c r="AB84">
        <f>'GC from chromeleon'!Y92</f>
        <v>7789.8310000000001</v>
      </c>
      <c r="AC84">
        <f>'GC from chromeleon'!Z92</f>
        <v>12113.457</v>
      </c>
      <c r="AD84">
        <f>'GC from chromeleon'!AA92</f>
        <v>37812.355000000003</v>
      </c>
      <c r="AE84">
        <f>'GC from chromeleon'!AB92</f>
        <v>90341.231</v>
      </c>
      <c r="AF84">
        <f>'GC from chromeleon'!AC92</f>
        <v>1748.66</v>
      </c>
      <c r="AG84">
        <f>'GC from chromeleon'!AD92</f>
        <v>296094.70899999997</v>
      </c>
      <c r="AH84" t="str">
        <f>'GC from chromeleon'!AE92</f>
        <v>n.a.</v>
      </c>
      <c r="AI84">
        <f>'GC from chromeleon'!AF92</f>
        <v>116035.52499999999</v>
      </c>
      <c r="AJ84">
        <f>'GC from chromeleon'!AG92</f>
        <v>17949.077000000001</v>
      </c>
      <c r="AK84">
        <f>'GC from chromeleon'!AH92</f>
        <v>9412.902</v>
      </c>
      <c r="AL84">
        <f>'GC from chromeleon'!AI92</f>
        <v>33687.247000000003</v>
      </c>
    </row>
    <row r="85" spans="1:38" x14ac:dyDescent="0.3">
      <c r="A85" t="s">
        <v>59</v>
      </c>
      <c r="B85" t="s">
        <v>282</v>
      </c>
      <c r="C85">
        <v>48</v>
      </c>
      <c r="D85">
        <v>4</v>
      </c>
      <c r="E85">
        <f>'GC from chromeleon'!B93</f>
        <v>30759.444</v>
      </c>
      <c r="F85">
        <f>'GC from chromeleon'!C93</f>
        <v>128177.26</v>
      </c>
      <c r="G85">
        <f>'GC from chromeleon'!D93</f>
        <v>47296.983</v>
      </c>
      <c r="H85">
        <f>'GC from chromeleon'!E93</f>
        <v>17074.838</v>
      </c>
      <c r="I85">
        <f>'GC from chromeleon'!F93</f>
        <v>153.161</v>
      </c>
      <c r="J85">
        <f>'GC from chromeleon'!G93</f>
        <v>28067.996999999999</v>
      </c>
      <c r="K85">
        <f>'GC from chromeleon'!H93</f>
        <v>13009.805</v>
      </c>
      <c r="L85" t="str">
        <f>'GC from chromeleon'!I93</f>
        <v>n.a.</v>
      </c>
      <c r="M85">
        <f>'GC from chromeleon'!J93</f>
        <v>15055.231</v>
      </c>
      <c r="N85">
        <f>'GC from chromeleon'!K93</f>
        <v>4588.9409999999998</v>
      </c>
      <c r="O85" t="str">
        <f>'GC from chromeleon'!L93</f>
        <v>n.a.</v>
      </c>
      <c r="P85">
        <f>'GC from chromeleon'!M93</f>
        <v>17092.659</v>
      </c>
      <c r="Q85">
        <f>'GC from chromeleon'!N93</f>
        <v>153.88200000000001</v>
      </c>
      <c r="R85">
        <f>'GC from chromeleon'!O93</f>
        <v>31396.973000000002</v>
      </c>
      <c r="S85">
        <f>'GC from chromeleon'!P93</f>
        <v>849.351</v>
      </c>
      <c r="T85">
        <f>'GC from chromeleon'!Q93</f>
        <v>14848.028</v>
      </c>
      <c r="U85">
        <f>'GC from chromeleon'!R93</f>
        <v>25884.866000000002</v>
      </c>
      <c r="V85" t="str">
        <f>'GC from chromeleon'!S93</f>
        <v>n.a.</v>
      </c>
      <c r="W85">
        <f>'GC from chromeleon'!T93</f>
        <v>110904.076</v>
      </c>
      <c r="X85">
        <f>'GC from chromeleon'!U93</f>
        <v>43492.606</v>
      </c>
      <c r="Y85">
        <f>'GC from chromeleon'!V93</f>
        <v>24565.607</v>
      </c>
      <c r="Z85">
        <f>'GC from chromeleon'!W93</f>
        <v>5745.2569999999996</v>
      </c>
      <c r="AA85">
        <f>'GC from chromeleon'!X93</f>
        <v>377233.15899999999</v>
      </c>
      <c r="AB85">
        <f>'GC from chromeleon'!Y93</f>
        <v>9166.6299999999992</v>
      </c>
      <c r="AC85">
        <f>'GC from chromeleon'!Z93</f>
        <v>9634.3880000000008</v>
      </c>
      <c r="AD85">
        <f>'GC from chromeleon'!AA93</f>
        <v>91685.664000000004</v>
      </c>
      <c r="AE85">
        <f>'GC from chromeleon'!AB93</f>
        <v>64511.981</v>
      </c>
      <c r="AF85">
        <f>'GC from chromeleon'!AC93</f>
        <v>50.555</v>
      </c>
      <c r="AG85">
        <f>'GC from chromeleon'!AD93</f>
        <v>192854.69399999999</v>
      </c>
      <c r="AH85">
        <f>'GC from chromeleon'!AE93</f>
        <v>2733.8690000000001</v>
      </c>
      <c r="AI85">
        <f>'GC from chromeleon'!AF93</f>
        <v>92293.353000000003</v>
      </c>
      <c r="AJ85">
        <f>'GC from chromeleon'!AG93</f>
        <v>82077.698999999993</v>
      </c>
      <c r="AK85">
        <f>'GC from chromeleon'!AH93</f>
        <v>9523.3880000000008</v>
      </c>
      <c r="AL85">
        <f>'GC from chromeleon'!AI93</f>
        <v>25394.888999999999</v>
      </c>
    </row>
    <row r="86" spans="1:38" x14ac:dyDescent="0.3">
      <c r="A86" t="s">
        <v>60</v>
      </c>
      <c r="B86" t="s">
        <v>282</v>
      </c>
      <c r="C86">
        <v>72</v>
      </c>
      <c r="D86">
        <v>4</v>
      </c>
      <c r="E86">
        <f>'GC from chromeleon'!B94</f>
        <v>37213.781999999999</v>
      </c>
      <c r="F86">
        <f>'GC from chromeleon'!C94</f>
        <v>119970.086</v>
      </c>
      <c r="G86">
        <f>'GC from chromeleon'!D94</f>
        <v>64104.53</v>
      </c>
      <c r="H86">
        <f>'GC from chromeleon'!E94</f>
        <v>31292.317999999999</v>
      </c>
      <c r="I86">
        <f>'GC from chromeleon'!F94</f>
        <v>5311.0240000000003</v>
      </c>
      <c r="J86">
        <f>'GC from chromeleon'!G94</f>
        <v>27346.445</v>
      </c>
      <c r="K86">
        <f>'GC from chromeleon'!H94</f>
        <v>13238.1</v>
      </c>
      <c r="L86" t="str">
        <f>'GC from chromeleon'!I94</f>
        <v>n.a.</v>
      </c>
      <c r="M86">
        <f>'GC from chromeleon'!J94</f>
        <v>8568.2479999999996</v>
      </c>
      <c r="N86">
        <f>'GC from chromeleon'!K94</f>
        <v>33000.595999999998</v>
      </c>
      <c r="O86">
        <f>'GC from chromeleon'!L94</f>
        <v>158.37700000000001</v>
      </c>
      <c r="P86">
        <f>'GC from chromeleon'!M94</f>
        <v>19331.156999999999</v>
      </c>
      <c r="Q86">
        <f>'GC from chromeleon'!N94</f>
        <v>574.97900000000004</v>
      </c>
      <c r="R86">
        <f>'GC from chromeleon'!O94</f>
        <v>31924.996999999999</v>
      </c>
      <c r="S86">
        <f>'GC from chromeleon'!P94</f>
        <v>199.02799999999999</v>
      </c>
      <c r="T86">
        <f>'GC from chromeleon'!Q94</f>
        <v>22093.611000000001</v>
      </c>
      <c r="U86">
        <f>'GC from chromeleon'!R94</f>
        <v>27673.422999999999</v>
      </c>
      <c r="V86">
        <f>'GC from chromeleon'!S94</f>
        <v>133.61099999999999</v>
      </c>
      <c r="W86">
        <f>'GC from chromeleon'!T94</f>
        <v>98271.770999999993</v>
      </c>
      <c r="X86">
        <f>'GC from chromeleon'!U94</f>
        <v>38471.618999999999</v>
      </c>
      <c r="Y86">
        <f>'GC from chromeleon'!V94</f>
        <v>25851.037</v>
      </c>
      <c r="Z86">
        <f>'GC from chromeleon'!W94</f>
        <v>8065.7150000000001</v>
      </c>
      <c r="AA86">
        <f>'GC from chromeleon'!X94</f>
        <v>241640.20199999999</v>
      </c>
      <c r="AB86">
        <f>'GC from chromeleon'!Y94</f>
        <v>11023.696</v>
      </c>
      <c r="AC86">
        <f>'GC from chromeleon'!Z94</f>
        <v>8572.8739999999998</v>
      </c>
      <c r="AD86">
        <f>'GC from chromeleon'!AA94</f>
        <v>97714.824999999997</v>
      </c>
      <c r="AE86">
        <f>'GC from chromeleon'!AB94</f>
        <v>62936.504000000001</v>
      </c>
      <c r="AF86">
        <f>'GC from chromeleon'!AC94</f>
        <v>27259.986000000001</v>
      </c>
      <c r="AG86">
        <f>'GC from chromeleon'!AD94</f>
        <v>224389.36900000001</v>
      </c>
      <c r="AH86">
        <f>'GC from chromeleon'!AE94</f>
        <v>3962.7689999999998</v>
      </c>
      <c r="AI86">
        <f>'GC from chromeleon'!AF94</f>
        <v>86174.634000000005</v>
      </c>
      <c r="AJ86">
        <f>'GC from chromeleon'!AG94</f>
        <v>131986.48800000001</v>
      </c>
      <c r="AK86">
        <f>'GC from chromeleon'!AH94</f>
        <v>11103.018</v>
      </c>
      <c r="AL86">
        <f>'GC from chromeleon'!AI94</f>
        <v>29851.328000000001</v>
      </c>
    </row>
    <row r="87" spans="1:38" x14ac:dyDescent="0.3">
      <c r="A87" t="s">
        <v>64</v>
      </c>
      <c r="B87" t="s">
        <v>282</v>
      </c>
      <c r="C87">
        <v>96</v>
      </c>
      <c r="D87">
        <v>4</v>
      </c>
      <c r="E87">
        <f>'GC from chromeleon'!B95</f>
        <v>25877.124</v>
      </c>
      <c r="F87">
        <f>'GC from chromeleon'!C95</f>
        <v>112632.363</v>
      </c>
      <c r="G87">
        <f>'GC from chromeleon'!D95</f>
        <v>40882.409</v>
      </c>
      <c r="H87">
        <f>'GC from chromeleon'!E95</f>
        <v>14145.109</v>
      </c>
      <c r="I87">
        <f>'GC from chromeleon'!F95</f>
        <v>3905.0309999999999</v>
      </c>
      <c r="J87">
        <f>'GC from chromeleon'!G95</f>
        <v>275.25599999999997</v>
      </c>
      <c r="K87">
        <f>'GC from chromeleon'!H95</f>
        <v>12084.209000000001</v>
      </c>
      <c r="L87" t="str">
        <f>'GC from chromeleon'!I95</f>
        <v>n.a.</v>
      </c>
      <c r="M87">
        <f>'GC from chromeleon'!J95</f>
        <v>5013.4660000000003</v>
      </c>
      <c r="N87">
        <f>'GC from chromeleon'!K95</f>
        <v>3475.0309999999999</v>
      </c>
      <c r="O87" t="str">
        <f>'GC from chromeleon'!L95</f>
        <v>n.a.</v>
      </c>
      <c r="P87">
        <f>'GC from chromeleon'!M95</f>
        <v>19170.291000000001</v>
      </c>
      <c r="Q87">
        <f>'GC from chromeleon'!N95</f>
        <v>377.96100000000001</v>
      </c>
      <c r="R87">
        <f>'GC from chromeleon'!O95</f>
        <v>29429.253000000001</v>
      </c>
      <c r="S87">
        <f>'GC from chromeleon'!P95</f>
        <v>684.99599999999998</v>
      </c>
      <c r="T87">
        <f>'GC from chromeleon'!Q95</f>
        <v>17976.423999999999</v>
      </c>
      <c r="U87">
        <f>'GC from chromeleon'!R95</f>
        <v>26647.86</v>
      </c>
      <c r="V87" t="str">
        <f>'GC from chromeleon'!S95</f>
        <v>n.a.</v>
      </c>
      <c r="W87">
        <f>'GC from chromeleon'!T95</f>
        <v>79541.06</v>
      </c>
      <c r="X87">
        <f>'GC from chromeleon'!U95</f>
        <v>36284.141000000003</v>
      </c>
      <c r="Y87">
        <f>'GC from chromeleon'!V95</f>
        <v>13716.632</v>
      </c>
      <c r="Z87" t="str">
        <f>'GC from chromeleon'!W95</f>
        <v>n.a.</v>
      </c>
      <c r="AA87">
        <f>'GC from chromeleon'!X95</f>
        <v>168792.432</v>
      </c>
      <c r="AB87">
        <f>'GC from chromeleon'!Y95</f>
        <v>8298.4410000000007</v>
      </c>
      <c r="AC87">
        <f>'GC from chromeleon'!Z95</f>
        <v>7613.759</v>
      </c>
      <c r="AD87">
        <f>'GC from chromeleon'!AA95</f>
        <v>92202.782999999996</v>
      </c>
      <c r="AE87">
        <f>'GC from chromeleon'!AB95</f>
        <v>81526.934999999998</v>
      </c>
      <c r="AF87">
        <f>'GC from chromeleon'!AC95</f>
        <v>29910.669000000002</v>
      </c>
      <c r="AG87">
        <f>'GC from chromeleon'!AD95</f>
        <v>595166.402</v>
      </c>
      <c r="AH87">
        <f>'GC from chromeleon'!AE95</f>
        <v>3839.26</v>
      </c>
      <c r="AI87">
        <f>'GC from chromeleon'!AF95</f>
        <v>89056.335000000006</v>
      </c>
      <c r="AJ87">
        <f>'GC from chromeleon'!AG95</f>
        <v>122506.23</v>
      </c>
      <c r="AK87">
        <f>'GC from chromeleon'!AH95</f>
        <v>19621.403999999999</v>
      </c>
      <c r="AL87">
        <f>'GC from chromeleon'!AI95</f>
        <v>29779.16</v>
      </c>
    </row>
    <row r="88" spans="1:38" x14ac:dyDescent="0.3">
      <c r="A88" t="s">
        <v>65</v>
      </c>
      <c r="B88" t="s">
        <v>105</v>
      </c>
      <c r="C88">
        <v>0</v>
      </c>
      <c r="D88">
        <v>4</v>
      </c>
      <c r="E88">
        <f>'GC from chromeleon'!B78</f>
        <v>17037.548999999999</v>
      </c>
      <c r="F88">
        <f>'GC from chromeleon'!C78</f>
        <v>124135.84299999999</v>
      </c>
      <c r="G88">
        <f>'GC from chromeleon'!D78</f>
        <v>18930.445</v>
      </c>
      <c r="H88" t="str">
        <f>'GC from chromeleon'!E78</f>
        <v>n.a.</v>
      </c>
      <c r="I88">
        <f>'GC from chromeleon'!F78</f>
        <v>9946.6209999999992</v>
      </c>
      <c r="J88">
        <f>'GC from chromeleon'!G78</f>
        <v>53112.021999999997</v>
      </c>
      <c r="K88">
        <f>'GC from chromeleon'!H78</f>
        <v>13187.843999999999</v>
      </c>
      <c r="L88" t="str">
        <f>'GC from chromeleon'!I78</f>
        <v>n.a.</v>
      </c>
      <c r="M88">
        <f>'GC from chromeleon'!J78</f>
        <v>74515.775999999998</v>
      </c>
      <c r="N88">
        <f>'GC from chromeleon'!K78</f>
        <v>213964.446</v>
      </c>
      <c r="O88">
        <f>'GC from chromeleon'!L78</f>
        <v>6138.2979999999998</v>
      </c>
      <c r="P88">
        <f>'GC from chromeleon'!M78</f>
        <v>9203.6710000000003</v>
      </c>
      <c r="Q88">
        <f>'GC from chromeleon'!N78</f>
        <v>91953.585000000006</v>
      </c>
      <c r="R88">
        <f>'GC from chromeleon'!O78</f>
        <v>46657.739000000001</v>
      </c>
      <c r="S88">
        <f>'GC from chromeleon'!P78</f>
        <v>19561.662</v>
      </c>
      <c r="T88">
        <f>'GC from chromeleon'!Q78</f>
        <v>13313.842000000001</v>
      </c>
      <c r="U88">
        <f>'GC from chromeleon'!R78</f>
        <v>11922.344999999999</v>
      </c>
      <c r="V88">
        <f>'GC from chromeleon'!S78</f>
        <v>16199.308999999999</v>
      </c>
      <c r="W88">
        <f>'GC from chromeleon'!T78</f>
        <v>172448.02600000001</v>
      </c>
      <c r="X88">
        <f>'GC from chromeleon'!U78</f>
        <v>46026.411999999997</v>
      </c>
      <c r="Y88">
        <f>'GC from chromeleon'!V78</f>
        <v>31763.616999999998</v>
      </c>
      <c r="Z88">
        <f>'GC from chromeleon'!W78</f>
        <v>20368.419999999998</v>
      </c>
      <c r="AA88">
        <f>'GC from chromeleon'!X78</f>
        <v>585941.31099999999</v>
      </c>
      <c r="AB88">
        <f>'GC from chromeleon'!Y78</f>
        <v>686.01099999999997</v>
      </c>
      <c r="AC88">
        <f>'GC from chromeleon'!Z78</f>
        <v>88752.675000000003</v>
      </c>
      <c r="AD88">
        <f>'GC from chromeleon'!AA78</f>
        <v>25358.757000000001</v>
      </c>
      <c r="AE88" t="str">
        <f>'GC from chromeleon'!AB78</f>
        <v>n.a.</v>
      </c>
      <c r="AF88">
        <f>'GC from chromeleon'!AC78</f>
        <v>13463.282999999999</v>
      </c>
      <c r="AG88">
        <f>'GC from chromeleon'!AD78</f>
        <v>3981.0790000000002</v>
      </c>
      <c r="AH88" t="str">
        <f>'GC from chromeleon'!AE78</f>
        <v>n.a.</v>
      </c>
      <c r="AI88">
        <f>'GC from chromeleon'!AF78</f>
        <v>40645.353999999999</v>
      </c>
      <c r="AJ88" t="str">
        <f>'GC from chromeleon'!AG78</f>
        <v>n.a.</v>
      </c>
      <c r="AK88">
        <f>'GC from chromeleon'!AH78</f>
        <v>740.87400000000002</v>
      </c>
      <c r="AL88">
        <f>'GC from chromeleon'!AI78</f>
        <v>27874.625</v>
      </c>
    </row>
    <row r="89" spans="1:38" x14ac:dyDescent="0.3">
      <c r="A89" t="s">
        <v>51</v>
      </c>
      <c r="B89" t="s">
        <v>105</v>
      </c>
      <c r="C89">
        <v>6</v>
      </c>
      <c r="D89">
        <v>4</v>
      </c>
      <c r="E89">
        <f>'GC from chromeleon'!B79</f>
        <v>19495.487000000001</v>
      </c>
      <c r="F89">
        <f>'GC from chromeleon'!C79</f>
        <v>112921.54399999999</v>
      </c>
      <c r="G89">
        <f>'GC from chromeleon'!D79</f>
        <v>20581.538</v>
      </c>
      <c r="H89">
        <f>'GC from chromeleon'!E79</f>
        <v>738.85900000000004</v>
      </c>
      <c r="I89">
        <f>'GC from chromeleon'!F79</f>
        <v>7823.23</v>
      </c>
      <c r="J89">
        <f>'GC from chromeleon'!G79</f>
        <v>44370.77</v>
      </c>
      <c r="K89">
        <f>'GC from chromeleon'!H79</f>
        <v>11953.384</v>
      </c>
      <c r="L89" t="str">
        <f>'GC from chromeleon'!I79</f>
        <v>n.a.</v>
      </c>
      <c r="M89">
        <f>'GC from chromeleon'!J79</f>
        <v>36456.211000000003</v>
      </c>
      <c r="N89">
        <f>'GC from chromeleon'!K79</f>
        <v>1007.68</v>
      </c>
      <c r="O89">
        <f>'GC from chromeleon'!L79</f>
        <v>1716.912</v>
      </c>
      <c r="P89">
        <f>'GC from chromeleon'!M79</f>
        <v>12706.824000000001</v>
      </c>
      <c r="Q89">
        <f>'GC from chromeleon'!N79</f>
        <v>8709.2049999999999</v>
      </c>
      <c r="R89">
        <f>'GC from chromeleon'!O79</f>
        <v>37643.769</v>
      </c>
      <c r="S89">
        <f>'GC from chromeleon'!P79</f>
        <v>18243.223000000002</v>
      </c>
      <c r="T89">
        <f>'GC from chromeleon'!Q79</f>
        <v>7032.5039999999999</v>
      </c>
      <c r="U89">
        <f>'GC from chromeleon'!R79</f>
        <v>14382.985000000001</v>
      </c>
      <c r="V89" t="str">
        <f>'GC from chromeleon'!S79</f>
        <v>n.a.</v>
      </c>
      <c r="W89">
        <f>'GC from chromeleon'!T79</f>
        <v>96534.673999999999</v>
      </c>
      <c r="X89">
        <f>'GC from chromeleon'!U79</f>
        <v>40079.580999999998</v>
      </c>
      <c r="Y89">
        <f>'GC from chromeleon'!V79</f>
        <v>29120.65</v>
      </c>
      <c r="Z89">
        <f>'GC from chromeleon'!W79</f>
        <v>7389.6850000000004</v>
      </c>
      <c r="AA89">
        <f>'GC from chromeleon'!X79</f>
        <v>796744.83400000003</v>
      </c>
      <c r="AB89">
        <f>'GC from chromeleon'!Y79</f>
        <v>1259.4780000000001</v>
      </c>
      <c r="AC89">
        <f>'GC from chromeleon'!Z79</f>
        <v>20419.207999999999</v>
      </c>
      <c r="AD89">
        <f>'GC from chromeleon'!AA79</f>
        <v>26659.73</v>
      </c>
      <c r="AE89" t="str">
        <f>'GC from chromeleon'!AB79</f>
        <v>n.a.</v>
      </c>
      <c r="AF89">
        <f>'GC from chromeleon'!AC79</f>
        <v>15944.651</v>
      </c>
      <c r="AG89">
        <f>'GC from chromeleon'!AD79</f>
        <v>42682.659</v>
      </c>
      <c r="AH89" t="str">
        <f>'GC from chromeleon'!AE79</f>
        <v>n.a.</v>
      </c>
      <c r="AI89">
        <f>'GC from chromeleon'!AF79</f>
        <v>69320.415999999997</v>
      </c>
      <c r="AJ89">
        <f>'GC from chromeleon'!AG79</f>
        <v>11754.43</v>
      </c>
      <c r="AK89">
        <f>'GC from chromeleon'!AH79</f>
        <v>3644.8339999999998</v>
      </c>
      <c r="AL89">
        <f>'GC from chromeleon'!AI79</f>
        <v>19358.352999999999</v>
      </c>
    </row>
    <row r="90" spans="1:38" x14ac:dyDescent="0.3">
      <c r="A90" t="s">
        <v>52</v>
      </c>
      <c r="B90" t="s">
        <v>105</v>
      </c>
      <c r="C90">
        <v>24</v>
      </c>
      <c r="D90">
        <v>4</v>
      </c>
      <c r="E90">
        <f>'GC from chromeleon'!B80</f>
        <v>25580.714</v>
      </c>
      <c r="F90">
        <f>'GC from chromeleon'!C80</f>
        <v>119413.792</v>
      </c>
      <c r="G90">
        <f>'GC from chromeleon'!D80</f>
        <v>34386.758999999998</v>
      </c>
      <c r="H90">
        <f>'GC from chromeleon'!E80</f>
        <v>472.66300000000001</v>
      </c>
      <c r="I90">
        <f>'GC from chromeleon'!F80</f>
        <v>6286.26</v>
      </c>
      <c r="J90">
        <f>'GC from chromeleon'!G80</f>
        <v>34791.985999999997</v>
      </c>
      <c r="K90">
        <f>'GC from chromeleon'!H80</f>
        <v>12697.487999999999</v>
      </c>
      <c r="L90" t="str">
        <f>'GC from chromeleon'!I80</f>
        <v>n.a.</v>
      </c>
      <c r="M90">
        <f>'GC from chromeleon'!J80</f>
        <v>13140.692999999999</v>
      </c>
      <c r="N90">
        <f>'GC from chromeleon'!K80</f>
        <v>4191.2479999999996</v>
      </c>
      <c r="O90">
        <f>'GC from chromeleon'!L80</f>
        <v>784.92899999999997</v>
      </c>
      <c r="P90">
        <f>'GC from chromeleon'!M80</f>
        <v>15137.37</v>
      </c>
      <c r="Q90">
        <f>'GC from chromeleon'!N80</f>
        <v>2997.424</v>
      </c>
      <c r="R90">
        <f>'GC from chromeleon'!O80</f>
        <v>32141.617999999999</v>
      </c>
      <c r="S90">
        <f>'GC from chromeleon'!P80</f>
        <v>5246.1580000000004</v>
      </c>
      <c r="T90">
        <f>'GC from chromeleon'!Q80</f>
        <v>9883.5499999999993</v>
      </c>
      <c r="U90">
        <f>'GC from chromeleon'!R80</f>
        <v>17569.756000000001</v>
      </c>
      <c r="V90">
        <f>'GC from chromeleon'!S80</f>
        <v>164.13800000000001</v>
      </c>
      <c r="W90">
        <f>'GC from chromeleon'!T80</f>
        <v>119854.645</v>
      </c>
      <c r="X90">
        <f>'GC from chromeleon'!U80</f>
        <v>39103.091999999997</v>
      </c>
      <c r="Y90">
        <f>'GC from chromeleon'!V80</f>
        <v>31967</v>
      </c>
      <c r="Z90">
        <f>'GC from chromeleon'!W80</f>
        <v>9829.8700000000008</v>
      </c>
      <c r="AA90">
        <f>'GC from chromeleon'!X80</f>
        <v>507488.06099999999</v>
      </c>
      <c r="AB90">
        <f>'GC from chromeleon'!Y80</f>
        <v>7276.7979999999998</v>
      </c>
      <c r="AC90">
        <f>'GC from chromeleon'!Z80</f>
        <v>9166.1119999999992</v>
      </c>
      <c r="AD90">
        <f>'GC from chromeleon'!AA80</f>
        <v>40927.726999999999</v>
      </c>
      <c r="AE90">
        <f>'GC from chromeleon'!AB80</f>
        <v>85833.769</v>
      </c>
      <c r="AF90">
        <f>'GC from chromeleon'!AC80</f>
        <v>21331.094000000001</v>
      </c>
      <c r="AG90">
        <f>'GC from chromeleon'!AD80</f>
        <v>326105.01699999999</v>
      </c>
      <c r="AH90" t="str">
        <f>'GC from chromeleon'!AE80</f>
        <v>n.a.</v>
      </c>
      <c r="AI90">
        <f>'GC from chromeleon'!AF80</f>
        <v>104056.736</v>
      </c>
      <c r="AJ90">
        <f>'GC from chromeleon'!AG80</f>
        <v>18184.548999999999</v>
      </c>
      <c r="AK90">
        <f>'GC from chromeleon'!AH80</f>
        <v>10622.406999999999</v>
      </c>
      <c r="AL90">
        <f>'GC from chromeleon'!AI80</f>
        <v>31939.742999999999</v>
      </c>
    </row>
    <row r="91" spans="1:38" x14ac:dyDescent="0.3">
      <c r="A91" t="s">
        <v>53</v>
      </c>
      <c r="B91" t="s">
        <v>105</v>
      </c>
      <c r="C91">
        <v>48</v>
      </c>
      <c r="D91">
        <v>4</v>
      </c>
      <c r="E91">
        <f>'GC from chromeleon'!B81</f>
        <v>36244.103999999999</v>
      </c>
      <c r="F91">
        <f>'GC from chromeleon'!C81</f>
        <v>133632.679</v>
      </c>
      <c r="G91">
        <f>'GC from chromeleon'!D81</f>
        <v>50974.627999999997</v>
      </c>
      <c r="H91">
        <f>'GC from chromeleon'!E81</f>
        <v>23778.748</v>
      </c>
      <c r="I91">
        <f>'GC from chromeleon'!F81</f>
        <v>1643.2840000000001</v>
      </c>
      <c r="J91">
        <f>'GC from chromeleon'!G81</f>
        <v>31167.944</v>
      </c>
      <c r="K91">
        <f>'GC from chromeleon'!H81</f>
        <v>13257.255999999999</v>
      </c>
      <c r="L91" t="str">
        <f>'GC from chromeleon'!I81</f>
        <v>n.a.</v>
      </c>
      <c r="M91">
        <f>'GC from chromeleon'!J81</f>
        <v>15871.218999999999</v>
      </c>
      <c r="N91">
        <f>'GC from chromeleon'!K81</f>
        <v>3438.4789999999998</v>
      </c>
      <c r="O91">
        <f>'GC from chromeleon'!L81</f>
        <v>91.768000000000001</v>
      </c>
      <c r="P91">
        <f>'GC from chromeleon'!M81</f>
        <v>15818.142</v>
      </c>
      <c r="Q91">
        <f>'GC from chromeleon'!N81</f>
        <v>234.864</v>
      </c>
      <c r="R91">
        <f>'GC from chromeleon'!O81</f>
        <v>33131.557000000001</v>
      </c>
      <c r="S91">
        <f>'GC from chromeleon'!P81</f>
        <v>1354.4749999999999</v>
      </c>
      <c r="T91">
        <f>'GC from chromeleon'!Q81</f>
        <v>15788.321</v>
      </c>
      <c r="U91">
        <f>'GC from chromeleon'!R81</f>
        <v>24431.942999999999</v>
      </c>
      <c r="V91" t="str">
        <f>'GC from chromeleon'!S81</f>
        <v>n.a.</v>
      </c>
      <c r="W91">
        <f>'GC from chromeleon'!T81</f>
        <v>111902.988</v>
      </c>
      <c r="X91">
        <f>'GC from chromeleon'!U81</f>
        <v>43444.381999999998</v>
      </c>
      <c r="Y91">
        <f>'GC from chromeleon'!V81</f>
        <v>39370.671000000002</v>
      </c>
      <c r="Z91">
        <f>'GC from chromeleon'!W81</f>
        <v>5787.5780000000004</v>
      </c>
      <c r="AA91">
        <f>'GC from chromeleon'!X81</f>
        <v>338931.565</v>
      </c>
      <c r="AB91">
        <f>'GC from chromeleon'!Y81</f>
        <v>7243.87</v>
      </c>
      <c r="AC91">
        <f>'GC from chromeleon'!Z81</f>
        <v>8630.8979999999992</v>
      </c>
      <c r="AD91">
        <f>'GC from chromeleon'!AA81</f>
        <v>98460.376000000004</v>
      </c>
      <c r="AE91">
        <f>'GC from chromeleon'!AB81</f>
        <v>67370.797999999995</v>
      </c>
      <c r="AF91">
        <f>'GC from chromeleon'!AC81</f>
        <v>24905.627</v>
      </c>
      <c r="AG91">
        <f>'GC from chromeleon'!AD81</f>
        <v>235445.72099999999</v>
      </c>
      <c r="AH91">
        <f>'GC from chromeleon'!AE81</f>
        <v>1553.028</v>
      </c>
      <c r="AI91">
        <f>'GC from chromeleon'!AF81</f>
        <v>91401.391000000003</v>
      </c>
      <c r="AJ91">
        <f>'GC from chromeleon'!AG81</f>
        <v>79327.426000000007</v>
      </c>
      <c r="AK91">
        <f>'GC from chromeleon'!AH81</f>
        <v>11826.295</v>
      </c>
      <c r="AL91">
        <f>'GC from chromeleon'!AI81</f>
        <v>32357.77</v>
      </c>
    </row>
    <row r="92" spans="1:38" x14ac:dyDescent="0.3">
      <c r="A92" t="s">
        <v>54</v>
      </c>
      <c r="B92" t="s">
        <v>105</v>
      </c>
      <c r="C92">
        <v>72</v>
      </c>
      <c r="D92">
        <v>4</v>
      </c>
      <c r="E92">
        <f>'GC from chromeleon'!B82</f>
        <v>34121.798000000003</v>
      </c>
      <c r="F92">
        <f>'GC from chromeleon'!C82</f>
        <v>133520.073</v>
      </c>
      <c r="G92">
        <f>'GC from chromeleon'!D82</f>
        <v>57917.262999999999</v>
      </c>
      <c r="H92">
        <f>'GC from chromeleon'!E82</f>
        <v>26347.383000000002</v>
      </c>
      <c r="I92">
        <f>'GC from chromeleon'!F82</f>
        <v>4867.7830000000004</v>
      </c>
      <c r="J92">
        <f>'GC from chromeleon'!G82</f>
        <v>28997.066999999999</v>
      </c>
      <c r="K92">
        <f>'GC from chromeleon'!H82</f>
        <v>14366.688</v>
      </c>
      <c r="L92" t="str">
        <f>'GC from chromeleon'!I82</f>
        <v>n.a.</v>
      </c>
      <c r="M92">
        <f>'GC from chromeleon'!J82</f>
        <v>8813.5820000000003</v>
      </c>
      <c r="N92">
        <f>'GC from chromeleon'!K82</f>
        <v>3536</v>
      </c>
      <c r="O92" t="str">
        <f>'GC from chromeleon'!L82</f>
        <v>n.a.</v>
      </c>
      <c r="P92">
        <f>'GC from chromeleon'!M82</f>
        <v>19410.002</v>
      </c>
      <c r="Q92">
        <f>'GC from chromeleon'!N82</f>
        <v>198.749</v>
      </c>
      <c r="R92">
        <f>'GC from chromeleon'!O82</f>
        <v>32859.29</v>
      </c>
      <c r="S92">
        <f>'GC from chromeleon'!P82</f>
        <v>69.974000000000004</v>
      </c>
      <c r="T92">
        <f>'GC from chromeleon'!Q82</f>
        <v>18339.142</v>
      </c>
      <c r="U92">
        <f>'GC from chromeleon'!R82</f>
        <v>29427.643</v>
      </c>
      <c r="V92">
        <f>'GC from chromeleon'!S82</f>
        <v>104.791</v>
      </c>
      <c r="W92">
        <f>'GC from chromeleon'!T82</f>
        <v>103988.334</v>
      </c>
      <c r="X92">
        <f>'GC from chromeleon'!U82</f>
        <v>40844.478999999999</v>
      </c>
      <c r="Y92">
        <f>'GC from chromeleon'!V82</f>
        <v>14909.630999999999</v>
      </c>
      <c r="Z92">
        <f>'GC from chromeleon'!W82</f>
        <v>8618.5810000000001</v>
      </c>
      <c r="AA92">
        <f>'GC from chromeleon'!X82</f>
        <v>222194.79300000001</v>
      </c>
      <c r="AB92">
        <f>'GC from chromeleon'!Y82</f>
        <v>7646.241</v>
      </c>
      <c r="AC92">
        <f>'GC from chromeleon'!Z82</f>
        <v>7736.402</v>
      </c>
      <c r="AD92">
        <f>'GC from chromeleon'!AA82</f>
        <v>98468.547999999995</v>
      </c>
      <c r="AE92">
        <f>'GC from chromeleon'!AB82</f>
        <v>66893.623000000007</v>
      </c>
      <c r="AF92">
        <f>'GC from chromeleon'!AC82</f>
        <v>30452.656999999999</v>
      </c>
      <c r="AG92">
        <f>'GC from chromeleon'!AD82</f>
        <v>263866.82400000002</v>
      </c>
      <c r="AH92">
        <f>'GC from chromeleon'!AE82</f>
        <v>4678.13</v>
      </c>
      <c r="AI92">
        <f>'GC from chromeleon'!AF82</f>
        <v>78812.377999999997</v>
      </c>
      <c r="AJ92">
        <f>'GC from chromeleon'!AG82</f>
        <v>97581.847999999998</v>
      </c>
      <c r="AK92">
        <f>'GC from chromeleon'!AH82</f>
        <v>13009.221</v>
      </c>
      <c r="AL92">
        <f>'GC from chromeleon'!AI82</f>
        <v>33864.446000000004</v>
      </c>
    </row>
    <row r="93" spans="1:38" x14ac:dyDescent="0.3">
      <c r="A93" t="s">
        <v>55</v>
      </c>
      <c r="B93" t="s">
        <v>105</v>
      </c>
      <c r="C93">
        <v>96</v>
      </c>
      <c r="D93">
        <v>4</v>
      </c>
      <c r="E93">
        <f>'GC from chromeleon'!B83</f>
        <v>19164.922999999999</v>
      </c>
      <c r="F93">
        <f>'GC from chromeleon'!C83</f>
        <v>119433.20299999999</v>
      </c>
      <c r="G93">
        <f>'GC from chromeleon'!D83</f>
        <v>22025.344000000001</v>
      </c>
      <c r="H93">
        <f>'GC from chromeleon'!E83</f>
        <v>15515.361000000001</v>
      </c>
      <c r="I93">
        <f>'GC from chromeleon'!F83</f>
        <v>3603.1370000000002</v>
      </c>
      <c r="J93">
        <f>'GC from chromeleon'!G83</f>
        <v>18197.499</v>
      </c>
      <c r="K93">
        <f>'GC from chromeleon'!H83</f>
        <v>16208.669</v>
      </c>
      <c r="L93" t="str">
        <f>'GC from chromeleon'!I83</f>
        <v>n.a.</v>
      </c>
      <c r="M93">
        <f>'GC from chromeleon'!J83</f>
        <v>5324.9440000000004</v>
      </c>
      <c r="N93">
        <f>'GC from chromeleon'!K83</f>
        <v>3710.5549999999998</v>
      </c>
      <c r="O93" t="str">
        <f>'GC from chromeleon'!L83</f>
        <v>n.a.</v>
      </c>
      <c r="P93">
        <f>'GC from chromeleon'!M83</f>
        <v>20960.721000000001</v>
      </c>
      <c r="Q93" t="str">
        <f>'GC from chromeleon'!N83</f>
        <v>n.a.</v>
      </c>
      <c r="R93">
        <f>'GC from chromeleon'!O83</f>
        <v>28755.409</v>
      </c>
      <c r="S93">
        <f>'GC from chromeleon'!P83</f>
        <v>395.74700000000001</v>
      </c>
      <c r="T93">
        <f>'GC from chromeleon'!Q83</f>
        <v>16224.01</v>
      </c>
      <c r="U93">
        <f>'GC from chromeleon'!R83</f>
        <v>25393.512999999999</v>
      </c>
      <c r="V93" t="str">
        <f>'GC from chromeleon'!S83</f>
        <v>n.a.</v>
      </c>
      <c r="W93">
        <f>'GC from chromeleon'!T83</f>
        <v>77883.214999999997</v>
      </c>
      <c r="X93">
        <f>'GC from chromeleon'!U83</f>
        <v>31093.726999999999</v>
      </c>
      <c r="Y93">
        <f>'GC from chromeleon'!V83</f>
        <v>13043.277</v>
      </c>
      <c r="Z93">
        <f>'GC from chromeleon'!W83</f>
        <v>17486.675999999999</v>
      </c>
      <c r="AA93">
        <f>'GC from chromeleon'!X83</f>
        <v>107696.348</v>
      </c>
      <c r="AB93">
        <f>'GC from chromeleon'!Y83</f>
        <v>7251.451</v>
      </c>
      <c r="AC93">
        <f>'GC from chromeleon'!Z83</f>
        <v>6278.8670000000002</v>
      </c>
      <c r="AD93">
        <f>'GC from chromeleon'!AA83</f>
        <v>39286.385999999999</v>
      </c>
      <c r="AE93">
        <f>'GC from chromeleon'!AB83</f>
        <v>87243.941000000006</v>
      </c>
      <c r="AF93">
        <f>'GC from chromeleon'!AC83</f>
        <v>27082.858</v>
      </c>
      <c r="AG93">
        <f>'GC from chromeleon'!AD83</f>
        <v>715485.60600000003</v>
      </c>
      <c r="AH93">
        <f>'GC from chromeleon'!AE83</f>
        <v>2838.7739999999999</v>
      </c>
      <c r="AI93">
        <f>'GC from chromeleon'!AF83</f>
        <v>65159.552000000003</v>
      </c>
      <c r="AJ93">
        <f>'GC from chromeleon'!AG83</f>
        <v>124575.234</v>
      </c>
      <c r="AK93">
        <f>'GC from chromeleon'!AH83</f>
        <v>19396.401999999998</v>
      </c>
      <c r="AL93">
        <f>'GC from chromeleon'!AI83</f>
        <v>30571.043000000001</v>
      </c>
    </row>
    <row r="94" spans="1:38" x14ac:dyDescent="0.3">
      <c r="A94" t="s">
        <v>248</v>
      </c>
      <c r="B94" t="s">
        <v>98</v>
      </c>
      <c r="E94" s="7">
        <f>'GC from chromeleon'!B96</f>
        <v>3355.5430000000001</v>
      </c>
      <c r="F94" s="7">
        <f>'GC from chromeleon'!C96</f>
        <v>112710.291</v>
      </c>
      <c r="G94" s="7">
        <f>'GC from chromeleon'!D96</f>
        <v>13367.200999999999</v>
      </c>
      <c r="H94" s="7" t="str">
        <f>'GC from chromeleon'!E96</f>
        <v>n.a.</v>
      </c>
      <c r="I94" s="7">
        <f>'GC from chromeleon'!F96</f>
        <v>7598.6980000000003</v>
      </c>
      <c r="J94" s="7">
        <f>'GC from chromeleon'!G96</f>
        <v>26391.165000000001</v>
      </c>
      <c r="K94" s="7">
        <f>'GC from chromeleon'!H96</f>
        <v>32672.133999999998</v>
      </c>
      <c r="L94" s="7" t="str">
        <f>'GC from chromeleon'!I96</f>
        <v>n.a.</v>
      </c>
      <c r="M94" s="7">
        <f>'GC from chromeleon'!J96</f>
        <v>10150.708000000001</v>
      </c>
      <c r="N94" s="7">
        <f>'GC from chromeleon'!K96</f>
        <v>979869.64099999995</v>
      </c>
      <c r="O94" s="7">
        <f>'GC from chromeleon'!L96</f>
        <v>25092.648000000001</v>
      </c>
      <c r="P94" s="7">
        <f>'GC from chromeleon'!M96</f>
        <v>2072.4209999999998</v>
      </c>
      <c r="Q94" s="7">
        <f>'GC from chromeleon'!N96</f>
        <v>177765.769</v>
      </c>
      <c r="R94" s="7">
        <f>'GC from chromeleon'!O96</f>
        <v>40252.269</v>
      </c>
      <c r="S94" s="7">
        <f>'GC from chromeleon'!P96</f>
        <v>5418.4620000000004</v>
      </c>
      <c r="T94" s="7">
        <f>'GC from chromeleon'!Q96</f>
        <v>35001.843999999997</v>
      </c>
      <c r="U94" s="7">
        <f>'GC from chromeleon'!R96</f>
        <v>3382.8560000000002</v>
      </c>
      <c r="V94" s="7">
        <f>'GC from chromeleon'!S96</f>
        <v>38633.021999999997</v>
      </c>
      <c r="W94" s="7">
        <f>'GC from chromeleon'!T96</f>
        <v>35785.436999999998</v>
      </c>
      <c r="X94" s="7">
        <f>'GC from chromeleon'!U96</f>
        <v>29095.776999999998</v>
      </c>
      <c r="Y94" s="7">
        <f>'GC from chromeleon'!V96</f>
        <v>17206.52</v>
      </c>
      <c r="Z94" s="7">
        <f>'GC from chromeleon'!W96</f>
        <v>20086.611000000001</v>
      </c>
      <c r="AA94" s="7">
        <f>'GC from chromeleon'!X96</f>
        <v>33564.773999999998</v>
      </c>
      <c r="AB94" s="7">
        <f>'GC from chromeleon'!Y96</f>
        <v>40697.517999999996</v>
      </c>
      <c r="AC94" s="7">
        <f>'GC from chromeleon'!Z96</f>
        <v>115444.37300000001</v>
      </c>
      <c r="AD94" s="7">
        <f>'GC from chromeleon'!AA96</f>
        <v>15766.865</v>
      </c>
      <c r="AE94" s="7">
        <f>'GC from chromeleon'!AB96</f>
        <v>424.97300000000001</v>
      </c>
      <c r="AF94" s="7">
        <f>'GC from chromeleon'!AC96</f>
        <v>195.54499999999999</v>
      </c>
      <c r="AG94" s="7">
        <f>'GC from chromeleon'!AD96</f>
        <v>6040.2449999999999</v>
      </c>
      <c r="AH94" s="7" t="str">
        <f>'GC from chromeleon'!AE96</f>
        <v>n.a.</v>
      </c>
      <c r="AI94" s="7">
        <f>'GC from chromeleon'!AF96</f>
        <v>6906.4319999999998</v>
      </c>
      <c r="AJ94" s="7">
        <f>'GC from chromeleon'!AG96</f>
        <v>288.78699999999998</v>
      </c>
      <c r="AK94" s="7" t="str">
        <f>'GC from chromeleon'!AH96</f>
        <v>n.a.</v>
      </c>
      <c r="AL94" s="7">
        <f>'GC from chromeleon'!AI96</f>
        <v>14794.432000000001</v>
      </c>
    </row>
    <row r="95" spans="1:38" x14ac:dyDescent="0.3">
      <c r="A95" t="s">
        <v>249</v>
      </c>
      <c r="B95" t="s">
        <v>98</v>
      </c>
      <c r="E95" s="7">
        <f>'GC from chromeleon'!B97</f>
        <v>10266.683999999999</v>
      </c>
      <c r="F95" s="7">
        <f>'GC from chromeleon'!C97</f>
        <v>129766.20600000001</v>
      </c>
      <c r="G95" s="7">
        <f>'GC from chromeleon'!D97</f>
        <v>25215.612000000001</v>
      </c>
      <c r="H95" s="7">
        <f>'GC from chromeleon'!E97</f>
        <v>477.76400000000001</v>
      </c>
      <c r="I95" s="7">
        <f>'GC from chromeleon'!F97</f>
        <v>913.46100000000001</v>
      </c>
      <c r="J95" s="7">
        <f>'GC from chromeleon'!G97</f>
        <v>16455.667000000001</v>
      </c>
      <c r="K95" s="7">
        <f>'GC from chromeleon'!H97</f>
        <v>17835.434000000001</v>
      </c>
      <c r="L95" s="7" t="str">
        <f>'GC from chromeleon'!I97</f>
        <v>n.a.</v>
      </c>
      <c r="M95" s="7">
        <f>'GC from chromeleon'!J97</f>
        <v>66949.31</v>
      </c>
      <c r="N95" s="7" t="str">
        <f>'GC from chromeleon'!K97</f>
        <v>n.a.</v>
      </c>
      <c r="O95" s="7">
        <f>'GC from chromeleon'!L97</f>
        <v>20081.274000000001</v>
      </c>
      <c r="P95" s="7">
        <f>'GC from chromeleon'!M97</f>
        <v>6512.1530000000002</v>
      </c>
      <c r="Q95" s="7">
        <f>'GC from chromeleon'!N97</f>
        <v>188332.185</v>
      </c>
      <c r="R95" s="7">
        <f>'GC from chromeleon'!O97</f>
        <v>41454.798999999999</v>
      </c>
      <c r="S95" s="7">
        <f>'GC from chromeleon'!P97</f>
        <v>14768.075999999999</v>
      </c>
      <c r="T95" s="7">
        <f>'GC from chromeleon'!Q97</f>
        <v>36326.290999999997</v>
      </c>
      <c r="U95" s="7">
        <f>'GC from chromeleon'!R97</f>
        <v>15025.789000000001</v>
      </c>
      <c r="V95" s="7">
        <f>'GC from chromeleon'!S97</f>
        <v>46569.817000000003</v>
      </c>
      <c r="W95" s="7">
        <f>'GC from chromeleon'!T97</f>
        <v>69972.804999999993</v>
      </c>
      <c r="X95" s="7">
        <f>'GC from chromeleon'!U97</f>
        <v>35254.337</v>
      </c>
      <c r="Y95" s="7">
        <f>'GC from chromeleon'!V97</f>
        <v>27993.977999999999</v>
      </c>
      <c r="Z95" s="7">
        <f>'GC from chromeleon'!W97</f>
        <v>19508.437999999998</v>
      </c>
      <c r="AA95" s="7">
        <f>'GC from chromeleon'!X97</f>
        <v>38058.445</v>
      </c>
      <c r="AB95" s="7">
        <f>'GC from chromeleon'!Y97</f>
        <v>467.05500000000001</v>
      </c>
      <c r="AC95" s="7">
        <f>'GC from chromeleon'!Z97</f>
        <v>168440.353</v>
      </c>
      <c r="AD95" s="7">
        <f>'GC from chromeleon'!AA97</f>
        <v>64132.141000000003</v>
      </c>
      <c r="AE95" s="7" t="str">
        <f>'GC from chromeleon'!AB97</f>
        <v>n.a.</v>
      </c>
      <c r="AF95" s="7">
        <f>'GC from chromeleon'!AC97</f>
        <v>14518.535</v>
      </c>
      <c r="AG95" s="7">
        <f>'GC from chromeleon'!AD97</f>
        <v>4939.2449999999999</v>
      </c>
      <c r="AH95" s="7" t="str">
        <f>'GC from chromeleon'!AE97</f>
        <v>n.a.</v>
      </c>
      <c r="AI95" s="7">
        <f>'GC from chromeleon'!AF97</f>
        <v>5995.768</v>
      </c>
      <c r="AJ95" s="7" t="str">
        <f>'GC from chromeleon'!AG97</f>
        <v>n.a.</v>
      </c>
      <c r="AK95" s="7" t="str">
        <f>'GC from chromeleon'!AH97</f>
        <v>n.a.</v>
      </c>
      <c r="AL95" s="7">
        <f>'GC from chromeleon'!AI97</f>
        <v>33068.144999999997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F049-98EA-4459-BFB6-C00CD9746F40}">
  <dimension ref="B1:G35"/>
  <sheetViews>
    <sheetView workbookViewId="0">
      <selection activeCell="E21" sqref="E21"/>
    </sheetView>
  </sheetViews>
  <sheetFormatPr defaultRowHeight="14.4" x14ac:dyDescent="0.3"/>
  <cols>
    <col min="2" max="2" width="26.21875" customWidth="1"/>
  </cols>
  <sheetData>
    <row r="1" spans="2:7" x14ac:dyDescent="0.3">
      <c r="B1" t="s">
        <v>122</v>
      </c>
      <c r="D1" t="s">
        <v>109</v>
      </c>
    </row>
    <row r="2" spans="2:7" x14ac:dyDescent="0.3">
      <c r="B2" t="s">
        <v>123</v>
      </c>
      <c r="G2" t="s">
        <v>284</v>
      </c>
    </row>
    <row r="3" spans="2:7" x14ac:dyDescent="0.3">
      <c r="B3" s="3" t="s">
        <v>125</v>
      </c>
      <c r="D3" t="s">
        <v>252</v>
      </c>
      <c r="G3" t="s">
        <v>125</v>
      </c>
    </row>
    <row r="4" spans="2:7" x14ac:dyDescent="0.3">
      <c r="B4" s="4" t="s">
        <v>126</v>
      </c>
      <c r="D4" t="s">
        <v>250</v>
      </c>
      <c r="G4" t="s">
        <v>126</v>
      </c>
    </row>
    <row r="5" spans="2:7" x14ac:dyDescent="0.3">
      <c r="B5" s="3" t="s">
        <v>127</v>
      </c>
      <c r="D5" t="s">
        <v>252</v>
      </c>
      <c r="G5" t="s">
        <v>127</v>
      </c>
    </row>
    <row r="6" spans="2:7" x14ac:dyDescent="0.3">
      <c r="B6" s="4" t="s">
        <v>128</v>
      </c>
      <c r="D6" t="s">
        <v>250</v>
      </c>
      <c r="G6" t="s">
        <v>128</v>
      </c>
    </row>
    <row r="7" spans="2:7" x14ac:dyDescent="0.3">
      <c r="B7" t="s">
        <v>129</v>
      </c>
      <c r="D7" t="s">
        <v>254</v>
      </c>
      <c r="G7" t="s">
        <v>129</v>
      </c>
    </row>
    <row r="8" spans="2:7" x14ac:dyDescent="0.3">
      <c r="B8" s="3" t="s">
        <v>130</v>
      </c>
      <c r="D8" t="s">
        <v>252</v>
      </c>
      <c r="G8" t="s">
        <v>130</v>
      </c>
    </row>
    <row r="9" spans="2:7" x14ac:dyDescent="0.3">
      <c r="B9" s="2" t="s">
        <v>131</v>
      </c>
      <c r="D9" t="s">
        <v>251</v>
      </c>
      <c r="G9" t="s">
        <v>285</v>
      </c>
    </row>
    <row r="10" spans="2:7" x14ac:dyDescent="0.3">
      <c r="B10" s="5" t="s">
        <v>132</v>
      </c>
      <c r="D10" t="s">
        <v>253</v>
      </c>
      <c r="G10" t="s">
        <v>132</v>
      </c>
    </row>
    <row r="11" spans="2:7" x14ac:dyDescent="0.3">
      <c r="B11" s="5" t="s">
        <v>133</v>
      </c>
      <c r="D11" t="s">
        <v>253</v>
      </c>
      <c r="G11" t="s">
        <v>133</v>
      </c>
    </row>
    <row r="12" spans="2:7" x14ac:dyDescent="0.3">
      <c r="B12" s="5" t="s">
        <v>134</v>
      </c>
      <c r="D12" t="s">
        <v>253</v>
      </c>
      <c r="G12" t="s">
        <v>134</v>
      </c>
    </row>
    <row r="13" spans="2:7" x14ac:dyDescent="0.3">
      <c r="B13" s="4" t="s">
        <v>135</v>
      </c>
      <c r="D13" t="s">
        <v>250</v>
      </c>
      <c r="G13" t="s">
        <v>135</v>
      </c>
    </row>
    <row r="14" spans="2:7" x14ac:dyDescent="0.3">
      <c r="B14" t="s">
        <v>286</v>
      </c>
      <c r="D14" t="s">
        <v>252</v>
      </c>
    </row>
    <row r="15" spans="2:7" x14ac:dyDescent="0.3">
      <c r="B15" s="4" t="s">
        <v>137</v>
      </c>
      <c r="D15" t="s">
        <v>250</v>
      </c>
      <c r="G15" t="s">
        <v>137</v>
      </c>
    </row>
    <row r="16" spans="2:7" x14ac:dyDescent="0.3">
      <c r="B16" s="3" t="s">
        <v>138</v>
      </c>
      <c r="D16" t="s">
        <v>252</v>
      </c>
      <c r="G16" t="s">
        <v>138</v>
      </c>
    </row>
    <row r="17" spans="2:7" x14ac:dyDescent="0.3">
      <c r="B17" s="5" t="s">
        <v>139</v>
      </c>
      <c r="D17" t="s">
        <v>253</v>
      </c>
      <c r="G17" t="s">
        <v>139</v>
      </c>
    </row>
    <row r="18" spans="2:7" x14ac:dyDescent="0.3">
      <c r="B18" s="3" t="s">
        <v>140</v>
      </c>
      <c r="D18" t="s">
        <v>252</v>
      </c>
      <c r="G18" t="s">
        <v>140</v>
      </c>
    </row>
    <row r="19" spans="2:7" x14ac:dyDescent="0.3">
      <c r="B19" s="2" t="s">
        <v>141</v>
      </c>
      <c r="D19" t="s">
        <v>251</v>
      </c>
      <c r="G19" t="s">
        <v>287</v>
      </c>
    </row>
    <row r="20" spans="2:7" x14ac:dyDescent="0.3">
      <c r="B20" t="s">
        <v>142</v>
      </c>
      <c r="D20" t="s">
        <v>254</v>
      </c>
      <c r="G20" t="s">
        <v>142</v>
      </c>
    </row>
    <row r="21" spans="2:7" x14ac:dyDescent="0.3">
      <c r="B21" s="4" t="s">
        <v>143</v>
      </c>
      <c r="D21" t="s">
        <v>250</v>
      </c>
      <c r="G21" t="s">
        <v>143</v>
      </c>
    </row>
    <row r="22" spans="2:7" x14ac:dyDescent="0.3">
      <c r="B22" s="4" t="s">
        <v>144</v>
      </c>
      <c r="D22" t="s">
        <v>250</v>
      </c>
      <c r="G22" t="s">
        <v>144</v>
      </c>
    </row>
    <row r="23" spans="2:7" x14ac:dyDescent="0.3">
      <c r="B23" s="5" t="s">
        <v>145</v>
      </c>
      <c r="D23" t="s">
        <v>253</v>
      </c>
      <c r="G23" t="s">
        <v>145</v>
      </c>
    </row>
    <row r="24" spans="2:7" x14ac:dyDescent="0.3">
      <c r="B24" s="4" t="s">
        <v>124</v>
      </c>
      <c r="D24" t="s">
        <v>250</v>
      </c>
      <c r="G24" t="s">
        <v>124</v>
      </c>
    </row>
    <row r="25" spans="2:7" x14ac:dyDescent="0.3">
      <c r="B25" s="3" t="s">
        <v>146</v>
      </c>
      <c r="D25" t="s">
        <v>252</v>
      </c>
      <c r="G25" t="s">
        <v>146</v>
      </c>
    </row>
    <row r="26" spans="2:7" x14ac:dyDescent="0.3">
      <c r="B26" s="5" t="s">
        <v>147</v>
      </c>
      <c r="D26" t="s">
        <v>253</v>
      </c>
      <c r="G26" t="s">
        <v>147</v>
      </c>
    </row>
    <row r="27" spans="2:7" x14ac:dyDescent="0.3">
      <c r="B27" t="s">
        <v>148</v>
      </c>
      <c r="G27" t="s">
        <v>288</v>
      </c>
    </row>
    <row r="28" spans="2:7" x14ac:dyDescent="0.3">
      <c r="B28" s="6" t="s">
        <v>149</v>
      </c>
      <c r="D28" t="s">
        <v>251</v>
      </c>
      <c r="G28" t="s">
        <v>149</v>
      </c>
    </row>
    <row r="29" spans="2:7" x14ac:dyDescent="0.3">
      <c r="B29" s="4" t="s">
        <v>150</v>
      </c>
      <c r="D29" t="s">
        <v>250</v>
      </c>
      <c r="G29" t="s">
        <v>150</v>
      </c>
    </row>
    <row r="30" spans="2:7" x14ac:dyDescent="0.3">
      <c r="B30" s="6" t="s">
        <v>298</v>
      </c>
      <c r="D30" t="s">
        <v>251</v>
      </c>
      <c r="G30" t="s">
        <v>151</v>
      </c>
    </row>
    <row r="31" spans="2:7" x14ac:dyDescent="0.3">
      <c r="B31" s="6" t="s">
        <v>152</v>
      </c>
      <c r="D31" t="s">
        <v>251</v>
      </c>
      <c r="G31" t="s">
        <v>152</v>
      </c>
    </row>
    <row r="32" spans="2:7" x14ac:dyDescent="0.3">
      <c r="B32" t="s">
        <v>153</v>
      </c>
      <c r="G32" t="s">
        <v>153</v>
      </c>
    </row>
    <row r="33" spans="2:7" x14ac:dyDescent="0.3">
      <c r="B33" s="6" t="s">
        <v>154</v>
      </c>
      <c r="D33" t="s">
        <v>251</v>
      </c>
      <c r="G33" t="s">
        <v>154</v>
      </c>
    </row>
    <row r="34" spans="2:7" x14ac:dyDescent="0.3">
      <c r="B34" s="6" t="s">
        <v>155</v>
      </c>
      <c r="D34" t="s">
        <v>251</v>
      </c>
      <c r="G34" t="s">
        <v>155</v>
      </c>
    </row>
    <row r="35" spans="2:7" x14ac:dyDescent="0.3">
      <c r="B35" s="5" t="s">
        <v>156</v>
      </c>
      <c r="D35" t="s">
        <v>253</v>
      </c>
      <c r="G35" t="s">
        <v>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B78A-D27D-4000-A2B6-B1BFEFAF3F3D}">
  <dimension ref="A2:AN64"/>
  <sheetViews>
    <sheetView topLeftCell="A49" workbookViewId="0">
      <selection activeCell="G69" sqref="G69"/>
    </sheetView>
  </sheetViews>
  <sheetFormatPr defaultRowHeight="14.4" x14ac:dyDescent="0.3"/>
  <cols>
    <col min="4" max="4" width="29.6640625" customWidth="1"/>
  </cols>
  <sheetData>
    <row r="2" spans="3:40" x14ac:dyDescent="0.3">
      <c r="E2" t="s">
        <v>257</v>
      </c>
      <c r="G2" t="s">
        <v>123</v>
      </c>
      <c r="H2" s="4" t="s">
        <v>124</v>
      </c>
      <c r="I2" t="s">
        <v>125</v>
      </c>
      <c r="J2" s="4" t="s">
        <v>126</v>
      </c>
      <c r="K2" s="3" t="s">
        <v>127</v>
      </c>
      <c r="L2" s="4" t="s">
        <v>128</v>
      </c>
      <c r="M2" t="s">
        <v>129</v>
      </c>
      <c r="N2" s="3" t="s">
        <v>130</v>
      </c>
      <c r="O2" s="2" t="s">
        <v>131</v>
      </c>
      <c r="P2" s="5" t="s">
        <v>132</v>
      </c>
      <c r="Q2" s="5" t="s">
        <v>133</v>
      </c>
      <c r="R2" s="5" t="s">
        <v>134</v>
      </c>
      <c r="S2" s="4" t="s">
        <v>135</v>
      </c>
      <c r="T2" s="4" t="s">
        <v>136</v>
      </c>
      <c r="U2" s="4" t="s">
        <v>137</v>
      </c>
      <c r="V2" s="3" t="s">
        <v>138</v>
      </c>
      <c r="W2" s="5" t="s">
        <v>139</v>
      </c>
      <c r="X2" s="3" t="s">
        <v>140</v>
      </c>
      <c r="Y2" s="2" t="s">
        <v>141</v>
      </c>
      <c r="Z2" t="s">
        <v>142</v>
      </c>
      <c r="AA2" s="4" t="s">
        <v>143</v>
      </c>
      <c r="AB2" s="4" t="s">
        <v>144</v>
      </c>
      <c r="AC2" s="5" t="s">
        <v>145</v>
      </c>
      <c r="AD2" s="3" t="s">
        <v>146</v>
      </c>
      <c r="AE2" s="5" t="s">
        <v>147</v>
      </c>
      <c r="AF2" t="s">
        <v>148</v>
      </c>
      <c r="AG2" s="6" t="s">
        <v>149</v>
      </c>
      <c r="AH2" s="4" t="s">
        <v>150</v>
      </c>
      <c r="AI2" s="6" t="s">
        <v>151</v>
      </c>
      <c r="AJ2" s="6" t="s">
        <v>152</v>
      </c>
      <c r="AK2" t="s">
        <v>153</v>
      </c>
      <c r="AL2" s="6" t="s">
        <v>154</v>
      </c>
      <c r="AM2" s="6" t="s">
        <v>155</v>
      </c>
      <c r="AN2" s="5" t="s">
        <v>156</v>
      </c>
    </row>
    <row r="4" spans="3:40" x14ac:dyDescent="0.3">
      <c r="C4" t="s">
        <v>249</v>
      </c>
      <c r="D4" t="s">
        <v>98</v>
      </c>
      <c r="E4">
        <f>SUM(G4:AN4)</f>
        <v>316442.65599999996</v>
      </c>
      <c r="G4">
        <v>693.98299999999995</v>
      </c>
      <c r="H4">
        <v>82559.932000000001</v>
      </c>
      <c r="I4">
        <v>82559.932000000001</v>
      </c>
      <c r="J4">
        <v>3925.0279999999998</v>
      </c>
      <c r="K4">
        <v>59.857999999999997</v>
      </c>
      <c r="L4">
        <v>184.559</v>
      </c>
      <c r="M4">
        <v>0</v>
      </c>
      <c r="N4">
        <v>2238.7910000000002</v>
      </c>
      <c r="O4">
        <v>0</v>
      </c>
      <c r="P4">
        <v>0</v>
      </c>
      <c r="Q4">
        <v>89374.86</v>
      </c>
      <c r="R4">
        <v>54.011000000000003</v>
      </c>
      <c r="S4">
        <v>24980.323</v>
      </c>
      <c r="T4">
        <v>743.92499999999995</v>
      </c>
      <c r="U4">
        <v>696.53200000000004</v>
      </c>
      <c r="V4">
        <v>5149.5680000000002</v>
      </c>
      <c r="W4">
        <v>2757.9070000000002</v>
      </c>
      <c r="X4">
        <v>4309.0460000000003</v>
      </c>
      <c r="Y4">
        <v>0</v>
      </c>
      <c r="Z4">
        <v>0</v>
      </c>
      <c r="AA4">
        <v>1612.481</v>
      </c>
      <c r="AB4">
        <v>319.15800000000002</v>
      </c>
      <c r="AC4">
        <v>2364.665</v>
      </c>
      <c r="AD4">
        <v>251.834</v>
      </c>
      <c r="AE4">
        <v>10081.723</v>
      </c>
      <c r="AF4">
        <v>263.26400000000001</v>
      </c>
      <c r="AG4">
        <v>68.947000000000003</v>
      </c>
      <c r="AH4">
        <v>132.09899999999999</v>
      </c>
      <c r="AI4">
        <v>79.432000000000002</v>
      </c>
      <c r="AJ4">
        <v>153.86799999999999</v>
      </c>
      <c r="AK4">
        <v>617.81299999999999</v>
      </c>
      <c r="AL4">
        <v>115.72799999999999</v>
      </c>
      <c r="AM4">
        <v>26.393999999999998</v>
      </c>
      <c r="AN4">
        <v>66.995000000000005</v>
      </c>
    </row>
    <row r="5" spans="3:40" x14ac:dyDescent="0.3">
      <c r="C5" t="s">
        <v>276</v>
      </c>
      <c r="E5">
        <f t="shared" ref="E5:E19" si="0">SUM(G5:AN5)</f>
        <v>1477073.4289999998</v>
      </c>
      <c r="G5">
        <f>'GC from chromeleon'!C33</f>
        <v>187060.09299999999</v>
      </c>
      <c r="H5">
        <f>'GC from chromeleon'!D33</f>
        <v>25379.994999999999</v>
      </c>
      <c r="I5">
        <f>'GC from chromeleon'!E33</f>
        <v>10187.895</v>
      </c>
      <c r="J5">
        <f>'GC from chromeleon'!F33</f>
        <v>6324.6769999999997</v>
      </c>
      <c r="K5">
        <f>'GC from chromeleon'!G33</f>
        <v>17740.445</v>
      </c>
      <c r="L5">
        <f>'GC from chromeleon'!H33</f>
        <v>17160.187000000002</v>
      </c>
      <c r="M5">
        <v>0</v>
      </c>
      <c r="N5">
        <f>'GC from chromeleon'!J33</f>
        <v>20520.094000000001</v>
      </c>
      <c r="O5">
        <f>'GC from chromeleon'!K33</f>
        <v>50223.892</v>
      </c>
      <c r="P5">
        <f>'GC from chromeleon'!L33</f>
        <v>141.66399999999999</v>
      </c>
      <c r="Q5">
        <f>'GC from chromeleon'!M33</f>
        <v>9694.4150000000009</v>
      </c>
      <c r="R5">
        <f>'GC from chromeleon'!N33</f>
        <v>2267.7689999999998</v>
      </c>
      <c r="S5">
        <f>'GC from chromeleon'!O33</f>
        <v>35180.144999999997</v>
      </c>
      <c r="T5">
        <f>'GC from chromeleon'!P33</f>
        <v>7415.67</v>
      </c>
      <c r="U5">
        <f>'GC from chromeleon'!Q33</f>
        <v>23421.407999999999</v>
      </c>
      <c r="V5">
        <f>'GC from chromeleon'!R33</f>
        <v>23366.77</v>
      </c>
      <c r="W5">
        <v>0</v>
      </c>
      <c r="X5">
        <f>'GC from chromeleon'!T33</f>
        <v>68685.258000000002</v>
      </c>
      <c r="Y5">
        <f>'GC from chromeleon'!U33</f>
        <v>35881.1</v>
      </c>
      <c r="Z5">
        <f>'GC from chromeleon'!V33</f>
        <v>30340.93</v>
      </c>
      <c r="AA5">
        <f>'GC from chromeleon'!W33</f>
        <v>26432.824000000001</v>
      </c>
      <c r="AB5">
        <f>'GC from chromeleon'!X33</f>
        <v>462913.74099999998</v>
      </c>
      <c r="AC5">
        <f>'GC from chromeleon'!Y33</f>
        <v>9558.7450000000008</v>
      </c>
      <c r="AD5">
        <f>'GC from chromeleon'!Z33</f>
        <v>17663.796999999999</v>
      </c>
      <c r="AE5">
        <f>'GC from chromeleon'!AA33</f>
        <v>67535.667000000001</v>
      </c>
      <c r="AF5">
        <f>'GC from chromeleon'!AB33</f>
        <v>118287.35</v>
      </c>
      <c r="AG5">
        <f>'GC from chromeleon'!AC33</f>
        <v>32381.726999999999</v>
      </c>
      <c r="AH5">
        <f>'GC from chromeleon'!AD33</f>
        <v>1856.5239999999999</v>
      </c>
      <c r="AI5">
        <f>'GC from chromeleon'!AE33</f>
        <v>2803.5030000000002</v>
      </c>
      <c r="AJ5">
        <f>'GC from chromeleon'!AF33</f>
        <v>78256.058000000005</v>
      </c>
      <c r="AK5">
        <f>'GC from chromeleon'!AG33</f>
        <v>76873.271999999997</v>
      </c>
      <c r="AL5">
        <f>'GC from chromeleon'!AH33</f>
        <v>11517.814</v>
      </c>
      <c r="AM5">
        <f>'GC from chromeleon'!AJ33</f>
        <v>0</v>
      </c>
      <c r="AN5">
        <f>'GC from chromeleon'!AK33</f>
        <v>0</v>
      </c>
    </row>
    <row r="6" spans="3:40" x14ac:dyDescent="0.3">
      <c r="C6" t="s">
        <v>275</v>
      </c>
      <c r="E6">
        <f t="shared" si="0"/>
        <v>511447.07100000023</v>
      </c>
      <c r="G6">
        <v>9640.0249999999996</v>
      </c>
      <c r="H6">
        <v>192760.31400000001</v>
      </c>
      <c r="I6">
        <v>192760.31400000001</v>
      </c>
      <c r="J6">
        <v>10237.436</v>
      </c>
      <c r="K6">
        <v>9483.8729999999996</v>
      </c>
      <c r="L6">
        <v>515.05899999999997</v>
      </c>
      <c r="M6">
        <v>31.683</v>
      </c>
      <c r="N6">
        <v>7960.6229999999996</v>
      </c>
      <c r="O6">
        <v>0</v>
      </c>
      <c r="P6">
        <v>0</v>
      </c>
      <c r="Q6">
        <v>3345.7869999999998</v>
      </c>
      <c r="R6">
        <v>63.002000000000002</v>
      </c>
      <c r="S6">
        <v>28.228999999999999</v>
      </c>
      <c r="T6">
        <v>0</v>
      </c>
      <c r="U6">
        <v>508.35199999999998</v>
      </c>
      <c r="V6">
        <v>7574.9470000000001</v>
      </c>
      <c r="W6">
        <v>13352.508</v>
      </c>
      <c r="X6">
        <v>9882.143</v>
      </c>
      <c r="Y6">
        <v>0</v>
      </c>
      <c r="Z6">
        <v>452.88400000000001</v>
      </c>
      <c r="AA6">
        <v>3900.5160000000001</v>
      </c>
      <c r="AB6">
        <v>2633.558</v>
      </c>
      <c r="AC6">
        <v>684.45399999999995</v>
      </c>
      <c r="AD6">
        <v>0</v>
      </c>
      <c r="AE6">
        <v>866.798</v>
      </c>
      <c r="AF6">
        <v>437.41899999999998</v>
      </c>
      <c r="AG6">
        <v>29616.508000000002</v>
      </c>
      <c r="AH6">
        <v>2349.5680000000002</v>
      </c>
      <c r="AI6">
        <v>46.712000000000003</v>
      </c>
      <c r="AJ6">
        <v>195.012</v>
      </c>
      <c r="AK6">
        <v>3485.58</v>
      </c>
      <c r="AL6">
        <v>7806.7860000000001</v>
      </c>
      <c r="AM6">
        <v>749.19</v>
      </c>
      <c r="AN6">
        <v>77.790999999999997</v>
      </c>
    </row>
    <row r="7" spans="3:40" x14ac:dyDescent="0.3">
      <c r="C7" t="s">
        <v>274</v>
      </c>
      <c r="E7">
        <f t="shared" si="0"/>
        <v>379046.31300000002</v>
      </c>
      <c r="G7">
        <v>5676.6610000000001</v>
      </c>
      <c r="H7">
        <v>144854.21799999999</v>
      </c>
      <c r="I7">
        <v>144854.21799999999</v>
      </c>
      <c r="J7">
        <v>14525.554</v>
      </c>
      <c r="K7">
        <v>5151.1549999999997</v>
      </c>
      <c r="L7">
        <v>12035.003000000001</v>
      </c>
      <c r="M7">
        <v>0</v>
      </c>
      <c r="N7">
        <v>75.844999999999999</v>
      </c>
      <c r="O7">
        <v>531.93600000000004</v>
      </c>
      <c r="P7">
        <v>206.53399999999999</v>
      </c>
      <c r="Q7">
        <v>6294.7669999999998</v>
      </c>
      <c r="R7">
        <v>31.15</v>
      </c>
      <c r="S7">
        <v>0</v>
      </c>
      <c r="T7">
        <v>838.37400000000002</v>
      </c>
      <c r="U7">
        <v>613.226</v>
      </c>
      <c r="V7">
        <v>1497.615</v>
      </c>
      <c r="W7">
        <v>3683.4859999999999</v>
      </c>
      <c r="X7">
        <v>10631.541999999999</v>
      </c>
      <c r="Y7">
        <v>14.564</v>
      </c>
      <c r="Z7">
        <v>445.58199999999999</v>
      </c>
      <c r="AA7">
        <v>4138.902</v>
      </c>
      <c r="AB7">
        <v>2114.02</v>
      </c>
      <c r="AC7">
        <v>0</v>
      </c>
      <c r="AD7">
        <v>37.612000000000002</v>
      </c>
      <c r="AE7">
        <v>675.91</v>
      </c>
      <c r="AF7">
        <v>901.13099999999997</v>
      </c>
      <c r="AG7">
        <v>4982.1850000000004</v>
      </c>
      <c r="AH7">
        <v>2078.5129999999999</v>
      </c>
      <c r="AI7">
        <v>77.180000000000007</v>
      </c>
      <c r="AJ7">
        <v>613.74099999999999</v>
      </c>
      <c r="AK7">
        <v>5173.2749999999996</v>
      </c>
      <c r="AL7">
        <v>5534.4930000000004</v>
      </c>
      <c r="AM7">
        <v>584.346</v>
      </c>
      <c r="AN7">
        <v>173.57499999999999</v>
      </c>
    </row>
    <row r="8" spans="3:40" x14ac:dyDescent="0.3">
      <c r="C8" t="s">
        <v>273</v>
      </c>
      <c r="E8">
        <f t="shared" si="0"/>
        <v>335788.58899999998</v>
      </c>
      <c r="G8">
        <v>3730.9319999999998</v>
      </c>
      <c r="H8">
        <v>1785.838</v>
      </c>
      <c r="I8">
        <v>1785.838</v>
      </c>
      <c r="J8">
        <v>3264.0889999999999</v>
      </c>
      <c r="K8">
        <v>26.594999999999999</v>
      </c>
      <c r="L8">
        <v>9826.7860000000001</v>
      </c>
      <c r="M8">
        <v>0</v>
      </c>
      <c r="N8">
        <v>53.854999999999997</v>
      </c>
      <c r="O8">
        <v>5506.3490000000002</v>
      </c>
      <c r="P8">
        <v>0</v>
      </c>
      <c r="Q8">
        <v>1475.9480000000001</v>
      </c>
      <c r="R8">
        <v>131.46700000000001</v>
      </c>
      <c r="S8">
        <v>76.551000000000002</v>
      </c>
      <c r="T8">
        <v>7602.62</v>
      </c>
      <c r="U8">
        <v>154.227</v>
      </c>
      <c r="V8">
        <v>595.80100000000004</v>
      </c>
      <c r="W8">
        <v>7600.1620000000003</v>
      </c>
      <c r="X8">
        <v>5979.6970000000001</v>
      </c>
      <c r="Y8">
        <v>738.67899999999997</v>
      </c>
      <c r="Z8">
        <v>354.77699999999999</v>
      </c>
      <c r="AA8">
        <v>2606.6179999999999</v>
      </c>
      <c r="AB8">
        <v>856.46500000000003</v>
      </c>
      <c r="AC8">
        <v>1111.6400000000001</v>
      </c>
      <c r="AD8">
        <v>2352.4580000000001</v>
      </c>
      <c r="AE8">
        <v>776.05200000000002</v>
      </c>
      <c r="AF8">
        <v>818.31</v>
      </c>
      <c r="AG8">
        <v>1691.2239999999999</v>
      </c>
      <c r="AH8">
        <v>35.884999999999998</v>
      </c>
      <c r="AI8">
        <v>26.629000000000001</v>
      </c>
      <c r="AJ8">
        <v>256529.568</v>
      </c>
      <c r="AK8">
        <v>8630.0490000000009</v>
      </c>
      <c r="AL8">
        <v>9181.0930000000008</v>
      </c>
      <c r="AM8">
        <v>428.529</v>
      </c>
      <c r="AN8">
        <v>53.857999999999997</v>
      </c>
    </row>
    <row r="9" spans="3:40" x14ac:dyDescent="0.3">
      <c r="C9" t="s">
        <v>272</v>
      </c>
      <c r="E9">
        <f t="shared" si="0"/>
        <v>426635.57499999995</v>
      </c>
      <c r="G9">
        <v>10996.475</v>
      </c>
      <c r="H9">
        <v>153925.13800000001</v>
      </c>
      <c r="I9">
        <v>153925.13800000001</v>
      </c>
      <c r="J9">
        <v>6086.7889999999998</v>
      </c>
      <c r="K9">
        <v>4413.8580000000002</v>
      </c>
      <c r="L9">
        <v>1155.4590000000001</v>
      </c>
      <c r="M9">
        <v>171.60300000000001</v>
      </c>
      <c r="N9">
        <v>6600.4560000000001</v>
      </c>
      <c r="O9">
        <v>0</v>
      </c>
      <c r="P9">
        <v>0</v>
      </c>
      <c r="Q9">
        <v>4057.027</v>
      </c>
      <c r="R9">
        <v>109.797</v>
      </c>
      <c r="S9">
        <v>0</v>
      </c>
      <c r="T9">
        <v>11.887</v>
      </c>
      <c r="U9">
        <v>764.42899999999997</v>
      </c>
      <c r="V9">
        <v>2679.2379999999998</v>
      </c>
      <c r="W9">
        <v>14603.598</v>
      </c>
      <c r="X9">
        <v>9215.7739999999994</v>
      </c>
      <c r="Y9">
        <v>0</v>
      </c>
      <c r="Z9">
        <v>673.274</v>
      </c>
      <c r="AA9">
        <v>4122.9939999999997</v>
      </c>
      <c r="AB9">
        <v>1663.472</v>
      </c>
      <c r="AC9">
        <v>1021.934</v>
      </c>
      <c r="AD9">
        <v>0</v>
      </c>
      <c r="AE9">
        <v>0</v>
      </c>
      <c r="AF9">
        <v>953.28800000000001</v>
      </c>
      <c r="AG9">
        <v>37672.379999999997</v>
      </c>
      <c r="AH9">
        <v>2802.4690000000001</v>
      </c>
      <c r="AI9">
        <v>114.708</v>
      </c>
      <c r="AJ9">
        <v>436.017</v>
      </c>
      <c r="AK9">
        <v>4203.241</v>
      </c>
      <c r="AL9">
        <v>3258.694</v>
      </c>
      <c r="AM9">
        <v>983.25699999999995</v>
      </c>
      <c r="AN9">
        <v>13.180999999999999</v>
      </c>
    </row>
    <row r="10" spans="3:40" x14ac:dyDescent="0.3">
      <c r="C10" t="s">
        <v>271</v>
      </c>
      <c r="E10">
        <f t="shared" si="0"/>
        <v>362775.94300000003</v>
      </c>
      <c r="G10">
        <v>6961.5630000000001</v>
      </c>
      <c r="H10">
        <v>111209.80499999999</v>
      </c>
      <c r="I10">
        <v>111209.80499999999</v>
      </c>
      <c r="J10">
        <v>11032.632</v>
      </c>
      <c r="K10">
        <v>10136.717000000001</v>
      </c>
      <c r="L10">
        <v>1750.355</v>
      </c>
      <c r="M10">
        <v>91.001000000000005</v>
      </c>
      <c r="N10">
        <v>6715.567</v>
      </c>
      <c r="O10">
        <v>0</v>
      </c>
      <c r="P10">
        <v>507.34</v>
      </c>
      <c r="Q10">
        <v>4106.808</v>
      </c>
      <c r="R10">
        <v>42.320999999999998</v>
      </c>
      <c r="S10">
        <v>77.733999999999995</v>
      </c>
      <c r="T10">
        <v>0</v>
      </c>
      <c r="U10">
        <v>179.316</v>
      </c>
      <c r="V10">
        <v>4877.2039999999997</v>
      </c>
      <c r="W10">
        <v>10346.49</v>
      </c>
      <c r="X10">
        <v>8978.6229999999996</v>
      </c>
      <c r="Y10">
        <v>0</v>
      </c>
      <c r="Z10">
        <v>503.666</v>
      </c>
      <c r="AA10">
        <v>2180.0140000000001</v>
      </c>
      <c r="AB10">
        <v>1333.221</v>
      </c>
      <c r="AC10">
        <v>1516.4590000000001</v>
      </c>
      <c r="AD10">
        <v>2219.4319999999998</v>
      </c>
      <c r="AE10">
        <v>1255.105</v>
      </c>
      <c r="AF10">
        <v>614.54300000000001</v>
      </c>
      <c r="AG10">
        <v>39264.499000000003</v>
      </c>
      <c r="AH10">
        <v>114.91500000000001</v>
      </c>
      <c r="AI10">
        <v>97.671000000000006</v>
      </c>
      <c r="AJ10">
        <v>294.21600000000001</v>
      </c>
      <c r="AK10">
        <v>6694.183</v>
      </c>
      <c r="AL10">
        <v>16582.797999999999</v>
      </c>
      <c r="AM10">
        <v>1380.4110000000001</v>
      </c>
      <c r="AN10">
        <v>501.529</v>
      </c>
    </row>
    <row r="11" spans="3:40" x14ac:dyDescent="0.3">
      <c r="C11" t="s">
        <v>270</v>
      </c>
      <c r="E11">
        <f t="shared" si="0"/>
        <v>326604.25299999997</v>
      </c>
      <c r="G11">
        <v>10712.346</v>
      </c>
      <c r="H11">
        <v>112075.942</v>
      </c>
      <c r="I11">
        <v>112075.942</v>
      </c>
      <c r="J11">
        <v>10927.031999999999</v>
      </c>
      <c r="K11">
        <v>4606.924</v>
      </c>
      <c r="L11">
        <v>1276.4590000000001</v>
      </c>
      <c r="M11">
        <v>175.36500000000001</v>
      </c>
      <c r="N11">
        <v>3857.8719999999998</v>
      </c>
      <c r="O11">
        <v>16.189</v>
      </c>
      <c r="P11">
        <v>175.70500000000001</v>
      </c>
      <c r="Q11">
        <v>3187.1480000000001</v>
      </c>
      <c r="R11">
        <v>118.718</v>
      </c>
      <c r="S11">
        <v>49.91</v>
      </c>
      <c r="T11">
        <v>12.66</v>
      </c>
      <c r="U11">
        <v>484.7</v>
      </c>
      <c r="V11">
        <v>373.11</v>
      </c>
      <c r="W11">
        <v>2987.6190000000001</v>
      </c>
      <c r="X11">
        <v>9322.4979999999996</v>
      </c>
      <c r="Y11">
        <v>0</v>
      </c>
      <c r="Z11">
        <v>712.05200000000002</v>
      </c>
      <c r="AA11">
        <v>3867.9349999999999</v>
      </c>
      <c r="AB11">
        <v>1994.721</v>
      </c>
      <c r="AC11">
        <v>850.13400000000001</v>
      </c>
      <c r="AD11">
        <v>594.05100000000004</v>
      </c>
      <c r="AE11">
        <v>313.29199999999997</v>
      </c>
      <c r="AF11">
        <v>650.41700000000003</v>
      </c>
      <c r="AG11">
        <v>14561.785</v>
      </c>
      <c r="AH11">
        <v>2205.2370000000001</v>
      </c>
      <c r="AI11">
        <v>17957.16</v>
      </c>
      <c r="AJ11">
        <v>360.15600000000001</v>
      </c>
      <c r="AK11">
        <v>6126.1419999999998</v>
      </c>
      <c r="AL11">
        <v>3319.7939999999999</v>
      </c>
      <c r="AM11">
        <v>579.62199999999996</v>
      </c>
      <c r="AN11">
        <v>75.616</v>
      </c>
    </row>
    <row r="12" spans="3:40" x14ac:dyDescent="0.3">
      <c r="C12" t="s">
        <v>269</v>
      </c>
      <c r="E12">
        <f t="shared" si="0"/>
        <v>294736.73299999995</v>
      </c>
      <c r="G12">
        <v>6130.1639999999998</v>
      </c>
      <c r="H12">
        <v>82774.971999999994</v>
      </c>
      <c r="I12">
        <v>82774.971999999994</v>
      </c>
      <c r="J12">
        <v>4335.9989999999998</v>
      </c>
      <c r="K12">
        <v>34535.711000000003</v>
      </c>
      <c r="L12">
        <v>2170.9250000000002</v>
      </c>
      <c r="M12">
        <v>161.44</v>
      </c>
      <c r="N12">
        <v>4891.9759999999997</v>
      </c>
      <c r="O12">
        <v>12.135</v>
      </c>
      <c r="P12">
        <v>1086.1199999999999</v>
      </c>
      <c r="Q12">
        <v>4950.7749999999996</v>
      </c>
      <c r="R12">
        <v>62.88</v>
      </c>
      <c r="S12">
        <v>191.20099999999999</v>
      </c>
      <c r="T12">
        <v>25.099</v>
      </c>
      <c r="U12">
        <v>383.363</v>
      </c>
      <c r="V12">
        <v>636.51900000000001</v>
      </c>
      <c r="W12">
        <v>4056.3649999999998</v>
      </c>
      <c r="X12">
        <v>6775</v>
      </c>
      <c r="Y12">
        <v>0</v>
      </c>
      <c r="Z12">
        <v>455.76400000000001</v>
      </c>
      <c r="AA12">
        <v>2615.4479999999999</v>
      </c>
      <c r="AB12">
        <v>1400.252</v>
      </c>
      <c r="AC12">
        <v>786.81600000000003</v>
      </c>
      <c r="AD12">
        <v>707.80200000000002</v>
      </c>
      <c r="AE12">
        <v>509.41300000000001</v>
      </c>
      <c r="AF12">
        <v>751.06200000000001</v>
      </c>
      <c r="AG12">
        <v>15116.222</v>
      </c>
      <c r="AH12">
        <v>2126.2629999999999</v>
      </c>
      <c r="AI12">
        <v>18069.352999999999</v>
      </c>
      <c r="AJ12">
        <v>187.66</v>
      </c>
      <c r="AK12">
        <v>7240.7579999999998</v>
      </c>
      <c r="AL12">
        <v>8075.2179999999998</v>
      </c>
      <c r="AM12">
        <v>551.32100000000003</v>
      </c>
      <c r="AN12">
        <v>187.76499999999999</v>
      </c>
    </row>
    <row r="13" spans="3:40" x14ac:dyDescent="0.3">
      <c r="C13" t="s">
        <v>268</v>
      </c>
      <c r="E13">
        <f t="shared" si="0"/>
        <v>108073.59999999999</v>
      </c>
      <c r="G13">
        <v>9526.1970000000001</v>
      </c>
      <c r="H13">
        <v>3410.3270000000002</v>
      </c>
      <c r="I13">
        <v>3410.3270000000002</v>
      </c>
      <c r="J13">
        <v>7017.8159999999998</v>
      </c>
      <c r="K13">
        <v>1698.8979999999999</v>
      </c>
      <c r="L13">
        <v>3204.5329999999999</v>
      </c>
      <c r="M13">
        <v>0</v>
      </c>
      <c r="N13">
        <v>1689.3389999999999</v>
      </c>
      <c r="O13">
        <v>6596.0119999999997</v>
      </c>
      <c r="P13">
        <v>0</v>
      </c>
      <c r="Q13">
        <v>2400.5450000000001</v>
      </c>
      <c r="R13">
        <v>21.018999999999998</v>
      </c>
      <c r="S13">
        <v>60.264000000000003</v>
      </c>
      <c r="T13">
        <v>3885.924</v>
      </c>
      <c r="U13">
        <v>111.53</v>
      </c>
      <c r="V13">
        <v>1049.231</v>
      </c>
      <c r="W13">
        <v>3012.0059999999999</v>
      </c>
      <c r="X13">
        <v>5133.848</v>
      </c>
      <c r="Y13">
        <v>1110.5139999999999</v>
      </c>
      <c r="Z13">
        <v>532.97900000000004</v>
      </c>
      <c r="AA13">
        <v>2189.1239999999998</v>
      </c>
      <c r="AB13">
        <v>780.73299999999995</v>
      </c>
      <c r="AC13">
        <v>1675.0640000000001</v>
      </c>
      <c r="AD13">
        <v>869.54700000000003</v>
      </c>
      <c r="AE13">
        <v>451.87200000000001</v>
      </c>
      <c r="AF13">
        <v>921.32899999999995</v>
      </c>
      <c r="AG13">
        <v>4172.1490000000003</v>
      </c>
      <c r="AH13">
        <v>119.496</v>
      </c>
      <c r="AI13">
        <v>2605.9850000000001</v>
      </c>
      <c r="AJ13">
        <v>16396.2</v>
      </c>
      <c r="AK13">
        <v>14163.109</v>
      </c>
      <c r="AL13">
        <v>9399.9240000000009</v>
      </c>
      <c r="AM13">
        <v>299.21600000000001</v>
      </c>
      <c r="AN13">
        <v>158.54300000000001</v>
      </c>
    </row>
    <row r="14" spans="3:40" x14ac:dyDescent="0.3">
      <c r="C14" t="s">
        <v>267</v>
      </c>
      <c r="E14">
        <f t="shared" si="0"/>
        <v>308365.70199999999</v>
      </c>
      <c r="G14">
        <v>8148.84</v>
      </c>
      <c r="H14">
        <v>78227.998000000007</v>
      </c>
      <c r="I14">
        <v>78227.998000000007</v>
      </c>
      <c r="J14">
        <v>9808.9110000000001</v>
      </c>
      <c r="K14">
        <v>16528.740000000002</v>
      </c>
      <c r="L14">
        <v>618.98800000000006</v>
      </c>
      <c r="M14">
        <v>118.964</v>
      </c>
      <c r="N14">
        <v>3434.3789999999999</v>
      </c>
      <c r="O14">
        <v>11.268000000000001</v>
      </c>
      <c r="P14">
        <v>0</v>
      </c>
      <c r="Q14">
        <v>4584.5940000000001</v>
      </c>
      <c r="R14">
        <v>24.271000000000001</v>
      </c>
      <c r="S14">
        <v>0</v>
      </c>
      <c r="T14">
        <v>19.242999999999999</v>
      </c>
      <c r="U14">
        <v>163.11799999999999</v>
      </c>
      <c r="V14">
        <v>576.07000000000005</v>
      </c>
      <c r="W14">
        <v>7191.683</v>
      </c>
      <c r="X14">
        <v>7490.049</v>
      </c>
      <c r="Y14">
        <v>0</v>
      </c>
      <c r="Z14">
        <v>598.346</v>
      </c>
      <c r="AA14">
        <v>3160.1709999999998</v>
      </c>
      <c r="AB14">
        <v>1080.356</v>
      </c>
      <c r="AC14">
        <v>890.46699999999998</v>
      </c>
      <c r="AD14">
        <v>2533.502</v>
      </c>
      <c r="AE14">
        <v>542.76300000000003</v>
      </c>
      <c r="AF14">
        <v>591.64400000000001</v>
      </c>
      <c r="AG14">
        <v>22852.663</v>
      </c>
      <c r="AH14">
        <v>25.175999999999998</v>
      </c>
      <c r="AI14">
        <v>32811.199999999997</v>
      </c>
      <c r="AJ14">
        <v>536.95899999999995</v>
      </c>
      <c r="AK14">
        <v>6462.84</v>
      </c>
      <c r="AL14">
        <v>20177.813999999998</v>
      </c>
      <c r="AM14">
        <v>926.68700000000001</v>
      </c>
      <c r="AN14">
        <v>0</v>
      </c>
    </row>
    <row r="15" spans="3:40" x14ac:dyDescent="0.3">
      <c r="C15" t="s">
        <v>266</v>
      </c>
      <c r="E15">
        <f t="shared" si="0"/>
        <v>273722.75700000004</v>
      </c>
      <c r="G15">
        <v>4380.0910000000003</v>
      </c>
      <c r="H15">
        <v>76044.490999999995</v>
      </c>
      <c r="I15">
        <v>76044.490999999995</v>
      </c>
      <c r="J15">
        <v>3803.9050000000002</v>
      </c>
      <c r="K15">
        <v>11565.01</v>
      </c>
      <c r="L15">
        <v>19.547999999999998</v>
      </c>
      <c r="M15">
        <v>128.42400000000001</v>
      </c>
      <c r="N15">
        <v>3509.3180000000002</v>
      </c>
      <c r="O15">
        <v>0</v>
      </c>
      <c r="P15">
        <v>0</v>
      </c>
      <c r="Q15">
        <v>3317.5070000000001</v>
      </c>
      <c r="R15">
        <v>48.64</v>
      </c>
      <c r="S15">
        <v>54.436999999999998</v>
      </c>
      <c r="T15">
        <v>12.387</v>
      </c>
      <c r="U15">
        <v>227.85499999999999</v>
      </c>
      <c r="V15">
        <v>425.57799999999997</v>
      </c>
      <c r="W15">
        <v>6972.4740000000002</v>
      </c>
      <c r="X15">
        <v>6923.0349999999999</v>
      </c>
      <c r="Y15">
        <v>15.826000000000001</v>
      </c>
      <c r="Z15">
        <v>718.53099999999995</v>
      </c>
      <c r="AA15">
        <v>1922.954</v>
      </c>
      <c r="AB15">
        <v>1930.1379999999999</v>
      </c>
      <c r="AC15">
        <v>1121.172</v>
      </c>
      <c r="AD15">
        <v>1811.8610000000001</v>
      </c>
      <c r="AE15">
        <v>437.03500000000003</v>
      </c>
      <c r="AF15">
        <v>387.298</v>
      </c>
      <c r="AG15">
        <v>23258.937999999998</v>
      </c>
      <c r="AH15">
        <v>1476.9739999999999</v>
      </c>
      <c r="AI15">
        <v>33047.741999999998</v>
      </c>
      <c r="AJ15">
        <v>211.96700000000001</v>
      </c>
      <c r="AK15">
        <v>5463.116</v>
      </c>
      <c r="AL15">
        <v>7212.8969999999999</v>
      </c>
      <c r="AM15">
        <v>1129.5150000000001</v>
      </c>
      <c r="AN15">
        <v>99.602000000000004</v>
      </c>
    </row>
    <row r="16" spans="3:40" x14ac:dyDescent="0.3">
      <c r="C16" t="s">
        <v>265</v>
      </c>
      <c r="E16">
        <f t="shared" si="0"/>
        <v>1759508.7340000002</v>
      </c>
      <c r="G16">
        <v>1742.6690000000001</v>
      </c>
      <c r="H16">
        <v>6879.692</v>
      </c>
      <c r="I16">
        <v>6879.692</v>
      </c>
      <c r="J16">
        <v>6471.5690000000004</v>
      </c>
      <c r="K16">
        <v>1112.28</v>
      </c>
      <c r="L16">
        <v>580.10400000000004</v>
      </c>
      <c r="M16">
        <v>0</v>
      </c>
      <c r="N16">
        <v>651.42999999999995</v>
      </c>
      <c r="O16">
        <v>1560.47</v>
      </c>
      <c r="P16">
        <v>120.634</v>
      </c>
      <c r="Q16">
        <v>1027.0429999999999</v>
      </c>
      <c r="R16">
        <v>69.442999999999998</v>
      </c>
      <c r="S16">
        <v>0</v>
      </c>
      <c r="T16">
        <v>1306341.034</v>
      </c>
      <c r="U16">
        <v>0</v>
      </c>
      <c r="V16">
        <v>469.61</v>
      </c>
      <c r="W16">
        <v>1716.432</v>
      </c>
      <c r="X16">
        <v>4515.0720000000001</v>
      </c>
      <c r="Y16">
        <v>265744.31</v>
      </c>
      <c r="Z16">
        <v>778.92499999999995</v>
      </c>
      <c r="AA16">
        <v>7228.375</v>
      </c>
      <c r="AB16">
        <v>655.35400000000004</v>
      </c>
      <c r="AC16">
        <v>1371.4359999999999</v>
      </c>
      <c r="AD16">
        <v>932.73800000000006</v>
      </c>
      <c r="AE16">
        <v>389.37</v>
      </c>
      <c r="AF16">
        <v>559.90700000000004</v>
      </c>
      <c r="AG16">
        <v>5487.6270000000004</v>
      </c>
      <c r="AH16">
        <v>446.07900000000001</v>
      </c>
      <c r="AI16">
        <v>2177.875</v>
      </c>
      <c r="AJ16">
        <v>103650.963</v>
      </c>
      <c r="AK16">
        <v>17362.857</v>
      </c>
      <c r="AL16">
        <v>12276.944</v>
      </c>
      <c r="AM16">
        <v>260.74400000000003</v>
      </c>
      <c r="AN16">
        <v>48.055999999999997</v>
      </c>
    </row>
    <row r="17" spans="3:40" x14ac:dyDescent="0.3">
      <c r="C17" t="s">
        <v>264</v>
      </c>
      <c r="E17">
        <f t="shared" si="0"/>
        <v>223584.67199999996</v>
      </c>
      <c r="G17">
        <v>6092.7349999999997</v>
      </c>
      <c r="H17">
        <v>61889.392</v>
      </c>
      <c r="I17">
        <v>61889.392</v>
      </c>
      <c r="J17">
        <v>9661.3060000000005</v>
      </c>
      <c r="K17">
        <v>25600.864000000001</v>
      </c>
      <c r="L17">
        <v>691.20899999999995</v>
      </c>
      <c r="M17">
        <v>49.68</v>
      </c>
      <c r="N17">
        <v>3517.9349999999999</v>
      </c>
      <c r="O17">
        <v>29.692</v>
      </c>
      <c r="P17">
        <v>275.95499999999998</v>
      </c>
      <c r="Q17">
        <v>2444.5189999999998</v>
      </c>
      <c r="R17">
        <v>132</v>
      </c>
      <c r="S17">
        <v>30.433</v>
      </c>
      <c r="T17">
        <v>358.64800000000002</v>
      </c>
      <c r="U17">
        <v>212.43600000000001</v>
      </c>
      <c r="V17">
        <v>355.56299999999999</v>
      </c>
      <c r="W17">
        <v>3102.7950000000001</v>
      </c>
      <c r="X17">
        <v>8033.107</v>
      </c>
      <c r="Y17">
        <v>41.594000000000001</v>
      </c>
      <c r="Z17">
        <v>837.27200000000005</v>
      </c>
      <c r="AA17">
        <v>3262.33</v>
      </c>
      <c r="AB17">
        <v>1623.021</v>
      </c>
      <c r="AC17">
        <v>1531.9659999999999</v>
      </c>
      <c r="AD17">
        <v>570.52499999999998</v>
      </c>
      <c r="AE17">
        <v>323.178</v>
      </c>
      <c r="AF17">
        <v>726.09500000000003</v>
      </c>
      <c r="AG17">
        <v>5722.567</v>
      </c>
      <c r="AH17">
        <v>2062.8560000000002</v>
      </c>
      <c r="AI17">
        <v>5961.6620000000003</v>
      </c>
      <c r="AJ17">
        <v>170.66300000000001</v>
      </c>
      <c r="AK17">
        <v>7064.2160000000003</v>
      </c>
      <c r="AL17">
        <v>9093.2090000000007</v>
      </c>
      <c r="AM17">
        <v>225.857</v>
      </c>
    </row>
    <row r="18" spans="3:40" x14ac:dyDescent="0.3">
      <c r="C18" t="s">
        <v>263</v>
      </c>
      <c r="E18">
        <f t="shared" si="0"/>
        <v>303136.83499999996</v>
      </c>
      <c r="G18">
        <v>1604.1990000000001</v>
      </c>
      <c r="H18">
        <v>76370.058000000005</v>
      </c>
      <c r="I18">
        <v>76370.058000000005</v>
      </c>
      <c r="J18">
        <v>7477.5959999999995</v>
      </c>
      <c r="K18">
        <v>16878.098000000002</v>
      </c>
      <c r="L18">
        <v>55.915999999999997</v>
      </c>
      <c r="M18">
        <v>0</v>
      </c>
      <c r="N18">
        <v>2783.5050000000001</v>
      </c>
      <c r="O18">
        <v>34.640999999999998</v>
      </c>
      <c r="P18">
        <v>1753.607</v>
      </c>
      <c r="Q18">
        <v>4081.4140000000002</v>
      </c>
      <c r="R18">
        <v>144.07499999999999</v>
      </c>
      <c r="S18">
        <v>46.097000000000001</v>
      </c>
      <c r="T18">
        <v>58.079000000000001</v>
      </c>
      <c r="U18">
        <v>155.87899999999999</v>
      </c>
      <c r="V18">
        <v>483.84699999999998</v>
      </c>
      <c r="W18">
        <v>6453.8490000000002</v>
      </c>
      <c r="X18">
        <v>6653.2470000000003</v>
      </c>
      <c r="Y18">
        <v>34.99</v>
      </c>
      <c r="Z18">
        <v>461.654</v>
      </c>
      <c r="AA18">
        <v>1772.95</v>
      </c>
      <c r="AB18">
        <v>574.52200000000005</v>
      </c>
      <c r="AC18">
        <v>849.75400000000002</v>
      </c>
      <c r="AD18">
        <v>2177.422</v>
      </c>
      <c r="AE18">
        <v>418.60700000000003</v>
      </c>
      <c r="AF18">
        <v>323.07400000000001</v>
      </c>
      <c r="AG18">
        <v>25324.532999999999</v>
      </c>
      <c r="AH18">
        <v>31.783999999999999</v>
      </c>
      <c r="AI18">
        <v>39483.688999999998</v>
      </c>
      <c r="AJ18">
        <v>761.54499999999996</v>
      </c>
      <c r="AK18">
        <v>8812.2849999999999</v>
      </c>
      <c r="AL18">
        <v>19547.735000000001</v>
      </c>
      <c r="AM18">
        <v>869.87300000000005</v>
      </c>
      <c r="AN18">
        <v>288.25299999999999</v>
      </c>
    </row>
    <row r="19" spans="3:40" x14ac:dyDescent="0.3">
      <c r="C19" t="s">
        <v>262</v>
      </c>
      <c r="E19">
        <f t="shared" si="0"/>
        <v>265828.80900000001</v>
      </c>
      <c r="G19">
        <v>5877.9949999999999</v>
      </c>
      <c r="H19">
        <v>73112.116999999998</v>
      </c>
      <c r="I19">
        <v>73112.116999999998</v>
      </c>
      <c r="J19">
        <v>6951.6610000000001</v>
      </c>
      <c r="K19">
        <v>10679.717000000001</v>
      </c>
      <c r="L19">
        <v>36.701999999999998</v>
      </c>
      <c r="M19">
        <v>73.600999999999999</v>
      </c>
      <c r="N19">
        <v>3313.7809999999999</v>
      </c>
      <c r="O19">
        <v>11.855</v>
      </c>
      <c r="P19">
        <v>763.91700000000003</v>
      </c>
      <c r="Q19">
        <v>3480.3049999999998</v>
      </c>
      <c r="R19">
        <v>123.965</v>
      </c>
      <c r="S19">
        <v>47.34</v>
      </c>
      <c r="T19">
        <v>58.54</v>
      </c>
      <c r="U19">
        <v>37.293999999999997</v>
      </c>
      <c r="V19">
        <v>467.88299999999998</v>
      </c>
      <c r="W19">
        <v>6937.3779999999997</v>
      </c>
      <c r="X19">
        <v>6836.6530000000002</v>
      </c>
      <c r="Y19">
        <v>0</v>
      </c>
      <c r="Z19">
        <v>694.69200000000001</v>
      </c>
      <c r="AA19">
        <v>1731.5150000000001</v>
      </c>
      <c r="AB19">
        <v>1992.0129999999999</v>
      </c>
      <c r="AC19">
        <v>0</v>
      </c>
      <c r="AD19">
        <v>2344.663</v>
      </c>
      <c r="AE19">
        <v>748.25400000000002</v>
      </c>
      <c r="AF19">
        <v>554.04100000000005</v>
      </c>
      <c r="AG19">
        <v>21021.243999999999</v>
      </c>
      <c r="AH19">
        <v>42.545000000000002</v>
      </c>
      <c r="AI19">
        <v>29045.157999999999</v>
      </c>
      <c r="AJ19">
        <v>138.86500000000001</v>
      </c>
      <c r="AK19">
        <v>6721.7089999999998</v>
      </c>
      <c r="AL19">
        <v>7727.5150000000003</v>
      </c>
      <c r="AM19">
        <v>848.30799999999999</v>
      </c>
      <c r="AN19">
        <v>295.46600000000001</v>
      </c>
    </row>
    <row r="21" spans="3:40" x14ac:dyDescent="0.3">
      <c r="C21" t="s">
        <v>277</v>
      </c>
    </row>
    <row r="22" spans="3:40" x14ac:dyDescent="0.3">
      <c r="C22" t="s">
        <v>99</v>
      </c>
      <c r="E22">
        <f>AVERAGE(E5:E6)</f>
        <v>994260.25</v>
      </c>
    </row>
    <row r="23" spans="3:40" x14ac:dyDescent="0.3">
      <c r="C23" t="s">
        <v>101</v>
      </c>
      <c r="E23">
        <f>AVERAGE(E7:E8)</f>
        <v>357417.451</v>
      </c>
    </row>
    <row r="24" spans="3:40" x14ac:dyDescent="0.3">
      <c r="C24" t="s">
        <v>299</v>
      </c>
      <c r="E24">
        <f>AVERAGE(E9:E10)</f>
        <v>394705.75899999996</v>
      </c>
    </row>
    <row r="25" spans="3:40" x14ac:dyDescent="0.3">
      <c r="C25" t="s">
        <v>103</v>
      </c>
      <c r="E25">
        <f>AVERAGE(E11:E13)</f>
        <v>243138.19533333331</v>
      </c>
    </row>
    <row r="26" spans="3:40" x14ac:dyDescent="0.3">
      <c r="C26" t="s">
        <v>105</v>
      </c>
      <c r="E26">
        <f>AVERAGE(E14:E15)</f>
        <v>291044.22950000002</v>
      </c>
    </row>
    <row r="27" spans="3:40" x14ac:dyDescent="0.3">
      <c r="C27" t="s">
        <v>104</v>
      </c>
      <c r="E27">
        <f>AVERAGE(E16:E17)</f>
        <v>991546.7030000001</v>
      </c>
    </row>
    <row r="28" spans="3:40" x14ac:dyDescent="0.3">
      <c r="C28" t="s">
        <v>300</v>
      </c>
      <c r="E28">
        <f>AVERAGE(E18:E19)</f>
        <v>284482.82199999999</v>
      </c>
    </row>
    <row r="37" spans="2:35" x14ac:dyDescent="0.3">
      <c r="D37" t="s">
        <v>261</v>
      </c>
      <c r="E37" t="s">
        <v>260</v>
      </c>
      <c r="F37" t="s">
        <v>276</v>
      </c>
      <c r="G37" t="s">
        <v>260</v>
      </c>
      <c r="H37" t="s">
        <v>275</v>
      </c>
      <c r="I37" t="s">
        <v>260</v>
      </c>
      <c r="J37" t="s">
        <v>274</v>
      </c>
      <c r="K37" t="s">
        <v>260</v>
      </c>
      <c r="L37" t="s">
        <v>273</v>
      </c>
      <c r="M37" t="s">
        <v>260</v>
      </c>
      <c r="N37" t="s">
        <v>272</v>
      </c>
      <c r="O37" t="s">
        <v>260</v>
      </c>
      <c r="P37" t="s">
        <v>271</v>
      </c>
      <c r="Q37" t="s">
        <v>260</v>
      </c>
      <c r="R37" t="s">
        <v>270</v>
      </c>
      <c r="S37" t="s">
        <v>260</v>
      </c>
      <c r="T37" t="s">
        <v>269</v>
      </c>
      <c r="U37" t="s">
        <v>260</v>
      </c>
      <c r="V37" t="s">
        <v>268</v>
      </c>
      <c r="W37" t="s">
        <v>260</v>
      </c>
      <c r="X37" t="s">
        <v>267</v>
      </c>
      <c r="Y37" t="s">
        <v>260</v>
      </c>
      <c r="Z37" t="s">
        <v>266</v>
      </c>
      <c r="AA37" t="s">
        <v>260</v>
      </c>
      <c r="AB37" t="s">
        <v>265</v>
      </c>
      <c r="AC37" t="s">
        <v>260</v>
      </c>
      <c r="AD37" t="s">
        <v>264</v>
      </c>
      <c r="AE37" t="s">
        <v>260</v>
      </c>
      <c r="AF37" t="s">
        <v>263</v>
      </c>
      <c r="AG37" t="s">
        <v>260</v>
      </c>
      <c r="AH37" t="s">
        <v>262</v>
      </c>
      <c r="AI37" t="s">
        <v>260</v>
      </c>
    </row>
    <row r="38" spans="2:35" x14ac:dyDescent="0.3">
      <c r="B38" t="s">
        <v>255</v>
      </c>
      <c r="D38">
        <f>AH4+AB4+AA4+U4+T4+S4+L4+J4+H4</f>
        <v>115154.037</v>
      </c>
      <c r="E38">
        <f t="shared" ref="E38:E43" si="1">D38/D$45*100</f>
        <v>36.470157073312542</v>
      </c>
      <c r="F38">
        <f>AH5+AB5+AA5+U5+T5+S5+L5+J5+H5</f>
        <v>606085.17099999997</v>
      </c>
      <c r="G38">
        <f t="shared" ref="G38:G43" si="2">F38/F$45*100</f>
        <v>46.982860881059906</v>
      </c>
      <c r="H38">
        <f>AH6+AB6+AA6+U6+T6+S6+L6+J6+H6</f>
        <v>212933.03200000001</v>
      </c>
      <c r="I38">
        <f t="shared" ref="I38:I43" si="3">H38/H$45*100</f>
        <v>42.433248735212061</v>
      </c>
      <c r="J38">
        <f>AH7+AB7+AA7+U7+T7+S7+L7+J7+H7</f>
        <v>181197.81</v>
      </c>
      <c r="K38">
        <f t="shared" ref="K38:K43" si="4">J38/J$45*100</f>
        <v>48.530406536629819</v>
      </c>
      <c r="L38">
        <f>AH8+AB8+AA8+U8+T8+S8+L8+J8+H8</f>
        <v>26209.078999999998</v>
      </c>
      <c r="M38">
        <f t="shared" ref="M38:M43" si="5">L38/L$45*100</f>
        <v>7.8929301726657659</v>
      </c>
      <c r="N38">
        <f>AH9+AB9+AA9+U9+T9+S9+L9+J9+H9</f>
        <v>170532.63700000002</v>
      </c>
      <c r="O38">
        <f t="shared" ref="O38:O43" si="6">N38/N$45*100</f>
        <v>41.029017000566114</v>
      </c>
      <c r="P38">
        <f>AH10+AB10+AA10+U10+T10+S10+L10+J10+H10</f>
        <v>127877.992</v>
      </c>
      <c r="Q38">
        <f t="shared" ref="Q38:Q43" si="7">P38/P$45*100</f>
        <v>35.939523298636779</v>
      </c>
      <c r="R38">
        <f>AH11+AB11+AA11+U11+T11+S11+L11+J11+H11</f>
        <v>132894.59599999999</v>
      </c>
      <c r="S38">
        <f t="shared" ref="S38:S43" si="8">R38/R$45*100</f>
        <v>42.06964251224074</v>
      </c>
      <c r="T38">
        <f>AH12+AB12+AA12+U12+T12+S12+L12+J12+H12</f>
        <v>96023.521999999997</v>
      </c>
      <c r="U38">
        <f t="shared" ref="U38:U43" si="9">T38/T$45*100</f>
        <v>33.271426334027758</v>
      </c>
      <c r="V38">
        <f>AH13+AB13+AA13+U13+T13+S13+L13+J13+H13</f>
        <v>20779.746999999999</v>
      </c>
      <c r="W38">
        <f t="shared" ref="W38:W43" si="10">V38/V$45*100</f>
        <v>21.086042216657905</v>
      </c>
      <c r="X38">
        <f>AH14+AB14+AA14+U14+T14+S14+L14+J14+H14</f>
        <v>93103.96100000001</v>
      </c>
      <c r="Y38">
        <f t="shared" ref="Y38:Y43" si="11">X38/X$45*100</f>
        <v>31.012235748437078</v>
      </c>
      <c r="Z38">
        <f>AH15+AB15+AA15+U15+T15+S15+L15+J15+H15</f>
        <v>85492.688999999998</v>
      </c>
      <c r="AA38">
        <f t="shared" ref="AA38:AA43" si="12">Z38/Z$45*100</f>
        <v>31.741235159527236</v>
      </c>
      <c r="AB38">
        <f>AH16+AB16+AA16+U16+T16+S16+L16+J16+H16</f>
        <v>1328602.2069999999</v>
      </c>
      <c r="AC38">
        <f t="shared" ref="AC38:AC43" si="13">AB38/AB$45*100</f>
        <v>75.584700003865407</v>
      </c>
      <c r="AD38">
        <f>AH17+AB17+AA17+U17+T17+S17+L17+J17+H17</f>
        <v>79791.630999999994</v>
      </c>
      <c r="AE38">
        <f t="shared" ref="AE38:AE43" si="14">AD38/AD$45*100</f>
        <v>36.687167396003282</v>
      </c>
      <c r="AF38">
        <f>AH18+AB18+AA18+U18+T18+S18+L18+J18+H18</f>
        <v>86542.881000000008</v>
      </c>
      <c r="AG38">
        <f t="shared" ref="AG38:AG43" si="15">AF38/AF$45*100</f>
        <v>28.700999715334298</v>
      </c>
      <c r="AH38">
        <f>AH19+AB19+AA19+U19+T19+S19+L19+J19+H19</f>
        <v>84009.726999999999</v>
      </c>
      <c r="AI38">
        <f t="shared" ref="AI38:AI43" si="16">AH38/AH$45*100</f>
        <v>32.31754719567833</v>
      </c>
    </row>
    <row r="39" spans="2:35" x14ac:dyDescent="0.3">
      <c r="B39" t="s">
        <v>253</v>
      </c>
      <c r="D39">
        <f>P4+Q4+R4+W4+AC4+AE4+AN4</f>
        <v>104700.16099999999</v>
      </c>
      <c r="E39">
        <f t="shared" si="1"/>
        <v>33.159335241291728</v>
      </c>
      <c r="F39">
        <f>P5+Q5+R5+W5+AC5+AE5+AN5</f>
        <v>89198.260000000009</v>
      </c>
      <c r="G39">
        <f t="shared" si="2"/>
        <v>6.914522316225109</v>
      </c>
      <c r="H39">
        <f>P6+Q6+R6+W6+AC6+AE6+AN6</f>
        <v>18390.34</v>
      </c>
      <c r="I39">
        <f t="shared" si="3"/>
        <v>3.6648229925412403</v>
      </c>
      <c r="J39">
        <f>P7+Q7+R7+W7+AC7+AE7+AN7</f>
        <v>11065.421999999999</v>
      </c>
      <c r="K39">
        <f t="shared" si="4"/>
        <v>2.9636640098429852</v>
      </c>
      <c r="L39">
        <f>P8+Q8+R8+W8+AC8+AE8+AN8</f>
        <v>11149.127</v>
      </c>
      <c r="M39">
        <f t="shared" si="5"/>
        <v>3.3575876854422302</v>
      </c>
      <c r="N39">
        <f>P9+Q9+R9+W9+AC9+AE9+AN9</f>
        <v>19805.537</v>
      </c>
      <c r="O39">
        <f t="shared" si="6"/>
        <v>4.7650803305078853</v>
      </c>
      <c r="P39">
        <f>P10+Q10+R10+W10+AC10+AE10+AN10</f>
        <v>18276.051999999996</v>
      </c>
      <c r="Q39">
        <f t="shared" si="7"/>
        <v>5.1364006142753409</v>
      </c>
      <c r="R39">
        <f>P11+Q11+R11+W11+AC11+AE11+AN11</f>
        <v>7708.2320000000009</v>
      </c>
      <c r="S39">
        <f t="shared" si="8"/>
        <v>2.4401486170394358</v>
      </c>
      <c r="T39">
        <f>P12+Q12+R12+W12+AC12+AE12+AN12</f>
        <v>11640.134</v>
      </c>
      <c r="U39">
        <f t="shared" si="9"/>
        <v>4.0332186617692685</v>
      </c>
      <c r="V39">
        <f>P13+Q13+R13+W13+AC13+AE13+AN13</f>
        <v>7719.049</v>
      </c>
      <c r="W39">
        <f t="shared" si="10"/>
        <v>7.8328284308009613</v>
      </c>
      <c r="X39">
        <f>P14+Q14+R14+W14+AC14+AE14+AN14</f>
        <v>13233.778</v>
      </c>
      <c r="Y39">
        <f t="shared" si="11"/>
        <v>4.4080728550150523</v>
      </c>
      <c r="Z39">
        <f>P15+Q15+R15+W15+AC15+AE15+AN15</f>
        <v>11996.43</v>
      </c>
      <c r="AA39">
        <f t="shared" si="12"/>
        <v>4.4539657151830534</v>
      </c>
      <c r="AB39">
        <f>P16+Q16+R16+W16+AC16+AE16+AN16</f>
        <v>4742.4139999999989</v>
      </c>
      <c r="AC39">
        <f t="shared" si="13"/>
        <v>0.26979779018546468</v>
      </c>
      <c r="AD39">
        <f>P17+Q17+R17+W17+AC17+AE17+AN17</f>
        <v>7810.4130000000005</v>
      </c>
      <c r="AE39">
        <f t="shared" si="14"/>
        <v>3.5911276103996448</v>
      </c>
      <c r="AF39">
        <f>P18+Q18+R18+W18+AC18+AE18+AN18</f>
        <v>13989.559000000001</v>
      </c>
      <c r="AG39">
        <f t="shared" si="15"/>
        <v>4.6394841983207415</v>
      </c>
      <c r="AH39">
        <f>P19+Q19+R19+W19+AC19+AE19+AN19</f>
        <v>12349.285</v>
      </c>
      <c r="AI39">
        <f t="shared" si="16"/>
        <v>4.7506237083758469</v>
      </c>
    </row>
    <row r="40" spans="2:35" x14ac:dyDescent="0.3">
      <c r="B40" t="s">
        <v>259</v>
      </c>
      <c r="D40">
        <f>AG4+AI4+AJ4+AL4+AM4+O4+Y4</f>
        <v>444.36900000000003</v>
      </c>
      <c r="E40">
        <f t="shared" si="1"/>
        <v>0.14073503327122455</v>
      </c>
      <c r="F40">
        <f>AG5+AI5+AJ5+AL5+AM5+O5+Y5</f>
        <v>211064.09400000001</v>
      </c>
      <c r="G40">
        <f t="shared" si="2"/>
        <v>16.361388530637637</v>
      </c>
      <c r="H40">
        <f>AG6+AI6+AJ6+AL6+AM6+O6+Y6</f>
        <v>38414.207999999999</v>
      </c>
      <c r="I40">
        <f t="shared" si="3"/>
        <v>7.6551750929380127</v>
      </c>
      <c r="J40">
        <f>AG7+AI7+AJ7+AL7+AM7+O7+Y7</f>
        <v>12338.445000000002</v>
      </c>
      <c r="K40">
        <f t="shared" si="4"/>
        <v>3.3046191445682904</v>
      </c>
      <c r="L40">
        <f>AG8+AI8+AJ8+AL8+AM8+O8+Y8</f>
        <v>274102.071</v>
      </c>
      <c r="M40">
        <f t="shared" si="5"/>
        <v>82.546529261332466</v>
      </c>
      <c r="N40">
        <f>AG9+AI9+AJ9+AL9+AM9+O9+Y9</f>
        <v>42465.055999999997</v>
      </c>
      <c r="O40">
        <f t="shared" si="6"/>
        <v>10.216809727477514</v>
      </c>
      <c r="P40">
        <f>AG10+AI10+AJ10+AL10+AM10+O10+Y10</f>
        <v>57619.595000000008</v>
      </c>
      <c r="Q40">
        <f t="shared" si="7"/>
        <v>16.193722974321613</v>
      </c>
      <c r="R40">
        <f>AG11+AI11+AJ11+AL11+AM11+O11+Y11</f>
        <v>36794.706000000006</v>
      </c>
      <c r="S40">
        <f t="shared" si="8"/>
        <v>11.647878652364465</v>
      </c>
      <c r="T40">
        <f>AG12+AI12+AJ12+AL12+AM12+O12+Y12</f>
        <v>42011.909000000007</v>
      </c>
      <c r="U40">
        <f t="shared" si="9"/>
        <v>14.55680968924862</v>
      </c>
      <c r="V40">
        <f>AG13+AI13+AJ13+AL13+AM13+O13+Y13</f>
        <v>40580.000000000007</v>
      </c>
      <c r="W40">
        <f t="shared" si="10"/>
        <v>41.178152609460447</v>
      </c>
      <c r="X40">
        <f>AG14+AI14+AJ14+AL14+AM14+O14+Y14</f>
        <v>77316.591</v>
      </c>
      <c r="Y40">
        <f t="shared" si="11"/>
        <v>25.753580423474016</v>
      </c>
      <c r="Z40">
        <f>AG15+AI15+AJ15+AL15+AM15+O15+Y15</f>
        <v>64876.884999999987</v>
      </c>
      <c r="AA40">
        <f t="shared" si="12"/>
        <v>24.087117709007899</v>
      </c>
      <c r="AB40">
        <f>AG16+AI16+AJ16+AL16+AM16+O16+Y16</f>
        <v>391158.93300000002</v>
      </c>
      <c r="AC40">
        <f t="shared" si="13"/>
        <v>22.253184925378566</v>
      </c>
      <c r="AD40">
        <f>AG17+AI17+AJ17+AL17+AM17+O17+Y17</f>
        <v>21245.244000000002</v>
      </c>
      <c r="AE40">
        <f t="shared" si="14"/>
        <v>9.7682903987378644</v>
      </c>
      <c r="AF40">
        <f>AG18+AI18+AJ18+AL18+AM18+O18+Y18</f>
        <v>86057.006000000008</v>
      </c>
      <c r="AG40">
        <f t="shared" si="15"/>
        <v>28.539864586996149</v>
      </c>
      <c r="AH40">
        <f>AG19+AI19+AJ19+AL19+AM19+O19+Y19</f>
        <v>58792.945</v>
      </c>
      <c r="AI40">
        <f t="shared" si="16"/>
        <v>22.616949758810907</v>
      </c>
    </row>
    <row r="41" spans="2:35" x14ac:dyDescent="0.3">
      <c r="B41" t="s">
        <v>254</v>
      </c>
      <c r="D41">
        <f>M4+Z4</f>
        <v>0</v>
      </c>
      <c r="E41">
        <f t="shared" si="1"/>
        <v>0</v>
      </c>
      <c r="F41">
        <f>M5+Z5</f>
        <v>30340.93</v>
      </c>
      <c r="G41">
        <f t="shared" si="2"/>
        <v>2.3519857627270291</v>
      </c>
      <c r="H41">
        <f>M6+Z6</f>
        <v>484.56700000000001</v>
      </c>
      <c r="I41">
        <f t="shared" si="3"/>
        <v>9.6564407347919129E-2</v>
      </c>
      <c r="J41">
        <f>M7+Z7</f>
        <v>445.58199999999999</v>
      </c>
      <c r="K41">
        <f t="shared" si="4"/>
        <v>0.11934071170840635</v>
      </c>
      <c r="L41">
        <f>M8+Z8</f>
        <v>354.77699999999999</v>
      </c>
      <c r="M41">
        <f t="shared" si="5"/>
        <v>0.10684198738413672</v>
      </c>
      <c r="N41">
        <f>M9+Z9</f>
        <v>844.87699999999995</v>
      </c>
      <c r="O41">
        <f t="shared" si="6"/>
        <v>0.20327178073477684</v>
      </c>
      <c r="P41">
        <f>M10+Z10</f>
        <v>594.66700000000003</v>
      </c>
      <c r="Q41">
        <f t="shared" si="7"/>
        <v>0.16712843365127628</v>
      </c>
      <c r="R41">
        <f>M11+Z11</f>
        <v>887.41700000000003</v>
      </c>
      <c r="S41">
        <f t="shared" si="8"/>
        <v>0.28092425932266762</v>
      </c>
      <c r="T41">
        <f>M12+Z12</f>
        <v>617.20399999999995</v>
      </c>
      <c r="U41">
        <f t="shared" si="9"/>
        <v>0.2138565321428979</v>
      </c>
      <c r="V41">
        <f>M13+Z13</f>
        <v>532.97900000000004</v>
      </c>
      <c r="W41">
        <f t="shared" si="10"/>
        <v>0.54083515523996095</v>
      </c>
      <c r="X41">
        <f>M14+Z14</f>
        <v>717.31</v>
      </c>
      <c r="Y41">
        <f t="shared" si="11"/>
        <v>0.23893061676195917</v>
      </c>
      <c r="Z41">
        <f>M15+Z15</f>
        <v>846.95499999999993</v>
      </c>
      <c r="AA41">
        <f t="shared" si="12"/>
        <v>0.31445259400528841</v>
      </c>
      <c r="AB41">
        <f>M16+Z16</f>
        <v>778.92499999999995</v>
      </c>
      <c r="AC41">
        <f t="shared" si="13"/>
        <v>4.4313348374944307E-2</v>
      </c>
      <c r="AD41">
        <f>M17+Z17</f>
        <v>886.952</v>
      </c>
      <c r="AE41">
        <f t="shared" si="14"/>
        <v>0.40780914098898302</v>
      </c>
      <c r="AF41">
        <f>M18+Z18</f>
        <v>461.654</v>
      </c>
      <c r="AG41">
        <f t="shared" si="15"/>
        <v>0.15310249866286446</v>
      </c>
      <c r="AH41">
        <f>M19+Z19</f>
        <v>768.29300000000001</v>
      </c>
      <c r="AI41">
        <f t="shared" si="16"/>
        <v>0.2955532195409859</v>
      </c>
    </row>
    <row r="42" spans="2:35" x14ac:dyDescent="0.3">
      <c r="B42" t="s">
        <v>256</v>
      </c>
      <c r="D42">
        <f>K4+N4+V4+X4+AD4+I4</f>
        <v>94569.02900000001</v>
      </c>
      <c r="E42">
        <f t="shared" si="1"/>
        <v>29.950728882398188</v>
      </c>
      <c r="F42">
        <f>K5+N5+V5+X5+AD5+I5</f>
        <v>158164.25899999999</v>
      </c>
      <c r="G42">
        <f t="shared" si="2"/>
        <v>12.260668520716749</v>
      </c>
      <c r="H42">
        <f>K6+N6+V6+X6+AD6+I6</f>
        <v>227661.90000000002</v>
      </c>
      <c r="I42">
        <f t="shared" si="3"/>
        <v>45.368414376549033</v>
      </c>
      <c r="J42">
        <f>K7+N7+V7+X7+AD7+I7</f>
        <v>162247.98699999999</v>
      </c>
      <c r="K42">
        <f t="shared" si="4"/>
        <v>43.455054831290887</v>
      </c>
      <c r="L42">
        <f>K8+N8+V8+X8+AD8+I8</f>
        <v>10794.244000000001</v>
      </c>
      <c r="M42">
        <f t="shared" si="5"/>
        <v>3.2507137758910343</v>
      </c>
      <c r="N42">
        <f>K9+N9+V9+X9+AD9+I9</f>
        <v>176834.46400000001</v>
      </c>
      <c r="O42">
        <f t="shared" si="6"/>
        <v>42.545194617157044</v>
      </c>
      <c r="P42">
        <f>K10+N10+V10+X10+AD10+I10</f>
        <v>144137.348</v>
      </c>
      <c r="Q42">
        <f t="shared" si="7"/>
        <v>40.509140749173767</v>
      </c>
      <c r="R42">
        <f>K11+N11+V11+X11+AD11+I11</f>
        <v>130830.397</v>
      </c>
      <c r="S42">
        <f t="shared" si="8"/>
        <v>41.416191456908706</v>
      </c>
      <c r="T42">
        <f>K12+N12+V12+X12+AD12+I12</f>
        <v>130321.98000000001</v>
      </c>
      <c r="U42">
        <f t="shared" si="9"/>
        <v>45.155583412933339</v>
      </c>
      <c r="V42">
        <f>K13+N13+V13+X13+AD13+I13</f>
        <v>13851.189999999999</v>
      </c>
      <c r="W42">
        <f t="shared" si="10"/>
        <v>14.055357704352694</v>
      </c>
      <c r="X42">
        <f>K14+N14+V14+X14+AD14+I14</f>
        <v>108790.73800000001</v>
      </c>
      <c r="Y42">
        <f t="shared" si="11"/>
        <v>36.237384294557046</v>
      </c>
      <c r="Z42">
        <f>K15+N15+V15+X15+AD15+I15</f>
        <v>100279.29299999999</v>
      </c>
      <c r="AA42">
        <f t="shared" si="12"/>
        <v>37.231120672132953</v>
      </c>
      <c r="AB42">
        <f>K16+N16+V16+X16+AD16+I16</f>
        <v>14560.822</v>
      </c>
      <c r="AC42">
        <f t="shared" si="13"/>
        <v>0.82837086742825472</v>
      </c>
      <c r="AD42">
        <f>K17+N17+V17+X17+AD17+I17</f>
        <v>99967.385999999999</v>
      </c>
      <c r="AE42">
        <f t="shared" si="14"/>
        <v>45.96372048495757</v>
      </c>
      <c r="AF42">
        <f>K18+N18+V18+X18+AD18+I18</f>
        <v>105346.17700000001</v>
      </c>
      <c r="AG42">
        <f t="shared" si="15"/>
        <v>34.936907128023122</v>
      </c>
      <c r="AH42">
        <f>K19+N19+V19+X19+AD19+I19</f>
        <v>96754.813999999998</v>
      </c>
      <c r="AI42">
        <f t="shared" si="16"/>
        <v>37.220431246658833</v>
      </c>
    </row>
    <row r="43" spans="2:35" x14ac:dyDescent="0.3">
      <c r="B43" t="s">
        <v>258</v>
      </c>
      <c r="D43">
        <f>AF4+AK4</f>
        <v>881.077</v>
      </c>
      <c r="E43">
        <f t="shared" si="1"/>
        <v>0.27904376972631012</v>
      </c>
      <c r="F43">
        <f>AF5+AK5</f>
        <v>195160.622</v>
      </c>
      <c r="G43">
        <f t="shared" si="2"/>
        <v>15.128573988633557</v>
      </c>
      <c r="H43">
        <f>AF6+AK6</f>
        <v>3922.9989999999998</v>
      </c>
      <c r="I43">
        <f t="shared" si="3"/>
        <v>0.78177439541173754</v>
      </c>
      <c r="J43">
        <f>AF7+AK7</f>
        <v>6074.4059999999999</v>
      </c>
      <c r="K43">
        <f t="shared" si="4"/>
        <v>1.6269147659596073</v>
      </c>
      <c r="L43">
        <f>AF8+AK8</f>
        <v>9448.3590000000004</v>
      </c>
      <c r="M43">
        <f t="shared" si="5"/>
        <v>2.8453971172843637</v>
      </c>
      <c r="N43">
        <f>AF9+AK9</f>
        <v>5156.5290000000005</v>
      </c>
      <c r="O43">
        <f t="shared" si="6"/>
        <v>1.2406265435566577</v>
      </c>
      <c r="P43">
        <f>AF10+AK10</f>
        <v>7308.7259999999997</v>
      </c>
      <c r="Q43">
        <f t="shared" si="7"/>
        <v>2.0540839299412235</v>
      </c>
      <c r="R43">
        <f>AF11+AK11</f>
        <v>6776.5590000000002</v>
      </c>
      <c r="S43">
        <f t="shared" si="8"/>
        <v>2.1452145021239812</v>
      </c>
      <c r="T43">
        <f>AF12+AK12</f>
        <v>7991.82</v>
      </c>
      <c r="U43">
        <f t="shared" si="9"/>
        <v>2.7691053698781194</v>
      </c>
      <c r="V43">
        <f>AF13+AK13</f>
        <v>15084.438</v>
      </c>
      <c r="W43">
        <f t="shared" si="10"/>
        <v>15.306783883488029</v>
      </c>
      <c r="X43">
        <f>AF14+AK14</f>
        <v>7054.4840000000004</v>
      </c>
      <c r="Y43">
        <f t="shared" si="11"/>
        <v>2.3497960617548523</v>
      </c>
      <c r="Z43">
        <f>AF15+AK15</f>
        <v>5850.4139999999998</v>
      </c>
      <c r="AA43">
        <f t="shared" si="12"/>
        <v>2.1721081501435799</v>
      </c>
      <c r="AB43">
        <f>AF16+AK16</f>
        <v>17922.763999999999</v>
      </c>
      <c r="AC43">
        <f t="shared" si="13"/>
        <v>1.019633064767353</v>
      </c>
      <c r="AD43">
        <f>AF17+AK17</f>
        <v>7790.3110000000006</v>
      </c>
      <c r="AE43">
        <f t="shared" si="14"/>
        <v>3.5818849689126644</v>
      </c>
      <c r="AF43">
        <f>AF18+AK18</f>
        <v>9135.3590000000004</v>
      </c>
      <c r="AG43">
        <f t="shared" si="15"/>
        <v>3.029641872662832</v>
      </c>
      <c r="AH43">
        <f>AF19+AK19</f>
        <v>7275.75</v>
      </c>
      <c r="AI43">
        <f t="shared" si="16"/>
        <v>2.7988948709350838</v>
      </c>
    </row>
    <row r="45" spans="2:35" x14ac:dyDescent="0.3">
      <c r="B45" t="s">
        <v>257</v>
      </c>
      <c r="D45">
        <f>SUM(D38:D43)</f>
        <v>315748.67300000001</v>
      </c>
      <c r="E45">
        <f t="shared" ref="E45:AI45" si="17">SUM(E38:E43)</f>
        <v>100</v>
      </c>
      <c r="F45">
        <f>SUM(F38:F43)</f>
        <v>1290013.3360000001</v>
      </c>
      <c r="G45">
        <f t="shared" si="17"/>
        <v>99.999999999999986</v>
      </c>
      <c r="H45">
        <f t="shared" si="17"/>
        <v>501807.04600000003</v>
      </c>
      <c r="I45">
        <f t="shared" si="17"/>
        <v>100</v>
      </c>
      <c r="J45">
        <f t="shared" si="17"/>
        <v>373369.652</v>
      </c>
      <c r="K45">
        <f t="shared" si="17"/>
        <v>100</v>
      </c>
      <c r="L45">
        <f t="shared" si="17"/>
        <v>332057.65700000001</v>
      </c>
      <c r="M45">
        <f t="shared" si="17"/>
        <v>100</v>
      </c>
      <c r="N45">
        <f t="shared" si="17"/>
        <v>415639.10000000003</v>
      </c>
      <c r="O45">
        <f t="shared" si="17"/>
        <v>99.999999999999986</v>
      </c>
      <c r="P45">
        <f t="shared" si="17"/>
        <v>355814.38</v>
      </c>
      <c r="Q45">
        <f t="shared" si="17"/>
        <v>100.00000000000001</v>
      </c>
      <c r="R45">
        <f t="shared" si="17"/>
        <v>315891.90700000001</v>
      </c>
      <c r="S45">
        <f t="shared" si="17"/>
        <v>99.999999999999986</v>
      </c>
      <c r="T45">
        <f t="shared" si="17"/>
        <v>288606.56900000002</v>
      </c>
      <c r="U45">
        <f t="shared" si="17"/>
        <v>100</v>
      </c>
      <c r="V45">
        <f t="shared" si="17"/>
        <v>98547.403000000006</v>
      </c>
      <c r="W45">
        <f t="shared" si="17"/>
        <v>99.999999999999986</v>
      </c>
      <c r="X45">
        <f t="shared" si="17"/>
        <v>300216.86200000002</v>
      </c>
      <c r="Y45">
        <f t="shared" si="17"/>
        <v>100.00000000000001</v>
      </c>
      <c r="Z45">
        <f t="shared" si="17"/>
        <v>269342.66599999997</v>
      </c>
      <c r="AA45">
        <f t="shared" si="17"/>
        <v>100.00000000000001</v>
      </c>
      <c r="AB45">
        <f t="shared" si="17"/>
        <v>1757766.0649999999</v>
      </c>
      <c r="AC45">
        <f t="shared" si="17"/>
        <v>99.999999999999972</v>
      </c>
      <c r="AD45">
        <f t="shared" si="17"/>
        <v>217491.93699999998</v>
      </c>
      <c r="AE45">
        <f t="shared" si="17"/>
        <v>100</v>
      </c>
      <c r="AF45">
        <f t="shared" si="17"/>
        <v>301532.636</v>
      </c>
      <c r="AG45">
        <f t="shared" si="17"/>
        <v>100.00000000000003</v>
      </c>
      <c r="AH45">
        <f t="shared" si="17"/>
        <v>259950.81400000001</v>
      </c>
      <c r="AI45">
        <f t="shared" si="17"/>
        <v>99.999999999999986</v>
      </c>
    </row>
    <row r="49" spans="1:9" x14ac:dyDescent="0.3">
      <c r="B49" t="s">
        <v>260</v>
      </c>
    </row>
    <row r="50" spans="1:9" x14ac:dyDescent="0.3">
      <c r="A50" t="s">
        <v>277</v>
      </c>
      <c r="B50" t="s">
        <v>99</v>
      </c>
      <c r="C50" t="s">
        <v>101</v>
      </c>
      <c r="D50" t="s">
        <v>281</v>
      </c>
      <c r="E50" t="s">
        <v>103</v>
      </c>
      <c r="F50" t="s">
        <v>105</v>
      </c>
      <c r="G50" t="s">
        <v>104</v>
      </c>
      <c r="H50" t="s">
        <v>282</v>
      </c>
      <c r="I50" t="s">
        <v>333</v>
      </c>
    </row>
    <row r="51" spans="1:9" x14ac:dyDescent="0.3">
      <c r="A51" t="s">
        <v>255</v>
      </c>
      <c r="B51">
        <f t="shared" ref="B51:B56" si="18">AVERAGE(G38,I38)</f>
        <v>44.708054808135984</v>
      </c>
      <c r="C51">
        <f t="shared" ref="C51:C56" si="19">AVERAGE(K38,M38)</f>
        <v>28.211668354647792</v>
      </c>
      <c r="D51">
        <f t="shared" ref="D51:D56" si="20">AVERAGE(O38,Q38)</f>
        <v>38.484270149601443</v>
      </c>
      <c r="E51">
        <f t="shared" ref="E51:E56" si="21">AVERAGE(S38,U38,W38)</f>
        <v>32.142370354308802</v>
      </c>
      <c r="F51">
        <f t="shared" ref="F51:F56" si="22">AVERAGE(Y38,AA38)</f>
        <v>31.376735453982157</v>
      </c>
      <c r="G51">
        <f t="shared" ref="G51:G56" si="23">AVERAGE(AC38,AE38)</f>
        <v>56.135933699934341</v>
      </c>
      <c r="H51">
        <f t="shared" ref="H51:H56" si="24">AVERAGE(AG38,AI38)</f>
        <v>30.509273455506314</v>
      </c>
      <c r="I51">
        <v>36.470157073312542</v>
      </c>
    </row>
    <row r="52" spans="1:9" x14ac:dyDescent="0.3">
      <c r="A52" t="s">
        <v>253</v>
      </c>
      <c r="B52">
        <f t="shared" si="18"/>
        <v>5.2896726543831747</v>
      </c>
      <c r="C52">
        <f t="shared" si="19"/>
        <v>3.1606258476426077</v>
      </c>
      <c r="D52">
        <f t="shared" si="20"/>
        <v>4.9507404723916135</v>
      </c>
      <c r="E52">
        <f t="shared" si="21"/>
        <v>4.7687319032032214</v>
      </c>
      <c r="F52">
        <f t="shared" si="22"/>
        <v>4.4310192850990529</v>
      </c>
      <c r="G52">
        <f t="shared" si="23"/>
        <v>1.9304627002925547</v>
      </c>
      <c r="H52">
        <f t="shared" si="24"/>
        <v>4.6950539533482942</v>
      </c>
      <c r="I52">
        <v>33.159335241291728</v>
      </c>
    </row>
    <row r="53" spans="1:9" x14ac:dyDescent="0.3">
      <c r="A53" t="s">
        <v>278</v>
      </c>
      <c r="B53">
        <f t="shared" si="18"/>
        <v>12.008281811787825</v>
      </c>
      <c r="C53">
        <f t="shared" si="19"/>
        <v>42.925574202950379</v>
      </c>
      <c r="D53">
        <f t="shared" si="20"/>
        <v>13.205266350899564</v>
      </c>
      <c r="E53">
        <f t="shared" si="21"/>
        <v>22.460946983691176</v>
      </c>
      <c r="F53">
        <f t="shared" si="22"/>
        <v>24.920349066240959</v>
      </c>
      <c r="G53">
        <f t="shared" si="23"/>
        <v>16.010737662058215</v>
      </c>
      <c r="H53">
        <f t="shared" si="24"/>
        <v>25.578407172903528</v>
      </c>
      <c r="I53">
        <v>0.14073503327122455</v>
      </c>
    </row>
    <row r="54" spans="1:9" x14ac:dyDescent="0.3">
      <c r="A54" t="s">
        <v>279</v>
      </c>
      <c r="B54">
        <f t="shared" si="18"/>
        <v>1.2242750850374742</v>
      </c>
      <c r="C54">
        <f t="shared" si="19"/>
        <v>0.11309134954627154</v>
      </c>
      <c r="D54">
        <f t="shared" si="20"/>
        <v>0.18520010719302654</v>
      </c>
      <c r="E54">
        <f t="shared" si="21"/>
        <v>0.34520531556850881</v>
      </c>
      <c r="F54">
        <f t="shared" si="22"/>
        <v>0.27669160538362381</v>
      </c>
      <c r="G54">
        <f t="shared" si="23"/>
        <v>0.22606124468196367</v>
      </c>
      <c r="H54">
        <f t="shared" si="24"/>
        <v>0.22432785910192518</v>
      </c>
      <c r="I54">
        <v>0</v>
      </c>
    </row>
    <row r="55" spans="1:9" x14ac:dyDescent="0.3">
      <c r="A55" t="s">
        <v>252</v>
      </c>
      <c r="B55">
        <f t="shared" si="18"/>
        <v>28.814541448632891</v>
      </c>
      <c r="C55">
        <f t="shared" si="19"/>
        <v>23.352884303590962</v>
      </c>
      <c r="D55">
        <f t="shared" si="20"/>
        <v>41.527167683165402</v>
      </c>
      <c r="E55">
        <f t="shared" si="21"/>
        <v>33.542377524731585</v>
      </c>
      <c r="F55">
        <f t="shared" si="22"/>
        <v>36.734252483345003</v>
      </c>
      <c r="G55">
        <f>AVERAGE(AC42,AE42)</f>
        <v>23.396045676192912</v>
      </c>
      <c r="H55">
        <f t="shared" si="24"/>
        <v>36.078669187340978</v>
      </c>
      <c r="I55">
        <v>29.950728882398188</v>
      </c>
    </row>
    <row r="56" spans="1:9" x14ac:dyDescent="0.3">
      <c r="A56" t="s">
        <v>258</v>
      </c>
      <c r="B56">
        <f t="shared" si="18"/>
        <v>7.9551741920226471</v>
      </c>
      <c r="C56">
        <f t="shared" si="19"/>
        <v>2.2361559416219854</v>
      </c>
      <c r="D56">
        <f t="shared" si="20"/>
        <v>1.6473552367489406</v>
      </c>
      <c r="E56">
        <f t="shared" si="21"/>
        <v>6.7403679184967098</v>
      </c>
      <c r="F56">
        <f t="shared" si="22"/>
        <v>2.2609521059492161</v>
      </c>
      <c r="G56">
        <f t="shared" si="23"/>
        <v>2.3007590168400087</v>
      </c>
      <c r="H56">
        <f t="shared" si="24"/>
        <v>2.9142683717989577</v>
      </c>
      <c r="I56">
        <v>0.27904376972631012</v>
      </c>
    </row>
    <row r="58" spans="1:9" x14ac:dyDescent="0.3">
      <c r="A58" t="s">
        <v>277</v>
      </c>
      <c r="B58" t="s">
        <v>99</v>
      </c>
      <c r="C58" t="s">
        <v>101</v>
      </c>
      <c r="D58" t="s">
        <v>281</v>
      </c>
      <c r="E58" t="s">
        <v>103</v>
      </c>
      <c r="F58" t="s">
        <v>105</v>
      </c>
      <c r="G58" t="s">
        <v>104</v>
      </c>
      <c r="H58" t="s">
        <v>301</v>
      </c>
      <c r="I58" t="s">
        <v>280</v>
      </c>
    </row>
    <row r="59" spans="1:9" x14ac:dyDescent="0.3">
      <c r="A59" t="s">
        <v>255</v>
      </c>
      <c r="B59">
        <f t="shared" ref="B59:B64" si="25">AVERAGE(F38,H38)</f>
        <v>409509.10149999999</v>
      </c>
      <c r="C59">
        <f>AVERAGE(J38,L38)</f>
        <v>103703.4445</v>
      </c>
      <c r="D59">
        <f>AVERAGE(N38,P38)</f>
        <v>149205.31450000001</v>
      </c>
      <c r="E59">
        <f>AVERAGE(R38,T38,V38)</f>
        <v>83232.621666666659</v>
      </c>
      <c r="F59">
        <f>AVERAGE(X38,Z38)</f>
        <v>89298.325000000012</v>
      </c>
      <c r="G59">
        <f>AVERAGE(AB38,AD38)</f>
        <v>704196.91899999999</v>
      </c>
      <c r="H59">
        <f>AVERAGE(AF38,AH38)</f>
        <v>85276.304000000004</v>
      </c>
      <c r="I59">
        <f>D38</f>
        <v>115154.037</v>
      </c>
    </row>
    <row r="60" spans="1:9" x14ac:dyDescent="0.3">
      <c r="A60" t="s">
        <v>253</v>
      </c>
      <c r="B60">
        <f t="shared" si="25"/>
        <v>53794.3</v>
      </c>
      <c r="C60">
        <f t="shared" ref="C60:C64" si="26">AVERAGE(J39,L39)</f>
        <v>11107.2745</v>
      </c>
      <c r="D60">
        <f t="shared" ref="D60:D64" si="27">AVERAGE(N39,P39)</f>
        <v>19040.794499999996</v>
      </c>
      <c r="E60">
        <f t="shared" ref="E60:E64" si="28">AVERAGE(R39,T39,V39)</f>
        <v>9022.4716666666664</v>
      </c>
      <c r="F60">
        <f t="shared" ref="F60:F64" si="29">AVERAGE(X39,Z39)</f>
        <v>12615.103999999999</v>
      </c>
      <c r="G60">
        <f t="shared" ref="G60:G64" si="30">AVERAGE(AB39,AD39)</f>
        <v>6276.4134999999997</v>
      </c>
      <c r="H60">
        <f t="shared" ref="H60:H64" si="31">AVERAGE(AF39,AH39)</f>
        <v>13169.422</v>
      </c>
      <c r="I60">
        <f t="shared" ref="I60:I64" si="32">D39</f>
        <v>104700.16099999999</v>
      </c>
    </row>
    <row r="61" spans="1:9" x14ac:dyDescent="0.3">
      <c r="A61" t="s">
        <v>278</v>
      </c>
      <c r="B61">
        <f t="shared" si="25"/>
        <v>124739.15100000001</v>
      </c>
      <c r="C61">
        <f t="shared" si="26"/>
        <v>143220.258</v>
      </c>
      <c r="D61">
        <f t="shared" si="27"/>
        <v>50042.325500000006</v>
      </c>
      <c r="E61">
        <f t="shared" si="28"/>
        <v>39795.538333333338</v>
      </c>
      <c r="F61">
        <f t="shared" si="29"/>
        <v>71096.737999999998</v>
      </c>
      <c r="G61">
        <f t="shared" si="30"/>
        <v>206202.08850000001</v>
      </c>
      <c r="H61">
        <f t="shared" si="31"/>
        <v>72424.9755</v>
      </c>
      <c r="I61">
        <f t="shared" si="32"/>
        <v>444.36900000000003</v>
      </c>
    </row>
    <row r="62" spans="1:9" x14ac:dyDescent="0.3">
      <c r="A62" t="s">
        <v>279</v>
      </c>
      <c r="B62">
        <f t="shared" si="25"/>
        <v>15412.7485</v>
      </c>
      <c r="C62">
        <f t="shared" si="26"/>
        <v>400.17949999999996</v>
      </c>
      <c r="D62">
        <f t="shared" si="27"/>
        <v>719.77199999999993</v>
      </c>
      <c r="E62">
        <f t="shared" si="28"/>
        <v>679.2</v>
      </c>
      <c r="F62">
        <f t="shared" si="29"/>
        <v>782.13249999999994</v>
      </c>
      <c r="G62">
        <f t="shared" si="30"/>
        <v>832.93849999999998</v>
      </c>
      <c r="H62">
        <f t="shared" si="31"/>
        <v>614.97350000000006</v>
      </c>
      <c r="I62">
        <f t="shared" si="32"/>
        <v>0</v>
      </c>
    </row>
    <row r="63" spans="1:9" x14ac:dyDescent="0.3">
      <c r="A63" t="s">
        <v>252</v>
      </c>
      <c r="B63">
        <f t="shared" si="25"/>
        <v>192913.07949999999</v>
      </c>
      <c r="C63">
        <f t="shared" si="26"/>
        <v>86521.1155</v>
      </c>
      <c r="D63">
        <f t="shared" si="27"/>
        <v>160485.90600000002</v>
      </c>
      <c r="E63">
        <f t="shared" si="28"/>
        <v>91667.855666666655</v>
      </c>
      <c r="F63">
        <f t="shared" si="29"/>
        <v>104535.01550000001</v>
      </c>
      <c r="G63">
        <f t="shared" si="30"/>
        <v>57264.103999999999</v>
      </c>
      <c r="H63">
        <f t="shared" si="31"/>
        <v>101050.4955</v>
      </c>
      <c r="I63">
        <f t="shared" si="32"/>
        <v>94569.02900000001</v>
      </c>
    </row>
    <row r="64" spans="1:9" x14ac:dyDescent="0.3">
      <c r="A64" t="s">
        <v>258</v>
      </c>
      <c r="B64">
        <f t="shared" si="25"/>
        <v>99541.810500000007</v>
      </c>
      <c r="C64">
        <f t="shared" si="26"/>
        <v>7761.3824999999997</v>
      </c>
      <c r="D64">
        <f t="shared" si="27"/>
        <v>6232.6275000000005</v>
      </c>
      <c r="E64">
        <f t="shared" si="28"/>
        <v>9950.9390000000003</v>
      </c>
      <c r="F64">
        <f t="shared" si="29"/>
        <v>6452.4490000000005</v>
      </c>
      <c r="G64">
        <f t="shared" si="30"/>
        <v>12856.5375</v>
      </c>
      <c r="H64">
        <f t="shared" si="31"/>
        <v>8205.5545000000002</v>
      </c>
      <c r="I64">
        <f t="shared" si="32"/>
        <v>881.077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C29C-6944-4508-8853-5BA81F305C06}">
  <dimension ref="A1:L93"/>
  <sheetViews>
    <sheetView tabSelected="1" topLeftCell="B1" workbookViewId="0">
      <selection activeCell="Q35" sqref="Q35"/>
    </sheetView>
  </sheetViews>
  <sheetFormatPr defaultRowHeight="14.4" x14ac:dyDescent="0.3"/>
  <sheetData>
    <row r="1" spans="1:12" x14ac:dyDescent="0.3">
      <c r="A1" t="s">
        <v>93</v>
      </c>
      <c r="B1" t="s">
        <v>91</v>
      </c>
      <c r="C1" t="s">
        <v>100</v>
      </c>
      <c r="D1" t="s">
        <v>102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</row>
    <row r="2" spans="1:12" x14ac:dyDescent="0.3">
      <c r="A2" t="s">
        <v>42</v>
      </c>
      <c r="B2" t="s">
        <v>281</v>
      </c>
      <c r="C2">
        <v>0</v>
      </c>
      <c r="D2">
        <v>1</v>
      </c>
      <c r="E2" t="e">
        <v>#VALUE!</v>
      </c>
      <c r="F2">
        <v>4.2463365896980454</v>
      </c>
      <c r="G2">
        <v>0.6142873001776199</v>
      </c>
      <c r="H2">
        <v>0.4084147424511545</v>
      </c>
      <c r="I2">
        <v>8.4097575226409571</v>
      </c>
      <c r="J2">
        <v>1.235609756097561</v>
      </c>
      <c r="K2">
        <v>3.5160476343353668</v>
      </c>
      <c r="L2">
        <v>1.7322312055025944</v>
      </c>
    </row>
    <row r="3" spans="1:12" x14ac:dyDescent="0.3">
      <c r="A3" t="s">
        <v>34</v>
      </c>
      <c r="B3" t="s">
        <v>281</v>
      </c>
      <c r="C3">
        <v>6</v>
      </c>
      <c r="D3">
        <v>1</v>
      </c>
      <c r="E3">
        <v>5.2817370454242715E-2</v>
      </c>
      <c r="F3">
        <v>2.7845248667850795</v>
      </c>
      <c r="G3">
        <v>7.0215364120781512E-2</v>
      </c>
      <c r="H3">
        <v>4.0219621093278618E-2</v>
      </c>
      <c r="I3">
        <v>3.8539825796830987</v>
      </c>
      <c r="J3">
        <v>1.2756433978132884</v>
      </c>
      <c r="K3">
        <v>4.2300525969954004</v>
      </c>
      <c r="L3">
        <v>1.8645227464703753</v>
      </c>
    </row>
    <row r="4" spans="1:12" x14ac:dyDescent="0.3">
      <c r="A4" t="s">
        <v>35</v>
      </c>
      <c r="B4" t="s">
        <v>281</v>
      </c>
      <c r="C4">
        <v>24</v>
      </c>
      <c r="D4">
        <v>1</v>
      </c>
      <c r="E4">
        <v>1.0923138404156122E-2</v>
      </c>
      <c r="F4">
        <v>4.4738010657193607E-2</v>
      </c>
      <c r="G4">
        <v>3.4080817051509768E-2</v>
      </c>
      <c r="H4">
        <v>1.1125859780378906E-2</v>
      </c>
      <c r="I4">
        <v>2.1992925059032851E-2</v>
      </c>
      <c r="J4">
        <v>0.88237174095878901</v>
      </c>
      <c r="K4">
        <v>1.9148096696860679</v>
      </c>
      <c r="L4">
        <v>1.3136840835042836</v>
      </c>
    </row>
    <row r="5" spans="1:12" x14ac:dyDescent="0.3">
      <c r="A5" t="s">
        <v>36</v>
      </c>
      <c r="B5" t="s">
        <v>281</v>
      </c>
      <c r="C5">
        <v>48</v>
      </c>
      <c r="D5">
        <v>1</v>
      </c>
      <c r="E5">
        <v>1.3653923005195152E-2</v>
      </c>
      <c r="F5">
        <v>0.11994893428063942</v>
      </c>
      <c r="G5">
        <v>2.9307282415630555E-2</v>
      </c>
      <c r="H5">
        <v>1.2573910944853384E-2</v>
      </c>
      <c r="I5">
        <v>4.7856364896531237E-2</v>
      </c>
      <c r="J5">
        <v>0.94497897392767016</v>
      </c>
      <c r="K5">
        <v>2.6255591993735168</v>
      </c>
      <c r="L5">
        <v>1.4191022082780258</v>
      </c>
    </row>
    <row r="6" spans="1:12" x14ac:dyDescent="0.3">
      <c r="A6" t="s">
        <v>37</v>
      </c>
      <c r="B6" t="s">
        <v>281</v>
      </c>
      <c r="C6">
        <v>72</v>
      </c>
      <c r="D6">
        <v>1</v>
      </c>
      <c r="E6">
        <v>1.8449447182629548E-2</v>
      </c>
      <c r="F6">
        <v>3.1694049733570158E-2</v>
      </c>
      <c r="G6">
        <v>3.1694049733570158E-2</v>
      </c>
      <c r="H6">
        <v>1.6049233739592131E-3</v>
      </c>
      <c r="I6" t="e">
        <v>#VALUE!</v>
      </c>
      <c r="J6">
        <v>0.77857022708158119</v>
      </c>
      <c r="K6">
        <v>1.6538949680307482</v>
      </c>
      <c r="L6">
        <v>1.2084107638469892</v>
      </c>
    </row>
    <row r="7" spans="1:12" x14ac:dyDescent="0.3">
      <c r="A7" t="s">
        <v>38</v>
      </c>
      <c r="B7" t="s">
        <v>281</v>
      </c>
      <c r="C7">
        <v>96</v>
      </c>
      <c r="D7">
        <v>1</v>
      </c>
      <c r="E7">
        <v>5.1951511922205948E-3</v>
      </c>
      <c r="F7">
        <v>3.3803285968028417E-2</v>
      </c>
      <c r="G7">
        <v>4.5515097690941378E-2</v>
      </c>
      <c r="H7">
        <v>1.8366115602751296E-2</v>
      </c>
      <c r="I7">
        <v>2.7693683259873564E-2</v>
      </c>
      <c r="J7">
        <v>0.72445752733389401</v>
      </c>
      <c r="K7">
        <v>3.2956233179012804</v>
      </c>
      <c r="L7">
        <v>1.206311089658501</v>
      </c>
    </row>
    <row r="8" spans="1:12" x14ac:dyDescent="0.3">
      <c r="A8" t="s">
        <v>40</v>
      </c>
      <c r="B8" t="s">
        <v>101</v>
      </c>
      <c r="C8">
        <v>0</v>
      </c>
      <c r="D8">
        <v>1</v>
      </c>
      <c r="E8">
        <v>4.7822032769415206E-2</v>
      </c>
      <c r="F8">
        <v>4.9008103907637661</v>
      </c>
      <c r="G8">
        <v>0.28147202486678502</v>
      </c>
      <c r="H8">
        <v>8.4590322191384085E-2</v>
      </c>
      <c r="I8">
        <v>4.366390729967085</v>
      </c>
      <c r="J8">
        <v>1.1963835155592935</v>
      </c>
      <c r="K8">
        <v>4.0631403976728908</v>
      </c>
      <c r="L8">
        <v>1.7635453119343549</v>
      </c>
    </row>
    <row r="9" spans="1:12" x14ac:dyDescent="0.3">
      <c r="A9" t="s">
        <v>21</v>
      </c>
      <c r="B9" t="s">
        <v>101</v>
      </c>
      <c r="C9">
        <v>6</v>
      </c>
      <c r="D9">
        <v>1</v>
      </c>
      <c r="E9">
        <v>3.2036765685360333E-2</v>
      </c>
      <c r="F9">
        <v>3.0008880994671405</v>
      </c>
      <c r="G9">
        <v>6.6773978685612786E-2</v>
      </c>
      <c r="H9">
        <v>2.2131048630384939E-2</v>
      </c>
      <c r="I9">
        <v>3.037934045228015</v>
      </c>
      <c r="J9">
        <v>0.91446593776282581</v>
      </c>
      <c r="K9">
        <v>1.9362925269060782</v>
      </c>
      <c r="L9">
        <v>1.1922891275491734</v>
      </c>
    </row>
    <row r="10" spans="1:12" x14ac:dyDescent="0.3">
      <c r="A10" t="s">
        <v>23</v>
      </c>
      <c r="B10" t="s">
        <v>101</v>
      </c>
      <c r="C10">
        <v>24</v>
      </c>
      <c r="D10">
        <v>1</v>
      </c>
      <c r="E10">
        <v>5.1751698414812849E-2</v>
      </c>
      <c r="F10">
        <v>2.0480128774422734</v>
      </c>
      <c r="G10">
        <v>5.0954706927175838E-2</v>
      </c>
      <c r="H10">
        <v>2.627006154217449E-2</v>
      </c>
      <c r="I10">
        <v>2.4382592884853684</v>
      </c>
      <c r="J10">
        <v>0.81645079899074846</v>
      </c>
      <c r="K10">
        <v>1.4591540674909764</v>
      </c>
      <c r="L10">
        <v>1.0890310124291058</v>
      </c>
    </row>
    <row r="11" spans="1:12" x14ac:dyDescent="0.3">
      <c r="A11" t="s">
        <v>24</v>
      </c>
      <c r="B11" t="s">
        <v>101</v>
      </c>
      <c r="C11">
        <v>48</v>
      </c>
      <c r="D11">
        <v>1</v>
      </c>
      <c r="E11">
        <v>8.1124284001598504E-2</v>
      </c>
      <c r="F11">
        <v>1.5828707815275311</v>
      </c>
      <c r="G11">
        <v>4.3017317939609237E-2</v>
      </c>
      <c r="H11">
        <v>2.0393387233015561E-2</v>
      </c>
      <c r="I11">
        <v>0.23428616005928793</v>
      </c>
      <c r="J11">
        <v>0.9203532380151388</v>
      </c>
      <c r="K11">
        <v>1.9156947874067254</v>
      </c>
      <c r="L11">
        <v>1.114878725714975</v>
      </c>
    </row>
    <row r="12" spans="1:12" x14ac:dyDescent="0.3">
      <c r="A12" t="s">
        <v>25</v>
      </c>
      <c r="B12" t="s">
        <v>101</v>
      </c>
      <c r="C12">
        <v>72</v>
      </c>
      <c r="D12">
        <v>1</v>
      </c>
      <c r="E12">
        <v>3.0171839616358068E-2</v>
      </c>
      <c r="F12">
        <v>1.552841918294849</v>
      </c>
      <c r="G12">
        <v>5.6394316163410299E-2</v>
      </c>
      <c r="H12">
        <v>2.5377096657415228E-2</v>
      </c>
      <c r="I12">
        <v>7.976560882597386E-2</v>
      </c>
      <c r="J12">
        <v>0.94640874684608911</v>
      </c>
      <c r="K12">
        <v>2.008422120141979</v>
      </c>
      <c r="L12">
        <v>1.129021358754676</v>
      </c>
    </row>
    <row r="13" spans="1:12" x14ac:dyDescent="0.3">
      <c r="A13" t="s">
        <v>26</v>
      </c>
      <c r="B13" t="s">
        <v>101</v>
      </c>
      <c r="C13">
        <v>96</v>
      </c>
      <c r="D13">
        <v>1</v>
      </c>
      <c r="E13" t="e">
        <v>#VALUE!</v>
      </c>
      <c r="F13">
        <v>0.1112899644760213</v>
      </c>
      <c r="G13">
        <v>7.8818827708703378E-3</v>
      </c>
      <c r="H13">
        <v>2.2806805840473024E-2</v>
      </c>
      <c r="I13">
        <v>0.28185748704577712</v>
      </c>
      <c r="J13">
        <v>0.74635828427249784</v>
      </c>
      <c r="K13">
        <v>3.3130856403901721</v>
      </c>
      <c r="L13">
        <v>0.96517436949438851</v>
      </c>
    </row>
    <row r="14" spans="1:12" x14ac:dyDescent="0.3">
      <c r="A14" t="s">
        <v>41</v>
      </c>
      <c r="B14" t="s">
        <v>103</v>
      </c>
      <c r="C14">
        <v>0</v>
      </c>
      <c r="D14">
        <v>1</v>
      </c>
      <c r="E14">
        <v>3.5566804315971756E-2</v>
      </c>
      <c r="F14">
        <v>3.7542184724689158</v>
      </c>
      <c r="G14">
        <v>0.23628996447602127</v>
      </c>
      <c r="H14">
        <v>6.3822855074212606E-2</v>
      </c>
      <c r="I14">
        <v>3.3562463807686416</v>
      </c>
      <c r="J14">
        <v>0.96598822539949514</v>
      </c>
      <c r="K14">
        <v>2.7044396904788335</v>
      </c>
      <c r="L14">
        <v>1.2820079642814044</v>
      </c>
    </row>
    <row r="15" spans="1:12" x14ac:dyDescent="0.3">
      <c r="A15" t="s">
        <v>28</v>
      </c>
      <c r="B15" t="s">
        <v>103</v>
      </c>
      <c r="C15">
        <v>6</v>
      </c>
      <c r="D15">
        <v>1</v>
      </c>
      <c r="E15">
        <v>2.5509524443852405E-2</v>
      </c>
      <c r="F15">
        <v>2.3239897868561279</v>
      </c>
      <c r="G15">
        <v>0.13177175843694494</v>
      </c>
      <c r="H15">
        <v>4.4853384819596956E-2</v>
      </c>
      <c r="I15">
        <v>2.5684466033982516</v>
      </c>
      <c r="J15">
        <v>0.69488645920941972</v>
      </c>
      <c r="K15">
        <v>3.5848167806318236</v>
      </c>
      <c r="L15">
        <v>0.97354893206226589</v>
      </c>
    </row>
    <row r="16" spans="1:12" x14ac:dyDescent="0.3">
      <c r="A16" t="s">
        <v>29</v>
      </c>
      <c r="B16" t="s">
        <v>103</v>
      </c>
      <c r="C16">
        <v>24</v>
      </c>
      <c r="D16">
        <v>1</v>
      </c>
      <c r="E16">
        <v>2.9039563074463835E-2</v>
      </c>
      <c r="F16">
        <v>0.71009103019538178</v>
      </c>
      <c r="G16">
        <v>2.6420959147424507E-2</v>
      </c>
      <c r="H16">
        <v>5.7475564136599488E-2</v>
      </c>
      <c r="I16">
        <v>2.848473847021654</v>
      </c>
      <c r="J16">
        <v>0.91885618166526495</v>
      </c>
      <c r="K16">
        <v>2.2072735673844623</v>
      </c>
      <c r="L16">
        <v>1.1785326414866659</v>
      </c>
    </row>
    <row r="17" spans="1:12" x14ac:dyDescent="0.3">
      <c r="A17" t="s">
        <v>30</v>
      </c>
      <c r="B17" t="s">
        <v>103</v>
      </c>
      <c r="C17">
        <v>48</v>
      </c>
      <c r="D17">
        <v>1</v>
      </c>
      <c r="E17">
        <v>3.2769415212468365E-2</v>
      </c>
      <c r="F17">
        <v>7.3823268206039084E-3</v>
      </c>
      <c r="G17">
        <v>8.6589698046181159E-3</v>
      </c>
      <c r="H17">
        <v>3.6804633763726315E-2</v>
      </c>
      <c r="I17">
        <v>0.11421018995526407</v>
      </c>
      <c r="J17">
        <v>0.93924306139613101</v>
      </c>
      <c r="K17">
        <v>2.1270278947099963</v>
      </c>
      <c r="L17">
        <v>1.1058525401230841</v>
      </c>
    </row>
    <row r="18" spans="1:12" x14ac:dyDescent="0.3">
      <c r="A18" t="s">
        <v>31</v>
      </c>
      <c r="B18" t="s">
        <v>103</v>
      </c>
      <c r="C18">
        <v>72</v>
      </c>
      <c r="D18">
        <v>1</v>
      </c>
      <c r="E18">
        <v>2.6308778473424808E-2</v>
      </c>
      <c r="F18">
        <v>3.7189165186500891E-3</v>
      </c>
      <c r="G18">
        <v>5.9946714031971588E-3</v>
      </c>
      <c r="H18">
        <v>2.9455774104018336E-2</v>
      </c>
      <c r="I18">
        <v>2.1767895130052301E-2</v>
      </c>
      <c r="J18">
        <v>0.86873002523128695</v>
      </c>
      <c r="K18">
        <v>1.6691519972156297</v>
      </c>
      <c r="L18">
        <v>1.0071799203571861</v>
      </c>
    </row>
    <row r="19" spans="1:12" x14ac:dyDescent="0.3">
      <c r="A19" t="s">
        <v>32</v>
      </c>
      <c r="B19" t="s">
        <v>103</v>
      </c>
      <c r="C19">
        <v>96</v>
      </c>
      <c r="D19">
        <v>1</v>
      </c>
      <c r="E19">
        <v>4.0295723990941786E-2</v>
      </c>
      <c r="F19">
        <v>3.4413854351687391E-3</v>
      </c>
      <c r="G19">
        <v>1.0324156305506217E-2</v>
      </c>
      <c r="H19">
        <v>3.2750090503197778E-2</v>
      </c>
      <c r="I19">
        <v>1.8677484105386017E-2</v>
      </c>
      <c r="J19">
        <v>0.90223717409587878</v>
      </c>
      <c r="K19">
        <v>1.8235975384726166</v>
      </c>
      <c r="L19">
        <v>1.0306262821286352</v>
      </c>
    </row>
    <row r="20" spans="1:12" x14ac:dyDescent="0.3">
      <c r="A20" t="s">
        <v>39</v>
      </c>
      <c r="B20" t="s">
        <v>99</v>
      </c>
      <c r="C20">
        <v>0</v>
      </c>
      <c r="D20">
        <v>1</v>
      </c>
      <c r="E20">
        <v>3.0238444118822434E-2</v>
      </c>
      <c r="F20">
        <v>3.1937722024866786</v>
      </c>
      <c r="G20">
        <v>0.40497335701598586</v>
      </c>
      <c r="H20">
        <v>6.624834077470737E-2</v>
      </c>
      <c r="I20">
        <v>3.192799642352433</v>
      </c>
      <c r="J20">
        <v>0.9699411269974767</v>
      </c>
      <c r="K20">
        <v>2.2879542979216234</v>
      </c>
      <c r="L20">
        <v>1.1308796910824181</v>
      </c>
    </row>
    <row r="21" spans="1:12" x14ac:dyDescent="0.3">
      <c r="A21" t="s">
        <v>15</v>
      </c>
      <c r="B21" t="s">
        <v>99</v>
      </c>
      <c r="C21">
        <v>6</v>
      </c>
      <c r="D21">
        <v>1</v>
      </c>
      <c r="E21">
        <v>2.5176501931530575E-2</v>
      </c>
      <c r="F21">
        <v>0.75038854351687378</v>
      </c>
      <c r="G21">
        <v>5.7615452930728249E-2</v>
      </c>
      <c r="H21">
        <v>3.1579582478580906E-2</v>
      </c>
      <c r="I21">
        <v>1.8809951723579235</v>
      </c>
      <c r="J21">
        <v>0.86763666947014295</v>
      </c>
      <c r="K21">
        <v>1.7051267818619873</v>
      </c>
      <c r="L21">
        <v>0.99127549173404117</v>
      </c>
    </row>
    <row r="22" spans="1:12" x14ac:dyDescent="0.3">
      <c r="A22" t="s">
        <v>16</v>
      </c>
      <c r="B22" t="s">
        <v>99</v>
      </c>
      <c r="C22">
        <v>24</v>
      </c>
      <c r="D22">
        <v>1</v>
      </c>
      <c r="E22">
        <v>3.2436392700146532E-2</v>
      </c>
      <c r="F22">
        <v>4.5348579040852578E-2</v>
      </c>
      <c r="G22">
        <v>3.4635879218472464E-2</v>
      </c>
      <c r="H22">
        <v>2.1539761071557854E-2</v>
      </c>
      <c r="I22">
        <v>2.1182817314702857E-2</v>
      </c>
      <c r="J22">
        <v>0.79624894869638352</v>
      </c>
      <c r="K22">
        <v>1.8066602858180136</v>
      </c>
      <c r="L22">
        <v>0.98244237963074688</v>
      </c>
    </row>
    <row r="23" spans="1:12" x14ac:dyDescent="0.3">
      <c r="A23" t="s">
        <v>17</v>
      </c>
      <c r="B23" t="s">
        <v>99</v>
      </c>
      <c r="C23">
        <v>48</v>
      </c>
      <c r="D23">
        <v>1</v>
      </c>
      <c r="E23">
        <v>8.4587718129745578E-3</v>
      </c>
      <c r="F23">
        <v>5.1454262877442272E-2</v>
      </c>
      <c r="G23">
        <v>9.8801065719360554E-3</v>
      </c>
      <c r="H23">
        <v>1.4721853505490524E-3</v>
      </c>
      <c r="I23">
        <v>1.7927384342117502E-2</v>
      </c>
      <c r="J23">
        <v>0.64030277544154757</v>
      </c>
      <c r="K23">
        <v>3.2690697862815754</v>
      </c>
      <c r="L23">
        <v>0.85892361530107375</v>
      </c>
    </row>
    <row r="24" spans="1:12" x14ac:dyDescent="0.3">
      <c r="A24" t="s">
        <v>18</v>
      </c>
      <c r="B24" t="s">
        <v>99</v>
      </c>
      <c r="C24">
        <v>72</v>
      </c>
      <c r="D24">
        <v>1</v>
      </c>
      <c r="E24">
        <v>3.1170907153323567E-2</v>
      </c>
      <c r="F24">
        <v>2.425621669626998E-2</v>
      </c>
      <c r="G24">
        <v>4.6736234458259321E-2</v>
      </c>
      <c r="H24">
        <v>8.917581754555327E-3</v>
      </c>
      <c r="I24" t="e">
        <v>#VALUE!</v>
      </c>
      <c r="J24">
        <v>0.60353238015138777</v>
      </c>
      <c r="K24">
        <v>3.0880707134048828</v>
      </c>
      <c r="L24">
        <v>0.81102932303608044</v>
      </c>
    </row>
    <row r="25" spans="1:12" x14ac:dyDescent="0.3">
      <c r="A25" t="s">
        <v>19</v>
      </c>
      <c r="B25" t="s">
        <v>99</v>
      </c>
      <c r="C25">
        <v>96</v>
      </c>
      <c r="D25">
        <v>1</v>
      </c>
      <c r="E25">
        <v>2.1313440788597311E-3</v>
      </c>
      <c r="F25">
        <v>7.659857904085258E-3</v>
      </c>
      <c r="G25">
        <v>8.9365008880994672E-3</v>
      </c>
      <c r="H25">
        <v>4.2596838421624225E-3</v>
      </c>
      <c r="I25" t="e">
        <v>#VALUE!</v>
      </c>
      <c r="J25">
        <v>0.53135407905803189</v>
      </c>
      <c r="K25">
        <v>2.6628991655890233</v>
      </c>
      <c r="L25">
        <v>0.81682152769397831</v>
      </c>
    </row>
    <row r="26" spans="1:12" x14ac:dyDescent="0.3">
      <c r="A26" t="s">
        <v>20</v>
      </c>
      <c r="B26" t="s">
        <v>101</v>
      </c>
      <c r="C26">
        <v>0</v>
      </c>
      <c r="D26">
        <v>2</v>
      </c>
      <c r="E26">
        <v>2.4843479419208739E-2</v>
      </c>
      <c r="F26">
        <v>2.2634325044404968</v>
      </c>
      <c r="G26">
        <v>0.32548845470692717</v>
      </c>
      <c r="H26">
        <v>2.8092192590804872E-2</v>
      </c>
      <c r="I26">
        <v>2.2474639127003893</v>
      </c>
      <c r="J26">
        <v>0.6019007569386039</v>
      </c>
      <c r="K26">
        <v>2.8950100363348326</v>
      </c>
      <c r="L26">
        <v>0.94260890551466159</v>
      </c>
    </row>
    <row r="27" spans="1:12" x14ac:dyDescent="0.3">
      <c r="A27" t="s">
        <v>21</v>
      </c>
      <c r="B27" t="s">
        <v>101</v>
      </c>
      <c r="C27">
        <v>6</v>
      </c>
      <c r="D27">
        <v>2</v>
      </c>
      <c r="E27">
        <v>2.411082989210071E-2</v>
      </c>
      <c r="F27">
        <v>1.968694493783304</v>
      </c>
      <c r="G27">
        <v>1.7262433392539963E-2</v>
      </c>
      <c r="H27">
        <v>3.4029202365150231E-3</v>
      </c>
      <c r="I27">
        <v>1.9340422276162728</v>
      </c>
      <c r="J27">
        <v>0.57555929352396962</v>
      </c>
      <c r="K27">
        <v>2.4194467864225944</v>
      </c>
      <c r="L27">
        <v>0.81993483769759845</v>
      </c>
    </row>
    <row r="28" spans="1:12" x14ac:dyDescent="0.3">
      <c r="A28" t="s">
        <v>23</v>
      </c>
      <c r="B28" t="s">
        <v>101</v>
      </c>
      <c r="C28">
        <v>24</v>
      </c>
      <c r="D28">
        <v>2</v>
      </c>
      <c r="E28">
        <v>3.5033968296256823E-2</v>
      </c>
      <c r="F28">
        <v>9.8246003552397876E-2</v>
      </c>
      <c r="G28">
        <v>1.8372557726465365E-2</v>
      </c>
      <c r="H28" t="e">
        <v>#VALUE!</v>
      </c>
      <c r="I28">
        <v>1.3635013456789753</v>
      </c>
      <c r="J28">
        <v>0.60807401177460052</v>
      </c>
      <c r="K28">
        <v>2.4750891868618528</v>
      </c>
      <c r="L28">
        <v>0.81559068420417502</v>
      </c>
    </row>
    <row r="29" spans="1:12" x14ac:dyDescent="0.3">
      <c r="A29" t="s">
        <v>24</v>
      </c>
      <c r="B29" t="s">
        <v>101</v>
      </c>
      <c r="C29">
        <v>48</v>
      </c>
      <c r="D29">
        <v>2</v>
      </c>
      <c r="E29">
        <v>2.8639936059677634E-3</v>
      </c>
      <c r="F29">
        <v>3.9464920071047953E-2</v>
      </c>
      <c r="G29">
        <v>1.6263321492007102E-2</v>
      </c>
      <c r="H29">
        <v>3.173645468806564E-3</v>
      </c>
      <c r="I29" t="e">
        <v>#VALUE!</v>
      </c>
      <c r="J29">
        <v>0.43655172413793092</v>
      </c>
      <c r="K29">
        <v>2.1960520749259649</v>
      </c>
      <c r="L29">
        <v>0.72660794014721841</v>
      </c>
    </row>
    <row r="30" spans="1:12" x14ac:dyDescent="0.3">
      <c r="A30" t="s">
        <v>25</v>
      </c>
      <c r="B30" t="s">
        <v>101</v>
      </c>
      <c r="C30">
        <v>72</v>
      </c>
      <c r="D30">
        <v>2</v>
      </c>
      <c r="E30">
        <v>3.7964566404688964E-3</v>
      </c>
      <c r="F30">
        <v>4.4293960923623449E-2</v>
      </c>
      <c r="G30">
        <v>2.286856127886323E-2</v>
      </c>
      <c r="H30">
        <v>2.5582237239049109E-3</v>
      </c>
      <c r="I30">
        <v>1.3291767805118081E-2</v>
      </c>
      <c r="J30">
        <v>0.39988225399495375</v>
      </c>
      <c r="K30">
        <v>1.7528181248105996</v>
      </c>
      <c r="L30">
        <v>0.73560999155303486</v>
      </c>
    </row>
    <row r="31" spans="1:12" x14ac:dyDescent="0.3">
      <c r="A31" t="s">
        <v>26</v>
      </c>
      <c r="B31" t="s">
        <v>101</v>
      </c>
      <c r="C31">
        <v>96</v>
      </c>
      <c r="D31">
        <v>2</v>
      </c>
      <c r="E31">
        <v>4.1960836552550956E-3</v>
      </c>
      <c r="F31">
        <v>2.2757548845470689E-2</v>
      </c>
      <c r="G31">
        <v>2.0592806394316165E-2</v>
      </c>
      <c r="H31">
        <v>4.8268372149149265E-5</v>
      </c>
      <c r="I31" t="e">
        <v>#VALUE!</v>
      </c>
      <c r="J31">
        <v>0.17093355761143819</v>
      </c>
      <c r="K31">
        <v>0.1085394357449541</v>
      </c>
      <c r="L31">
        <v>0.68180282369977074</v>
      </c>
    </row>
    <row r="32" spans="1:12" x14ac:dyDescent="0.3">
      <c r="A32" t="s">
        <v>27</v>
      </c>
      <c r="B32" t="s">
        <v>103</v>
      </c>
      <c r="C32">
        <v>0</v>
      </c>
      <c r="D32">
        <v>2</v>
      </c>
      <c r="E32">
        <v>1.7716797655521515E-2</v>
      </c>
      <c r="F32">
        <v>1.7229684724689167</v>
      </c>
      <c r="G32">
        <v>0.11312166962699821</v>
      </c>
      <c r="H32">
        <v>2.1141547001327376E-2</v>
      </c>
      <c r="I32">
        <v>1.5924317934285261</v>
      </c>
      <c r="J32">
        <v>0.43648444070647607</v>
      </c>
      <c r="K32">
        <v>2.1085004305572643</v>
      </c>
      <c r="L32">
        <v>0.56817907566067338</v>
      </c>
    </row>
    <row r="33" spans="1:12" x14ac:dyDescent="0.3">
      <c r="A33" t="s">
        <v>28</v>
      </c>
      <c r="B33" t="s">
        <v>103</v>
      </c>
      <c r="C33">
        <v>6</v>
      </c>
      <c r="D33">
        <v>2</v>
      </c>
      <c r="E33">
        <v>2.2578926335420278E-2</v>
      </c>
      <c r="F33">
        <v>1.6569160746003553</v>
      </c>
      <c r="G33">
        <v>0.13804396092362345</v>
      </c>
      <c r="H33">
        <v>2.6861349101001561E-2</v>
      </c>
      <c r="I33">
        <v>1.7477924563967009</v>
      </c>
      <c r="J33">
        <v>0.55784693019343989</v>
      </c>
      <c r="K33">
        <v>2.3842971115158318</v>
      </c>
      <c r="L33">
        <v>0.82735609991553027</v>
      </c>
    </row>
    <row r="34" spans="1:12" x14ac:dyDescent="0.3">
      <c r="A34" t="s">
        <v>29</v>
      </c>
      <c r="B34" t="s">
        <v>103</v>
      </c>
      <c r="C34">
        <v>24</v>
      </c>
      <c r="D34">
        <v>2</v>
      </c>
      <c r="E34">
        <v>2.5842546956174241E-2</v>
      </c>
      <c r="F34">
        <v>0.10274200710479572</v>
      </c>
      <c r="G34">
        <v>1.4820159857904084E-2</v>
      </c>
      <c r="H34">
        <v>2.7512972125015083E-3</v>
      </c>
      <c r="I34">
        <v>1.4421568068553119</v>
      </c>
      <c r="J34">
        <v>0.58730025231286787</v>
      </c>
      <c r="K34">
        <v>2.5137343266654466</v>
      </c>
      <c r="L34">
        <v>0.68024616869796062</v>
      </c>
    </row>
    <row r="35" spans="1:12" x14ac:dyDescent="0.3">
      <c r="A35" t="s">
        <v>30</v>
      </c>
      <c r="B35" t="s">
        <v>103</v>
      </c>
      <c r="C35">
        <v>48</v>
      </c>
      <c r="D35">
        <v>2</v>
      </c>
      <c r="E35">
        <v>1.4919408552018119E-2</v>
      </c>
      <c r="F35">
        <v>3.7688721136767321E-2</v>
      </c>
      <c r="G35">
        <v>1.1933836589698045E-2</v>
      </c>
      <c r="H35">
        <v>9.2916616387112331E-4</v>
      </c>
      <c r="I35" t="e">
        <v>#VALUE!</v>
      </c>
      <c r="J35">
        <v>0.45665264928511357</v>
      </c>
      <c r="K35">
        <v>2.0260044585929928</v>
      </c>
      <c r="L35">
        <v>0.57627609508869304</v>
      </c>
    </row>
    <row r="36" spans="1:12" x14ac:dyDescent="0.3">
      <c r="A36" t="s">
        <v>31</v>
      </c>
      <c r="B36" t="s">
        <v>103</v>
      </c>
      <c r="C36">
        <v>72</v>
      </c>
      <c r="D36">
        <v>2</v>
      </c>
      <c r="E36">
        <v>6.2608232316504597E-3</v>
      </c>
      <c r="F36">
        <v>4.2573268206039079E-2</v>
      </c>
      <c r="G36">
        <v>1.6818383658969805E-2</v>
      </c>
      <c r="H36">
        <v>1.4842524435863399E-3</v>
      </c>
      <c r="I36" t="e">
        <v>#VALUE!</v>
      </c>
      <c r="J36">
        <v>0.39473507148864584</v>
      </c>
      <c r="K36">
        <v>1.7986192163557755</v>
      </c>
      <c r="L36">
        <v>0.65093519971038971</v>
      </c>
    </row>
    <row r="37" spans="1:12" x14ac:dyDescent="0.3">
      <c r="A37" t="s">
        <v>32</v>
      </c>
      <c r="B37" t="s">
        <v>103</v>
      </c>
      <c r="C37">
        <v>96</v>
      </c>
      <c r="D37">
        <v>2</v>
      </c>
      <c r="E37">
        <v>2.9972026108964966E-3</v>
      </c>
      <c r="F37">
        <v>2.6365452930728239E-2</v>
      </c>
      <c r="G37">
        <v>6.1611900532859681E-3</v>
      </c>
      <c r="H37" t="e">
        <v>#VALUE!</v>
      </c>
      <c r="I37" t="e">
        <v>#VALUE!</v>
      </c>
      <c r="J37" t="e">
        <v>#VALUE!</v>
      </c>
      <c r="K37">
        <v>1.591501669722073</v>
      </c>
      <c r="L37">
        <v>0.50327018221310482</v>
      </c>
    </row>
    <row r="38" spans="1:12" x14ac:dyDescent="0.3">
      <c r="A38" t="s">
        <v>14</v>
      </c>
      <c r="B38" t="s">
        <v>99</v>
      </c>
      <c r="C38">
        <v>0</v>
      </c>
      <c r="D38">
        <v>2</v>
      </c>
      <c r="E38">
        <v>1.6118289596376716E-2</v>
      </c>
      <c r="F38">
        <v>1.5154862344582594</v>
      </c>
      <c r="G38">
        <v>0.1721247779751332</v>
      </c>
      <c r="H38">
        <v>1.8016169904669962E-2</v>
      </c>
      <c r="I38">
        <v>1.5481158994146222</v>
      </c>
      <c r="J38">
        <v>0.45648444070647604</v>
      </c>
      <c r="K38">
        <v>1.9392179159828258</v>
      </c>
      <c r="L38">
        <v>0.7280439242186556</v>
      </c>
    </row>
    <row r="39" spans="1:12" x14ac:dyDescent="0.3">
      <c r="A39" t="s">
        <v>15</v>
      </c>
      <c r="B39" t="s">
        <v>99</v>
      </c>
      <c r="C39">
        <v>6</v>
      </c>
      <c r="D39">
        <v>2</v>
      </c>
      <c r="E39">
        <v>1.9648328226988143E-2</v>
      </c>
      <c r="F39">
        <v>1.0430728241563056</v>
      </c>
      <c r="G39">
        <v>2.0870337477797509E-2</v>
      </c>
      <c r="H39" t="e">
        <v>#VALUE!</v>
      </c>
      <c r="I39">
        <v>1.3540650906570575</v>
      </c>
      <c r="J39">
        <v>0.43306980656013455</v>
      </c>
      <c r="K39">
        <v>1.8452004116547502</v>
      </c>
      <c r="L39">
        <v>0.65397610715578613</v>
      </c>
    </row>
    <row r="40" spans="1:12" x14ac:dyDescent="0.3">
      <c r="A40" t="s">
        <v>16</v>
      </c>
      <c r="B40" t="s">
        <v>99</v>
      </c>
      <c r="C40">
        <v>24</v>
      </c>
      <c r="D40">
        <v>2</v>
      </c>
      <c r="E40">
        <v>4.7289196749700285E-3</v>
      </c>
      <c r="F40">
        <v>4.1407637655417405E-2</v>
      </c>
      <c r="G40">
        <v>8.9365008880994672E-3</v>
      </c>
      <c r="H40" t="e">
        <v>#VALUE!</v>
      </c>
      <c r="I40" t="e">
        <v>#VALUE!</v>
      </c>
      <c r="J40">
        <v>0.39791421362489487</v>
      </c>
      <c r="K40">
        <v>1.7722007026934583</v>
      </c>
      <c r="L40">
        <v>0.68369735730662484</v>
      </c>
    </row>
    <row r="41" spans="1:12" x14ac:dyDescent="0.3">
      <c r="A41" t="s">
        <v>17</v>
      </c>
      <c r="B41" t="s">
        <v>99</v>
      </c>
      <c r="C41">
        <v>48</v>
      </c>
      <c r="D41">
        <v>2</v>
      </c>
      <c r="E41">
        <v>3.1970161182895964E-3</v>
      </c>
      <c r="F41">
        <v>3.0361900532859684E-2</v>
      </c>
      <c r="G41">
        <v>9.1585257548845479E-3</v>
      </c>
      <c r="H41">
        <v>2.2927476770845899E-4</v>
      </c>
      <c r="I41" t="e">
        <v>#VALUE!</v>
      </c>
      <c r="J41">
        <v>0.3229604709840202</v>
      </c>
      <c r="K41">
        <v>1.556667036715883</v>
      </c>
      <c r="L41">
        <v>0.64770121877639675</v>
      </c>
    </row>
    <row r="42" spans="1:12" x14ac:dyDescent="0.3">
      <c r="A42" t="s">
        <v>18</v>
      </c>
      <c r="B42" t="s">
        <v>99</v>
      </c>
      <c r="C42">
        <v>72</v>
      </c>
      <c r="D42">
        <v>2</v>
      </c>
      <c r="E42">
        <v>2.7973891035033972E-3</v>
      </c>
      <c r="F42">
        <v>2.5921403197158081E-2</v>
      </c>
      <c r="G42">
        <v>6.8272646536412076E-3</v>
      </c>
      <c r="H42" t="e">
        <v>#VALUE!</v>
      </c>
      <c r="I42" t="e">
        <v>#VALUE!</v>
      </c>
      <c r="J42">
        <v>0.30871320437342309</v>
      </c>
      <c r="K42">
        <v>1.4983542811193888</v>
      </c>
      <c r="L42">
        <v>0.64748401110172549</v>
      </c>
    </row>
    <row r="43" spans="1:12" x14ac:dyDescent="0.3">
      <c r="A43" t="s">
        <v>19</v>
      </c>
      <c r="B43" t="s">
        <v>99</v>
      </c>
      <c r="C43">
        <v>96</v>
      </c>
      <c r="D43">
        <v>2</v>
      </c>
      <c r="E43">
        <v>1.9315305714666315E-3</v>
      </c>
      <c r="F43">
        <v>2.2480017761989341E-2</v>
      </c>
      <c r="G43">
        <v>1.4709147424511546E-2</v>
      </c>
      <c r="H43">
        <v>1.5687220948473513E-4</v>
      </c>
      <c r="I43" t="e">
        <v>#VALUE!</v>
      </c>
      <c r="J43">
        <v>0.20555088309503783</v>
      </c>
      <c r="K43">
        <v>1.1209940922142645</v>
      </c>
      <c r="L43">
        <v>0.61606130083262933</v>
      </c>
    </row>
    <row r="44" spans="1:12" x14ac:dyDescent="0.3">
      <c r="A44" t="s">
        <v>33</v>
      </c>
      <c r="B44" t="s">
        <v>281</v>
      </c>
      <c r="C44">
        <v>0</v>
      </c>
      <c r="D44">
        <v>2</v>
      </c>
      <c r="E44">
        <v>1.5851871586519246E-2</v>
      </c>
      <c r="F44">
        <v>1.5607793072824159</v>
      </c>
      <c r="G44">
        <v>7.8596802841918292E-2</v>
      </c>
      <c r="H44">
        <v>1.8776396766019065E-2</v>
      </c>
      <c r="I44">
        <v>1.5021947919073235</v>
      </c>
      <c r="J44">
        <v>0.41100084104289319</v>
      </c>
      <c r="K44">
        <v>1.6476241340098232</v>
      </c>
      <c r="L44">
        <v>0.67467117171473368</v>
      </c>
    </row>
    <row r="45" spans="1:12" x14ac:dyDescent="0.3">
      <c r="A45" t="s">
        <v>34</v>
      </c>
      <c r="B45" t="s">
        <v>281</v>
      </c>
      <c r="C45">
        <v>6</v>
      </c>
      <c r="D45">
        <v>2</v>
      </c>
      <c r="E45">
        <v>1.8516051685093914E-2</v>
      </c>
      <c r="F45">
        <v>1.1438166074600353</v>
      </c>
      <c r="G45">
        <v>3.4857904085257546E-2</v>
      </c>
      <c r="H45">
        <v>1.1101725594304329E-3</v>
      </c>
      <c r="I45">
        <v>1.4279199133484755</v>
      </c>
      <c r="J45">
        <v>0.4966694701429773</v>
      </c>
      <c r="K45">
        <v>1.810995862449706</v>
      </c>
      <c r="L45">
        <v>0.68259925184023151</v>
      </c>
    </row>
    <row r="46" spans="1:12" x14ac:dyDescent="0.3">
      <c r="A46" t="s">
        <v>35</v>
      </c>
      <c r="B46" t="s">
        <v>281</v>
      </c>
      <c r="C46">
        <v>24</v>
      </c>
      <c r="D46">
        <v>2</v>
      </c>
      <c r="E46">
        <v>5.3949646996136946E-3</v>
      </c>
      <c r="F46">
        <v>5.7948490230905862E-2</v>
      </c>
      <c r="G46">
        <v>6.2722024866785084E-3</v>
      </c>
      <c r="H46">
        <v>1.4480511644744779E-4</v>
      </c>
      <c r="I46">
        <v>2.331310064238544E-2</v>
      </c>
      <c r="J46">
        <v>0.39648444070647604</v>
      </c>
      <c r="K46">
        <v>1.5703188524073701</v>
      </c>
      <c r="L46">
        <v>0.67730179799686241</v>
      </c>
    </row>
    <row r="47" spans="1:12" x14ac:dyDescent="0.3">
      <c r="A47" t="s">
        <v>36</v>
      </c>
      <c r="B47" t="s">
        <v>281</v>
      </c>
      <c r="C47">
        <v>48</v>
      </c>
      <c r="D47">
        <v>2</v>
      </c>
      <c r="E47">
        <v>1.332090049287332E-3</v>
      </c>
      <c r="F47">
        <v>4.0242007104795738E-2</v>
      </c>
      <c r="G47">
        <v>8.436944937833037E-3</v>
      </c>
      <c r="H47">
        <v>1.9307348859659706E-4</v>
      </c>
      <c r="I47" t="e">
        <v>#VALUE!</v>
      </c>
      <c r="J47">
        <v>0.30714886459209423</v>
      </c>
      <c r="K47">
        <v>1.337187845983516</v>
      </c>
      <c r="L47">
        <v>0.62975745142995043</v>
      </c>
    </row>
    <row r="48" spans="1:12" x14ac:dyDescent="0.3">
      <c r="A48" t="s">
        <v>37</v>
      </c>
      <c r="B48" t="s">
        <v>281</v>
      </c>
      <c r="C48">
        <v>72</v>
      </c>
      <c r="D48">
        <v>2</v>
      </c>
      <c r="E48">
        <v>1.6651125616091648E-3</v>
      </c>
      <c r="F48">
        <v>4.0797069271758434E-2</v>
      </c>
      <c r="G48">
        <v>6.8272646536412076E-3</v>
      </c>
      <c r="H48" t="e">
        <v>#VALUE!</v>
      </c>
      <c r="I48" t="e">
        <v>#VALUE!</v>
      </c>
      <c r="J48">
        <v>0.30629100084104288</v>
      </c>
      <c r="K48">
        <v>1.3818337838932579</v>
      </c>
      <c r="L48">
        <v>0.63880777120791599</v>
      </c>
    </row>
    <row r="49" spans="1:12" x14ac:dyDescent="0.3">
      <c r="A49" t="s">
        <v>38</v>
      </c>
      <c r="B49" t="s">
        <v>281</v>
      </c>
      <c r="C49">
        <v>96</v>
      </c>
      <c r="D49">
        <v>2</v>
      </c>
      <c r="E49" t="e">
        <v>#VALUE!</v>
      </c>
      <c r="F49">
        <v>2.0315275310834817E-2</v>
      </c>
      <c r="G49">
        <v>2.2979573712255768E-2</v>
      </c>
      <c r="H49" t="e">
        <v>#VALUE!</v>
      </c>
      <c r="I49" t="e">
        <v>#VALUE!</v>
      </c>
      <c r="J49">
        <v>0.18023549201009251</v>
      </c>
      <c r="K49">
        <v>0.50003150419005737</v>
      </c>
      <c r="L49">
        <v>0.57240255822372388</v>
      </c>
    </row>
    <row r="50" spans="1:12" x14ac:dyDescent="0.3">
      <c r="A50" t="s">
        <v>43</v>
      </c>
      <c r="B50" t="s">
        <v>103</v>
      </c>
      <c r="C50">
        <v>0</v>
      </c>
      <c r="D50">
        <v>3</v>
      </c>
      <c r="E50">
        <v>1.7716797655521515E-2</v>
      </c>
      <c r="F50">
        <v>1.3745004440497337</v>
      </c>
      <c r="G50">
        <v>0.55045515097690945</v>
      </c>
      <c r="H50">
        <v>8.7763967660190637E-2</v>
      </c>
      <c r="I50">
        <v>1.4213190354317125</v>
      </c>
      <c r="J50">
        <v>0.46879730866274183</v>
      </c>
      <c r="K50">
        <v>1.6855191740501487</v>
      </c>
      <c r="L50">
        <v>0.63413780620248583</v>
      </c>
    </row>
    <row r="51" spans="1:12" x14ac:dyDescent="0.3">
      <c r="A51" t="s">
        <v>28</v>
      </c>
      <c r="B51" t="s">
        <v>103</v>
      </c>
      <c r="C51">
        <v>6</v>
      </c>
      <c r="D51">
        <v>3</v>
      </c>
      <c r="E51">
        <v>1.5718662581590513E-2</v>
      </c>
      <c r="F51">
        <v>1.164464920071048</v>
      </c>
      <c r="G51">
        <v>0.44904529307282415</v>
      </c>
      <c r="H51">
        <v>7.1244117292144304E-2</v>
      </c>
      <c r="I51">
        <v>1.5057952707710127</v>
      </c>
      <c r="J51">
        <v>0.48354920100925147</v>
      </c>
      <c r="K51">
        <v>1.7643096531838733</v>
      </c>
      <c r="L51">
        <v>0.743176058887414</v>
      </c>
    </row>
    <row r="52" spans="1:12" x14ac:dyDescent="0.3">
      <c r="A52" t="s">
        <v>29</v>
      </c>
      <c r="B52" t="s">
        <v>103</v>
      </c>
      <c r="C52">
        <v>24</v>
      </c>
      <c r="D52">
        <v>3</v>
      </c>
      <c r="E52">
        <v>1.3387504995337687E-2</v>
      </c>
      <c r="F52">
        <v>1.2877442273534639E-2</v>
      </c>
      <c r="G52">
        <v>0.10385213143872113</v>
      </c>
      <c r="H52">
        <v>8.4469651261011216E-3</v>
      </c>
      <c r="I52">
        <v>0.87457131798529208</v>
      </c>
      <c r="J52">
        <v>0.38075693860386872</v>
      </c>
      <c r="K52">
        <v>1.5194770904530299</v>
      </c>
      <c r="L52">
        <v>0.66667068903101245</v>
      </c>
    </row>
    <row r="53" spans="1:12" x14ac:dyDescent="0.3">
      <c r="A53" t="s">
        <v>30</v>
      </c>
      <c r="B53" t="s">
        <v>103</v>
      </c>
      <c r="C53">
        <v>48</v>
      </c>
      <c r="D53">
        <v>3</v>
      </c>
      <c r="E53">
        <v>2.0647395763953645E-3</v>
      </c>
      <c r="F53">
        <v>8.9920071047957378E-3</v>
      </c>
      <c r="G53">
        <v>7.2713143872113681E-3</v>
      </c>
      <c r="H53">
        <v>1.5687220948473513E-4</v>
      </c>
      <c r="I53" t="e">
        <v>#VALUE!</v>
      </c>
      <c r="J53" t="e">
        <v>#VALUE!</v>
      </c>
      <c r="K53" t="e">
        <v>#VALUE!</v>
      </c>
      <c r="L53">
        <v>0.66956679135996133</v>
      </c>
    </row>
    <row r="54" spans="1:12" x14ac:dyDescent="0.3">
      <c r="A54" t="s">
        <v>31</v>
      </c>
      <c r="B54" t="s">
        <v>103</v>
      </c>
      <c r="C54">
        <v>72</v>
      </c>
      <c r="D54">
        <v>3</v>
      </c>
      <c r="E54">
        <v>2.1979485813240977E-3</v>
      </c>
      <c r="F54">
        <v>1.1434280639431615E-2</v>
      </c>
      <c r="G54">
        <v>7.9928952042628773E-3</v>
      </c>
      <c r="H54">
        <v>8.8089779172197417E-4</v>
      </c>
      <c r="I54" t="e">
        <v>#VALUE!</v>
      </c>
      <c r="J54" t="e">
        <v>#VALUE!</v>
      </c>
      <c r="K54" t="e">
        <v>#VALUE!</v>
      </c>
      <c r="L54">
        <v>0.65290213587546753</v>
      </c>
    </row>
    <row r="55" spans="1:12" x14ac:dyDescent="0.3">
      <c r="A55" t="s">
        <v>32</v>
      </c>
      <c r="B55" t="s">
        <v>103</v>
      </c>
      <c r="C55">
        <v>96</v>
      </c>
      <c r="D55">
        <v>3</v>
      </c>
      <c r="E55">
        <v>2.9972026108964966E-3</v>
      </c>
      <c r="F55">
        <v>1.7262433392539963E-2</v>
      </c>
      <c r="G55">
        <v>1.1489786856127884E-2</v>
      </c>
      <c r="H55">
        <v>9.653674429829853E-5</v>
      </c>
      <c r="I55" t="e">
        <v>#VALUE!</v>
      </c>
      <c r="J55">
        <v>0.29051303616484442</v>
      </c>
      <c r="K55">
        <v>1.5836706281935495</v>
      </c>
      <c r="L55">
        <v>0.67109931217569685</v>
      </c>
    </row>
    <row r="56" spans="1:12" x14ac:dyDescent="0.3">
      <c r="A56" t="s">
        <v>44</v>
      </c>
      <c r="B56" t="s">
        <v>104</v>
      </c>
      <c r="C56">
        <v>0</v>
      </c>
      <c r="D56">
        <v>3</v>
      </c>
      <c r="E56">
        <v>1.6717730118556012E-2</v>
      </c>
      <c r="F56">
        <v>1.361678507992895</v>
      </c>
      <c r="G56">
        <v>1.0253663410301952</v>
      </c>
      <c r="H56">
        <v>0.16523470495957523</v>
      </c>
      <c r="I56">
        <v>1.1596392320178583</v>
      </c>
      <c r="J56">
        <v>0.42576955424726665</v>
      </c>
      <c r="K56">
        <v>1.5487009772299716</v>
      </c>
      <c r="L56">
        <v>0.63291902980571979</v>
      </c>
    </row>
    <row r="57" spans="1:12" x14ac:dyDescent="0.3">
      <c r="A57" t="s">
        <v>45</v>
      </c>
      <c r="B57" t="s">
        <v>104</v>
      </c>
      <c r="C57">
        <v>6</v>
      </c>
      <c r="D57">
        <v>3</v>
      </c>
      <c r="E57">
        <v>1.2055414946050355E-2</v>
      </c>
      <c r="F57">
        <v>1.0632215808170515</v>
      </c>
      <c r="G57">
        <v>0.50160968028419195</v>
      </c>
      <c r="H57">
        <v>6.6091468565222633E-2</v>
      </c>
      <c r="I57">
        <v>1.3109643582596484</v>
      </c>
      <c r="J57">
        <v>0.46637510513036162</v>
      </c>
      <c r="K57">
        <v>1.6568803650885566</v>
      </c>
      <c r="L57">
        <v>0.7203692530469411</v>
      </c>
    </row>
    <row r="58" spans="1:12" x14ac:dyDescent="0.3">
      <c r="A58" t="s">
        <v>46</v>
      </c>
      <c r="B58" t="s">
        <v>104</v>
      </c>
      <c r="C58">
        <v>24</v>
      </c>
      <c r="D58">
        <v>3</v>
      </c>
      <c r="E58">
        <v>1.1189556414013589E-2</v>
      </c>
      <c r="F58">
        <v>4.9400532859680277E-3</v>
      </c>
      <c r="G58">
        <v>0.33242673179396087</v>
      </c>
      <c r="H58">
        <v>5.6836008205623262E-2</v>
      </c>
      <c r="I58">
        <v>1.0490295209262832</v>
      </c>
      <c r="J58">
        <v>0.44171572750210258</v>
      </c>
      <c r="K58">
        <v>1.497634185346651</v>
      </c>
      <c r="L58">
        <v>0.67878605044044882</v>
      </c>
    </row>
    <row r="59" spans="1:12" x14ac:dyDescent="0.3">
      <c r="A59" t="s">
        <v>47</v>
      </c>
      <c r="B59" t="s">
        <v>104</v>
      </c>
      <c r="C59">
        <v>48</v>
      </c>
      <c r="D59">
        <v>3</v>
      </c>
      <c r="E59">
        <v>1.1589183428799787E-2</v>
      </c>
      <c r="F59">
        <v>1.3321492007104795E-2</v>
      </c>
      <c r="G59">
        <v>1.7706483126110124E-2</v>
      </c>
      <c r="H59">
        <v>3.8735368649692285E-3</v>
      </c>
      <c r="I59">
        <v>6.0338024957319325E-2</v>
      </c>
      <c r="J59">
        <v>0.46753574432296047</v>
      </c>
      <c r="K59">
        <v>1.5298584711766665</v>
      </c>
      <c r="L59">
        <v>0.67673464462411004</v>
      </c>
    </row>
    <row r="60" spans="1:12" x14ac:dyDescent="0.3">
      <c r="A60" t="s">
        <v>48</v>
      </c>
      <c r="B60" t="s">
        <v>104</v>
      </c>
      <c r="C60">
        <v>72</v>
      </c>
      <c r="D60">
        <v>3</v>
      </c>
      <c r="E60">
        <v>1.9981350739309975E-3</v>
      </c>
      <c r="F60">
        <v>1.1212255772646536E-2</v>
      </c>
      <c r="G60">
        <v>1.5708259325044403E-2</v>
      </c>
      <c r="H60">
        <v>7.7229395438638824E-4</v>
      </c>
      <c r="I60" t="e">
        <v>#VALUE!</v>
      </c>
      <c r="J60" t="e">
        <v>#VALUE!</v>
      </c>
      <c r="K60" t="e">
        <v>#VALUE!</v>
      </c>
      <c r="L60">
        <v>0.6517557620369252</v>
      </c>
    </row>
    <row r="61" spans="1:12" x14ac:dyDescent="0.3">
      <c r="A61" t="s">
        <v>49</v>
      </c>
      <c r="B61" t="s">
        <v>104</v>
      </c>
      <c r="C61">
        <v>96</v>
      </c>
      <c r="D61">
        <v>3</v>
      </c>
      <c r="E61">
        <v>1.9315305714666315E-3</v>
      </c>
      <c r="F61">
        <v>5.6061278863232681E-3</v>
      </c>
      <c r="G61">
        <v>1.4265097690941385E-2</v>
      </c>
      <c r="H61">
        <v>6.0335465186436576E-5</v>
      </c>
      <c r="I61" t="e">
        <v>#VALUE!</v>
      </c>
      <c r="J61" t="e">
        <v>#VALUE!</v>
      </c>
      <c r="K61" t="e">
        <v>#VALUE!</v>
      </c>
      <c r="L61">
        <v>0.59600579220465777</v>
      </c>
    </row>
    <row r="62" spans="1:12" x14ac:dyDescent="0.3">
      <c r="A62" t="s">
        <v>50</v>
      </c>
      <c r="B62" t="s">
        <v>105</v>
      </c>
      <c r="C62">
        <v>0</v>
      </c>
      <c r="D62">
        <v>3</v>
      </c>
      <c r="E62">
        <v>1.3121086985480221E-2</v>
      </c>
      <c r="F62">
        <v>1.3555173179396089</v>
      </c>
      <c r="G62">
        <v>1.5833703374777974</v>
      </c>
      <c r="H62">
        <v>0.33659949318209237</v>
      </c>
      <c r="I62">
        <v>0.85505372214504527</v>
      </c>
      <c r="J62">
        <v>0.42238856181665274</v>
      </c>
      <c r="K62">
        <v>1.5155765716840339</v>
      </c>
      <c r="L62">
        <v>0.59717630022927459</v>
      </c>
    </row>
    <row r="63" spans="1:12" x14ac:dyDescent="0.3">
      <c r="A63" t="s">
        <v>51</v>
      </c>
      <c r="B63" t="s">
        <v>105</v>
      </c>
      <c r="C63">
        <v>6</v>
      </c>
      <c r="D63">
        <v>3</v>
      </c>
      <c r="E63">
        <v>1.1855601438657253E-2</v>
      </c>
      <c r="F63">
        <v>7.4933392539964479E-3</v>
      </c>
      <c r="G63">
        <v>0.2153641207815275</v>
      </c>
      <c r="H63">
        <v>5.5315554482925057E-2</v>
      </c>
      <c r="I63">
        <v>7.2009577273777414E-3</v>
      </c>
      <c r="J63">
        <v>0.42112699747687127</v>
      </c>
      <c r="K63">
        <v>1.5560669569052685</v>
      </c>
      <c r="L63">
        <v>0.65284180041028106</v>
      </c>
    </row>
    <row r="64" spans="1:12" x14ac:dyDescent="0.3">
      <c r="A64" t="s">
        <v>52</v>
      </c>
      <c r="B64" t="s">
        <v>105</v>
      </c>
      <c r="C64">
        <v>24</v>
      </c>
      <c r="D64">
        <v>3</v>
      </c>
      <c r="E64">
        <v>5.9278007193286266E-3</v>
      </c>
      <c r="F64">
        <v>1.2211367673179393E-3</v>
      </c>
      <c r="G64">
        <v>6.5497335701598571E-3</v>
      </c>
      <c r="H64">
        <v>5.1888500060335457E-4</v>
      </c>
      <c r="I64" t="e">
        <v>#VALUE!</v>
      </c>
      <c r="J64">
        <v>0.38237174095878884</v>
      </c>
      <c r="K64">
        <v>1.5112709990428728</v>
      </c>
      <c r="L64">
        <v>0.62299987932906953</v>
      </c>
    </row>
    <row r="65" spans="1:12" x14ac:dyDescent="0.3">
      <c r="A65" t="s">
        <v>53</v>
      </c>
      <c r="B65" t="s">
        <v>105</v>
      </c>
      <c r="C65">
        <v>48</v>
      </c>
      <c r="D65">
        <v>3</v>
      </c>
      <c r="E65">
        <v>5.661382709471161E-3</v>
      </c>
      <c r="F65">
        <v>6.5497335701598571E-3</v>
      </c>
      <c r="G65">
        <v>1.6651865008880995E-2</v>
      </c>
      <c r="H65">
        <v>3.8614697719319412E-4</v>
      </c>
      <c r="I65" t="e">
        <v>#VALUE!</v>
      </c>
      <c r="J65">
        <v>0.36349873843566022</v>
      </c>
      <c r="K65">
        <v>1.4533933013090738</v>
      </c>
      <c r="L65">
        <v>0.61446844455170735</v>
      </c>
    </row>
    <row r="66" spans="1:12" x14ac:dyDescent="0.3">
      <c r="A66" t="s">
        <v>54</v>
      </c>
      <c r="B66" t="s">
        <v>105</v>
      </c>
      <c r="C66">
        <v>72</v>
      </c>
      <c r="D66">
        <v>3</v>
      </c>
      <c r="E66">
        <v>5.328360197149328E-3</v>
      </c>
      <c r="F66">
        <v>7.2713143872113681E-3</v>
      </c>
      <c r="G66">
        <v>2.4533747779751331E-2</v>
      </c>
      <c r="H66" t="e">
        <v>#VALUE!</v>
      </c>
      <c r="I66" t="e">
        <v>#VALUE!</v>
      </c>
      <c r="J66">
        <v>0.37470142977291837</v>
      </c>
      <c r="K66">
        <v>1.3337373870724807</v>
      </c>
      <c r="L66">
        <v>0.64278991191022083</v>
      </c>
    </row>
    <row r="67" spans="1:12" x14ac:dyDescent="0.3">
      <c r="A67" t="s">
        <v>55</v>
      </c>
      <c r="B67" t="s">
        <v>105</v>
      </c>
      <c r="C67">
        <v>96</v>
      </c>
      <c r="D67">
        <v>3</v>
      </c>
      <c r="E67">
        <v>1.7983215665378983E-3</v>
      </c>
      <c r="F67">
        <v>7.7708703374777992E-3</v>
      </c>
      <c r="G67">
        <v>1.9538188277087028E-2</v>
      </c>
      <c r="H67" t="e">
        <v>#VALUE!</v>
      </c>
      <c r="I67" t="e">
        <v>#VALUE!</v>
      </c>
      <c r="J67">
        <v>0.35603027754415473</v>
      </c>
      <c r="K67">
        <v>0.86993570144829258</v>
      </c>
      <c r="L67">
        <v>0.63394473271388907</v>
      </c>
    </row>
    <row r="68" spans="1:12" x14ac:dyDescent="0.3">
      <c r="A68" t="s">
        <v>56</v>
      </c>
      <c r="B68" t="s">
        <v>282</v>
      </c>
      <c r="C68">
        <v>0</v>
      </c>
      <c r="D68">
        <v>3</v>
      </c>
      <c r="E68">
        <v>1.3653923005195152E-2</v>
      </c>
      <c r="F68">
        <v>1.3083370337477798</v>
      </c>
      <c r="G68">
        <v>2.2609347246891649</v>
      </c>
      <c r="H68">
        <v>0.42036925304694095</v>
      </c>
      <c r="I68">
        <v>0.59554920804467004</v>
      </c>
      <c r="J68">
        <v>0.36551724137931035</v>
      </c>
      <c r="K68">
        <v>1.497109115512363</v>
      </c>
      <c r="L68">
        <v>0.62991432363943523</v>
      </c>
    </row>
    <row r="69" spans="1:12" x14ac:dyDescent="0.3">
      <c r="A69" t="s">
        <v>57</v>
      </c>
      <c r="B69" t="s">
        <v>282</v>
      </c>
      <c r="C69">
        <v>6</v>
      </c>
      <c r="D69">
        <v>3</v>
      </c>
      <c r="E69">
        <v>1.3320900492873319E-2</v>
      </c>
      <c r="F69">
        <v>0.20093250444049734</v>
      </c>
      <c r="G69">
        <v>0.55911412078152745</v>
      </c>
      <c r="H69">
        <v>0.11748521781102933</v>
      </c>
      <c r="I69">
        <v>0.76466670067118925</v>
      </c>
      <c r="J69">
        <v>0.42390243902439023</v>
      </c>
      <c r="K69">
        <v>1.621955720110775</v>
      </c>
      <c r="L69">
        <v>0.70223241221189803</v>
      </c>
    </row>
    <row r="70" spans="1:12" x14ac:dyDescent="0.3">
      <c r="A70" t="s">
        <v>58</v>
      </c>
      <c r="B70" t="s">
        <v>282</v>
      </c>
      <c r="C70">
        <v>24</v>
      </c>
      <c r="D70">
        <v>3</v>
      </c>
      <c r="E70">
        <v>4.9953376848274949E-3</v>
      </c>
      <c r="F70">
        <v>1.1101243339253996E-3</v>
      </c>
      <c r="G70">
        <v>1.2322380106571936E-2</v>
      </c>
      <c r="H70">
        <v>1.182575117654157E-3</v>
      </c>
      <c r="I70" t="e">
        <v>#VALUE!</v>
      </c>
      <c r="J70">
        <v>0.408309503784693</v>
      </c>
      <c r="K70">
        <v>1.719618709288335</v>
      </c>
      <c r="L70">
        <v>0.68913961626644149</v>
      </c>
    </row>
    <row r="71" spans="1:12" x14ac:dyDescent="0.3">
      <c r="A71" t="s">
        <v>59</v>
      </c>
      <c r="B71" t="s">
        <v>282</v>
      </c>
      <c r="C71">
        <v>48</v>
      </c>
      <c r="D71">
        <v>3</v>
      </c>
      <c r="E71">
        <v>7.4597042760090595E-3</v>
      </c>
      <c r="F71">
        <v>6.2722024866785084E-3</v>
      </c>
      <c r="G71">
        <v>1.2100355239786855E-2</v>
      </c>
      <c r="H71">
        <v>1.0015687220948472E-3</v>
      </c>
      <c r="I71" t="e">
        <v>#VALUE!</v>
      </c>
      <c r="J71">
        <v>0.39640033641715727</v>
      </c>
      <c r="K71">
        <v>1.7269696869683668</v>
      </c>
      <c r="L71">
        <v>0.4898998431277905</v>
      </c>
    </row>
    <row r="72" spans="1:12" x14ac:dyDescent="0.3">
      <c r="A72" t="s">
        <v>60</v>
      </c>
      <c r="B72" t="s">
        <v>282</v>
      </c>
      <c r="C72">
        <v>72</v>
      </c>
      <c r="D72">
        <v>3</v>
      </c>
      <c r="E72">
        <v>3.9296656453976283E-3</v>
      </c>
      <c r="F72">
        <v>9.4360568383658958E-3</v>
      </c>
      <c r="G72">
        <v>2.0925843694493781E-2</v>
      </c>
      <c r="H72" t="e">
        <v>#VALUE!</v>
      </c>
      <c r="I72" t="e">
        <v>#VALUE!</v>
      </c>
      <c r="J72">
        <v>0.34748528174936916</v>
      </c>
      <c r="K72">
        <v>1.4694004302572243</v>
      </c>
      <c r="L72">
        <v>0.49646434174007475</v>
      </c>
    </row>
    <row r="73" spans="1:12" x14ac:dyDescent="0.3">
      <c r="A73" t="s">
        <v>61</v>
      </c>
      <c r="B73" t="s">
        <v>282</v>
      </c>
      <c r="C73">
        <v>96</v>
      </c>
      <c r="D73">
        <v>3</v>
      </c>
      <c r="E73">
        <v>2.4643665911815642E-3</v>
      </c>
      <c r="F73">
        <v>5.9946714031971588E-3</v>
      </c>
      <c r="G73">
        <v>1.8206039076376555E-2</v>
      </c>
      <c r="H73" t="e">
        <v>#VALUE!</v>
      </c>
      <c r="I73" t="e">
        <v>#VALUE!</v>
      </c>
      <c r="J73">
        <v>0.33613120269133728</v>
      </c>
      <c r="K73">
        <v>0.75433032593334914</v>
      </c>
      <c r="L73">
        <v>0.5741884879932424</v>
      </c>
    </row>
    <row r="74" spans="1:12" x14ac:dyDescent="0.3">
      <c r="A74" t="s">
        <v>62</v>
      </c>
      <c r="B74" t="s">
        <v>104</v>
      </c>
      <c r="C74">
        <v>0</v>
      </c>
      <c r="D74">
        <v>4</v>
      </c>
      <c r="E74">
        <v>1.5918476088983613E-2</v>
      </c>
      <c r="F74">
        <v>1.2426731793960926</v>
      </c>
      <c r="G74">
        <v>1.3953707815275311</v>
      </c>
      <c r="H74">
        <v>0.6085917702425484</v>
      </c>
      <c r="I74">
        <v>1.2945521754393334</v>
      </c>
      <c r="J74">
        <v>0.13867115222876364</v>
      </c>
      <c r="K74">
        <v>1.403391651089595</v>
      </c>
      <c r="L74">
        <v>0.43189332689755028</v>
      </c>
    </row>
    <row r="75" spans="1:12" x14ac:dyDescent="0.3">
      <c r="A75" t="s">
        <v>45</v>
      </c>
      <c r="B75" t="s">
        <v>104</v>
      </c>
      <c r="C75">
        <v>6</v>
      </c>
      <c r="D75">
        <v>4</v>
      </c>
      <c r="E75">
        <v>1.2321832955907821E-2</v>
      </c>
      <c r="F75">
        <v>0.68083925399644751</v>
      </c>
      <c r="G75">
        <v>0.16929396092362342</v>
      </c>
      <c r="H75">
        <v>0.36588632798358883</v>
      </c>
      <c r="I75">
        <v>1.1349459478110591</v>
      </c>
      <c r="J75">
        <v>0.10358284272497899</v>
      </c>
      <c r="K75">
        <v>1.0606860712474759</v>
      </c>
      <c r="L75">
        <v>0.45386750331845055</v>
      </c>
    </row>
    <row r="76" spans="1:12" x14ac:dyDescent="0.3">
      <c r="A76" t="s">
        <v>46</v>
      </c>
      <c r="B76" t="s">
        <v>104</v>
      </c>
      <c r="C76">
        <v>24</v>
      </c>
      <c r="D76">
        <v>4</v>
      </c>
      <c r="E76">
        <v>1.3986945517516985E-2</v>
      </c>
      <c r="F76">
        <v>3.9742451154529311E-2</v>
      </c>
      <c r="G76">
        <v>0.50111012433392543</v>
      </c>
      <c r="H76">
        <v>0.53918185109207195</v>
      </c>
      <c r="I76">
        <v>1.1843625202151888</v>
      </c>
      <c r="J76">
        <v>0.15290159798149708</v>
      </c>
      <c r="K76">
        <v>1.3236860502446826</v>
      </c>
      <c r="L76">
        <v>0.53296729817786892</v>
      </c>
    </row>
    <row r="77" spans="1:12" x14ac:dyDescent="0.3">
      <c r="A77" t="s">
        <v>47</v>
      </c>
      <c r="B77" t="s">
        <v>104</v>
      </c>
      <c r="C77">
        <v>48</v>
      </c>
      <c r="D77">
        <v>4</v>
      </c>
      <c r="E77">
        <v>1.8649260690022649E-3</v>
      </c>
      <c r="F77">
        <v>9.6025754884547058E-3</v>
      </c>
      <c r="G77">
        <v>1.1267761989342807E-2</v>
      </c>
      <c r="H77">
        <v>1.5687220948473513E-4</v>
      </c>
      <c r="I77" t="e">
        <v>#VALUE!</v>
      </c>
      <c r="J77" t="e">
        <v>#VALUE!</v>
      </c>
      <c r="K77" t="e">
        <v>#VALUE!</v>
      </c>
      <c r="L77">
        <v>0.57791721974176413</v>
      </c>
    </row>
    <row r="78" spans="1:12" x14ac:dyDescent="0.3">
      <c r="A78" t="s">
        <v>48</v>
      </c>
      <c r="B78" t="s">
        <v>104</v>
      </c>
      <c r="C78">
        <v>72</v>
      </c>
      <c r="D78">
        <v>4</v>
      </c>
      <c r="E78">
        <v>1.4852804049553749E-2</v>
      </c>
      <c r="F78">
        <v>5.0788188277087032E-2</v>
      </c>
      <c r="G78">
        <v>2.0426287744227351E-2</v>
      </c>
      <c r="H78">
        <v>4.117292144322432E-2</v>
      </c>
      <c r="I78">
        <v>0.89450896969296911</v>
      </c>
      <c r="J78">
        <v>0.29021026072329686</v>
      </c>
      <c r="K78">
        <v>1.5028698816942652</v>
      </c>
      <c r="L78">
        <v>0.6548570049475082</v>
      </c>
    </row>
    <row r="79" spans="1:12" x14ac:dyDescent="0.3">
      <c r="A79" t="s">
        <v>49</v>
      </c>
      <c r="B79" t="s">
        <v>104</v>
      </c>
      <c r="C79">
        <v>96</v>
      </c>
      <c r="D79">
        <v>4</v>
      </c>
      <c r="E79">
        <v>1.6051685093912353E-2</v>
      </c>
      <c r="F79">
        <v>3.8188277087033734E-2</v>
      </c>
      <c r="G79">
        <v>5.2897424511545291E-2</v>
      </c>
      <c r="H79">
        <v>3.5754796669482322E-2</v>
      </c>
      <c r="I79">
        <v>0.95099148186708826</v>
      </c>
      <c r="J79">
        <v>0.28834314550042045</v>
      </c>
      <c r="K79">
        <v>1.4613593607949855</v>
      </c>
      <c r="L79">
        <v>0.56675515868227333</v>
      </c>
    </row>
    <row r="80" spans="1:12" x14ac:dyDescent="0.3">
      <c r="A80" t="s">
        <v>65</v>
      </c>
      <c r="B80" t="s">
        <v>105</v>
      </c>
      <c r="C80">
        <v>0</v>
      </c>
      <c r="D80">
        <v>4</v>
      </c>
      <c r="E80">
        <v>1.8249633675236448E-2</v>
      </c>
      <c r="F80">
        <v>1.2102020426287745</v>
      </c>
      <c r="G80">
        <v>0.13415852575488452</v>
      </c>
      <c r="H80">
        <v>0.47539519729697116</v>
      </c>
      <c r="I80">
        <v>1.5235276291746802</v>
      </c>
      <c r="J80">
        <v>9.1959629941126983E-2</v>
      </c>
      <c r="K80">
        <v>1.1889981367521878</v>
      </c>
      <c r="L80">
        <v>0.52379630746953054</v>
      </c>
    </row>
    <row r="81" spans="1:12" x14ac:dyDescent="0.3">
      <c r="A81" t="s">
        <v>51</v>
      </c>
      <c r="B81" t="s">
        <v>105</v>
      </c>
      <c r="C81">
        <v>6</v>
      </c>
      <c r="D81">
        <v>4</v>
      </c>
      <c r="E81">
        <v>1.2188623950979088E-2</v>
      </c>
      <c r="F81">
        <v>8.9587033747779765E-2</v>
      </c>
      <c r="G81">
        <v>0.17140319715808172</v>
      </c>
      <c r="H81">
        <v>0.18626764812356703</v>
      </c>
      <c r="I81">
        <v>0.87889189262171863</v>
      </c>
      <c r="J81">
        <v>0.17808242220353238</v>
      </c>
      <c r="K81">
        <v>1.3155099628250555</v>
      </c>
      <c r="L81">
        <v>0.48105466393145885</v>
      </c>
    </row>
    <row r="82" spans="1:12" x14ac:dyDescent="0.3">
      <c r="A82" t="s">
        <v>52</v>
      </c>
      <c r="B82" t="s">
        <v>105</v>
      </c>
      <c r="C82">
        <v>24</v>
      </c>
      <c r="D82">
        <v>4</v>
      </c>
      <c r="E82">
        <v>5.5281737045424278E-3</v>
      </c>
      <c r="F82">
        <v>2.4700266429840141E-2</v>
      </c>
      <c r="G82">
        <v>2.336811722912966E-2</v>
      </c>
      <c r="H82">
        <v>1.177748280439242E-2</v>
      </c>
      <c r="I82">
        <v>0.11325006225828037</v>
      </c>
      <c r="J82">
        <v>0.37693860386879724</v>
      </c>
      <c r="K82">
        <v>1.8817902781069886</v>
      </c>
      <c r="L82">
        <v>0.47813442741643536</v>
      </c>
    </row>
    <row r="83" spans="1:12" x14ac:dyDescent="0.3">
      <c r="A83" t="s">
        <v>53</v>
      </c>
      <c r="B83" t="s">
        <v>105</v>
      </c>
      <c r="C83">
        <v>48</v>
      </c>
      <c r="D83">
        <v>4</v>
      </c>
      <c r="E83">
        <v>4.5957106700412953E-3</v>
      </c>
      <c r="F83">
        <v>3.075044404973357E-2</v>
      </c>
      <c r="G83">
        <v>9.4915630550621681E-3</v>
      </c>
      <c r="H83">
        <v>1.3382406178351633E-2</v>
      </c>
      <c r="I83">
        <v>0.15126511826072869</v>
      </c>
      <c r="J83">
        <v>0.3335071488645921</v>
      </c>
      <c r="K83">
        <v>1.8644179675896895</v>
      </c>
      <c r="L83">
        <v>0.59175817545553266</v>
      </c>
    </row>
    <row r="84" spans="1:12" x14ac:dyDescent="0.3">
      <c r="A84" t="s">
        <v>54</v>
      </c>
      <c r="B84" t="s">
        <v>105</v>
      </c>
      <c r="C84">
        <v>72</v>
      </c>
      <c r="D84">
        <v>4</v>
      </c>
      <c r="E84">
        <v>2.3977620887171975E-3</v>
      </c>
      <c r="F84">
        <v>6.1112344582593243E-2</v>
      </c>
      <c r="G84">
        <v>1.1711811722912965E-2</v>
      </c>
      <c r="H84">
        <v>1.3478942922649933E-2</v>
      </c>
      <c r="I84">
        <v>0.20887278007975058</v>
      </c>
      <c r="J84">
        <v>0.35108494533221191</v>
      </c>
      <c r="K84">
        <v>1.9787181695165457</v>
      </c>
      <c r="L84">
        <v>0.61337033908531424</v>
      </c>
    </row>
    <row r="85" spans="1:12" x14ac:dyDescent="0.3">
      <c r="A85" t="s">
        <v>55</v>
      </c>
      <c r="B85" t="s">
        <v>105</v>
      </c>
      <c r="C85">
        <v>96</v>
      </c>
      <c r="D85">
        <v>4</v>
      </c>
      <c r="E85">
        <v>2.9972026108964966E-3</v>
      </c>
      <c r="F85">
        <v>1.1822824156305506E-2</v>
      </c>
      <c r="G85">
        <v>1.7428952042628773E-2</v>
      </c>
      <c r="H85" t="e">
        <v>#VALUE!</v>
      </c>
      <c r="I85" t="e">
        <v>#VALUE!</v>
      </c>
      <c r="J85">
        <v>0.37912531539108496</v>
      </c>
      <c r="K85">
        <v>1.1472625859239278</v>
      </c>
      <c r="L85">
        <v>0.48562809219259073</v>
      </c>
    </row>
    <row r="86" spans="1:12" x14ac:dyDescent="0.3">
      <c r="A86" t="s">
        <v>63</v>
      </c>
      <c r="B86" t="s">
        <v>282</v>
      </c>
      <c r="C86">
        <v>0</v>
      </c>
      <c r="D86">
        <v>4</v>
      </c>
      <c r="E86">
        <v>1.7450379645664049E-2</v>
      </c>
      <c r="F86">
        <v>1.062888543516874</v>
      </c>
      <c r="G86">
        <v>4.0075488454706924E-2</v>
      </c>
      <c r="H86">
        <v>0.43402920236515025</v>
      </c>
      <c r="I86">
        <v>2.000171022746025</v>
      </c>
      <c r="J86">
        <v>6.553406223717409E-2</v>
      </c>
      <c r="K86">
        <v>1.338252987647357</v>
      </c>
      <c r="L86">
        <v>0.48495233498250262</v>
      </c>
    </row>
    <row r="87" spans="1:12" x14ac:dyDescent="0.3">
      <c r="A87" t="s">
        <v>57</v>
      </c>
      <c r="B87" t="s">
        <v>282</v>
      </c>
      <c r="C87">
        <v>6</v>
      </c>
      <c r="D87">
        <v>4</v>
      </c>
      <c r="E87">
        <v>1.5851871586519246E-2</v>
      </c>
      <c r="F87">
        <v>0.19205150976909413</v>
      </c>
      <c r="G87">
        <v>7.2158081705150983E-3</v>
      </c>
      <c r="H87">
        <v>0.1103656329190298</v>
      </c>
      <c r="I87">
        <v>1.7821020195686024</v>
      </c>
      <c r="J87">
        <v>9.0899915895710684E-2</v>
      </c>
      <c r="K87">
        <v>1.3076789212965325</v>
      </c>
      <c r="L87">
        <v>0.53452395317967893</v>
      </c>
    </row>
    <row r="88" spans="1:12" x14ac:dyDescent="0.3">
      <c r="A88" t="s">
        <v>58</v>
      </c>
      <c r="B88" t="s">
        <v>282</v>
      </c>
      <c r="C88">
        <v>24</v>
      </c>
      <c r="D88">
        <v>4</v>
      </c>
      <c r="E88">
        <v>9.7908618622618883E-3</v>
      </c>
      <c r="F88">
        <v>7.0825932504440497E-2</v>
      </c>
      <c r="G88">
        <v>4.4238454706927173E-2</v>
      </c>
      <c r="H88">
        <v>2.2879208398696754E-2</v>
      </c>
      <c r="I88">
        <v>0.37558995346381063</v>
      </c>
      <c r="J88">
        <v>0.335609756097561</v>
      </c>
      <c r="K88">
        <v>2.0130127306931818</v>
      </c>
      <c r="L88">
        <v>0.67225775310727642</v>
      </c>
    </row>
    <row r="89" spans="1:12" x14ac:dyDescent="0.3">
      <c r="A89" t="s">
        <v>59</v>
      </c>
      <c r="B89" t="s">
        <v>282</v>
      </c>
      <c r="C89">
        <v>48</v>
      </c>
      <c r="D89">
        <v>4</v>
      </c>
      <c r="E89">
        <v>8.4587718129745578E-3</v>
      </c>
      <c r="F89">
        <v>0.144538188277087</v>
      </c>
      <c r="G89">
        <v>1.2433392539964477E-2</v>
      </c>
      <c r="H89">
        <v>3.5803065041631471E-2</v>
      </c>
      <c r="I89">
        <v>0.68671633327232517</v>
      </c>
      <c r="J89">
        <v>0.31280067283431451</v>
      </c>
      <c r="K89">
        <v>1.9588405257899304</v>
      </c>
      <c r="L89">
        <v>0.51685772897309035</v>
      </c>
    </row>
    <row r="90" spans="1:12" x14ac:dyDescent="0.3">
      <c r="A90" t="s">
        <v>60</v>
      </c>
      <c r="B90" t="s">
        <v>282</v>
      </c>
      <c r="C90">
        <v>72</v>
      </c>
      <c r="D90">
        <v>4</v>
      </c>
      <c r="E90">
        <v>3.1970161182895964E-3</v>
      </c>
      <c r="F90">
        <v>0.11201154529307283</v>
      </c>
      <c r="G90">
        <v>1.5874777975133213E-2</v>
      </c>
      <c r="H90">
        <v>1.8703994207795342E-2</v>
      </c>
      <c r="I90">
        <v>0.39087698663922305</v>
      </c>
      <c r="J90">
        <v>0.35919259882253995</v>
      </c>
      <c r="K90">
        <v>1.9542199112481962</v>
      </c>
      <c r="L90">
        <v>0.66466755158682267</v>
      </c>
    </row>
    <row r="91" spans="1:12" x14ac:dyDescent="0.3">
      <c r="A91" t="s">
        <v>64</v>
      </c>
      <c r="B91" t="s">
        <v>282</v>
      </c>
      <c r="C91">
        <v>96</v>
      </c>
      <c r="D91">
        <v>4</v>
      </c>
      <c r="E91">
        <v>1.2055414946050355E-2</v>
      </c>
      <c r="F91">
        <v>1.5763765541740676E-2</v>
      </c>
      <c r="G91">
        <v>1.5097690941385437E-2</v>
      </c>
      <c r="H91">
        <v>1.2067093037287315E-4</v>
      </c>
      <c r="I91" t="e">
        <v>#VALUE!</v>
      </c>
      <c r="J91">
        <v>0.38040370058872996</v>
      </c>
      <c r="K91">
        <v>1.21987224300832</v>
      </c>
      <c r="L91">
        <v>0.47445396404006263</v>
      </c>
    </row>
    <row r="92" spans="1:12" x14ac:dyDescent="0.3">
      <c r="A92" t="s">
        <v>249</v>
      </c>
      <c r="B92" t="s">
        <v>98</v>
      </c>
      <c r="E92">
        <v>1.7850006660450248E-2</v>
      </c>
      <c r="F92">
        <v>1.8377553285968031</v>
      </c>
      <c r="G92">
        <v>9.8967584369449357E-2</v>
      </c>
      <c r="H92">
        <v>1.9765898395076625E-2</v>
      </c>
      <c r="I92">
        <v>1.7974940667108723</v>
      </c>
      <c r="J92">
        <v>0.45757779646761981</v>
      </c>
      <c r="K92">
        <v>2.1494558776317247</v>
      </c>
      <c r="L92">
        <v>0.68440931579582465</v>
      </c>
    </row>
    <row r="93" spans="1:12" x14ac:dyDescent="0.3">
      <c r="A93" t="s">
        <v>249</v>
      </c>
      <c r="B93" t="s">
        <v>98</v>
      </c>
      <c r="E93">
        <v>1.0789929399227389E-2</v>
      </c>
      <c r="F93">
        <v>1.5555062166962701</v>
      </c>
      <c r="G93">
        <v>8.0706039076376537E-2</v>
      </c>
      <c r="H93">
        <v>1.9295281766622419E-2</v>
      </c>
      <c r="I93">
        <v>1.6502494831812631</v>
      </c>
      <c r="J93">
        <v>0.41724137931034477</v>
      </c>
      <c r="K93">
        <v>1.9762278383024943</v>
      </c>
      <c r="L93">
        <v>0.53610474236756356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8BC8-46E6-44E0-A292-1FEEE247DE9C}">
  <dimension ref="A1:CO62"/>
  <sheetViews>
    <sheetView topLeftCell="A37" workbookViewId="0">
      <selection activeCell="A43" sqref="A43:CO50"/>
    </sheetView>
  </sheetViews>
  <sheetFormatPr defaultRowHeight="14.4" x14ac:dyDescent="0.3"/>
  <cols>
    <col min="2" max="2" width="12" bestFit="1" customWidth="1"/>
  </cols>
  <sheetData>
    <row r="1" spans="1:93" x14ac:dyDescent="0.3">
      <c r="A1" t="s">
        <v>334</v>
      </c>
      <c r="B1" t="s">
        <v>335</v>
      </c>
      <c r="D1" t="s">
        <v>336</v>
      </c>
      <c r="E1" t="s">
        <v>337</v>
      </c>
    </row>
    <row r="3" spans="1:93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</row>
    <row r="4" spans="1:93" x14ac:dyDescent="0.3">
      <c r="A4" t="s">
        <v>338</v>
      </c>
      <c r="B4" t="s">
        <v>338</v>
      </c>
      <c r="C4" t="s">
        <v>338</v>
      </c>
      <c r="D4" t="s">
        <v>338</v>
      </c>
      <c r="E4" t="s">
        <v>338</v>
      </c>
      <c r="F4" t="s">
        <v>338</v>
      </c>
      <c r="G4" t="s">
        <v>338</v>
      </c>
      <c r="H4" t="s">
        <v>338</v>
      </c>
      <c r="I4" t="s">
        <v>338</v>
      </c>
      <c r="J4" t="s">
        <v>338</v>
      </c>
      <c r="K4" t="s">
        <v>338</v>
      </c>
      <c r="L4" t="s">
        <v>338</v>
      </c>
      <c r="M4" t="s">
        <v>338</v>
      </c>
      <c r="N4" t="s">
        <v>338</v>
      </c>
      <c r="O4" t="s">
        <v>338</v>
      </c>
      <c r="P4" t="s">
        <v>338</v>
      </c>
      <c r="Q4" t="s">
        <v>338</v>
      </c>
      <c r="R4" t="s">
        <v>338</v>
      </c>
      <c r="S4" t="s">
        <v>338</v>
      </c>
      <c r="T4" t="s">
        <v>338</v>
      </c>
      <c r="U4" t="s">
        <v>338</v>
      </c>
      <c r="V4" t="s">
        <v>338</v>
      </c>
      <c r="W4" t="s">
        <v>338</v>
      </c>
      <c r="X4" t="s">
        <v>338</v>
      </c>
      <c r="Y4" t="s">
        <v>338</v>
      </c>
      <c r="Z4" t="s">
        <v>338</v>
      </c>
      <c r="AA4" t="s">
        <v>338</v>
      </c>
      <c r="AB4" t="s">
        <v>338</v>
      </c>
      <c r="AC4" t="s">
        <v>338</v>
      </c>
      <c r="AD4" t="s">
        <v>338</v>
      </c>
      <c r="AE4" t="s">
        <v>338</v>
      </c>
      <c r="AF4" t="s">
        <v>338</v>
      </c>
      <c r="AG4" t="s">
        <v>338</v>
      </c>
      <c r="AH4" t="s">
        <v>338</v>
      </c>
      <c r="AI4" t="s">
        <v>338</v>
      </c>
      <c r="AJ4" t="s">
        <v>338</v>
      </c>
      <c r="AK4" t="s">
        <v>338</v>
      </c>
      <c r="AL4" t="s">
        <v>338</v>
      </c>
      <c r="AM4" t="s">
        <v>338</v>
      </c>
      <c r="AN4" t="s">
        <v>338</v>
      </c>
      <c r="AO4" t="s">
        <v>338</v>
      </c>
      <c r="AP4" t="s">
        <v>338</v>
      </c>
      <c r="AQ4" t="s">
        <v>338</v>
      </c>
      <c r="AR4" t="s">
        <v>338</v>
      </c>
      <c r="AS4" t="s">
        <v>338</v>
      </c>
      <c r="AT4" t="s">
        <v>338</v>
      </c>
      <c r="AU4" t="s">
        <v>338</v>
      </c>
      <c r="AV4" t="s">
        <v>338</v>
      </c>
      <c r="AW4" t="s">
        <v>338</v>
      </c>
      <c r="AX4" t="s">
        <v>338</v>
      </c>
      <c r="AY4" t="s">
        <v>338</v>
      </c>
      <c r="AZ4" t="s">
        <v>338</v>
      </c>
      <c r="BA4" t="s">
        <v>338</v>
      </c>
      <c r="BB4" t="s">
        <v>338</v>
      </c>
      <c r="BC4" t="s">
        <v>338</v>
      </c>
      <c r="BD4" t="s">
        <v>338</v>
      </c>
      <c r="BE4" t="s">
        <v>338</v>
      </c>
      <c r="BF4" t="s">
        <v>338</v>
      </c>
      <c r="BG4" t="s">
        <v>338</v>
      </c>
      <c r="BH4" t="s">
        <v>338</v>
      </c>
      <c r="BI4" t="s">
        <v>338</v>
      </c>
      <c r="BJ4" t="s">
        <v>338</v>
      </c>
      <c r="BK4" t="s">
        <v>338</v>
      </c>
      <c r="BL4" t="s">
        <v>338</v>
      </c>
      <c r="BM4" t="s">
        <v>338</v>
      </c>
      <c r="BN4" t="s">
        <v>338</v>
      </c>
      <c r="BO4" t="s">
        <v>338</v>
      </c>
      <c r="BP4" t="s">
        <v>338</v>
      </c>
      <c r="BQ4" t="s">
        <v>338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338</v>
      </c>
      <c r="BX4" t="s">
        <v>338</v>
      </c>
      <c r="BY4" t="s">
        <v>338</v>
      </c>
      <c r="BZ4" t="s">
        <v>338</v>
      </c>
      <c r="CA4" t="s">
        <v>338</v>
      </c>
      <c r="CB4" t="s">
        <v>338</v>
      </c>
      <c r="CC4" t="s">
        <v>338</v>
      </c>
      <c r="CD4" t="s">
        <v>338</v>
      </c>
      <c r="CE4" t="s">
        <v>338</v>
      </c>
      <c r="CF4" t="s">
        <v>338</v>
      </c>
      <c r="CG4" t="s">
        <v>338</v>
      </c>
      <c r="CH4" t="s">
        <v>338</v>
      </c>
      <c r="CI4" t="s">
        <v>338</v>
      </c>
      <c r="CJ4" t="s">
        <v>338</v>
      </c>
      <c r="CK4" t="s">
        <v>338</v>
      </c>
      <c r="CL4" t="s">
        <v>338</v>
      </c>
      <c r="CM4" t="s">
        <v>338</v>
      </c>
      <c r="CN4" t="s">
        <v>338</v>
      </c>
      <c r="CO4" t="s">
        <v>338</v>
      </c>
    </row>
    <row r="5" spans="1:93" x14ac:dyDescent="0.3">
      <c r="A5" t="s">
        <v>290</v>
      </c>
      <c r="B5" t="s">
        <v>283</v>
      </c>
      <c r="C5">
        <v>0.79300000000000004</v>
      </c>
      <c r="D5">
        <v>0.16400000000000001</v>
      </c>
      <c r="E5">
        <v>0.20499999999999999</v>
      </c>
      <c r="F5">
        <v>0.27700000000000002</v>
      </c>
      <c r="G5">
        <v>7.8E-2</v>
      </c>
      <c r="H5">
        <v>0.71799999999999997</v>
      </c>
      <c r="I5">
        <v>0.48099999999999998</v>
      </c>
      <c r="J5">
        <v>0.77700000000000002</v>
      </c>
      <c r="K5">
        <v>1.218</v>
      </c>
      <c r="L5">
        <v>0.45300000000000001</v>
      </c>
      <c r="M5" t="s">
        <v>283</v>
      </c>
      <c r="N5">
        <v>0.53400000000000003</v>
      </c>
      <c r="O5">
        <v>0.38300000000000001</v>
      </c>
      <c r="P5">
        <v>0.436</v>
      </c>
      <c r="Q5">
        <v>0.49199999999999999</v>
      </c>
      <c r="R5">
        <v>0.39500000000000002</v>
      </c>
      <c r="S5">
        <v>0.60499999999999998</v>
      </c>
      <c r="T5">
        <v>0.45400000000000001</v>
      </c>
      <c r="U5">
        <v>0.378</v>
      </c>
      <c r="V5">
        <v>0.48699999999999999</v>
      </c>
      <c r="W5">
        <v>0.127</v>
      </c>
      <c r="X5">
        <v>0.46800000000000003</v>
      </c>
      <c r="Y5">
        <v>3.2000000000000001E-2</v>
      </c>
      <c r="Z5">
        <v>0.373</v>
      </c>
      <c r="AA5">
        <v>0.36199999999999999</v>
      </c>
      <c r="AB5">
        <v>0.52600000000000002</v>
      </c>
      <c r="AC5">
        <v>4.2999999999999997E-2</v>
      </c>
      <c r="AD5">
        <v>5.7000000000000002E-2</v>
      </c>
      <c r="AE5">
        <v>6.3E-2</v>
      </c>
      <c r="AF5">
        <v>0.26600000000000001</v>
      </c>
      <c r="AG5">
        <v>0.33900000000000002</v>
      </c>
      <c r="AH5">
        <v>0.38800000000000001</v>
      </c>
      <c r="AI5">
        <v>0.224</v>
      </c>
      <c r="AJ5">
        <v>9.4E-2</v>
      </c>
      <c r="AK5">
        <v>4.4999999999999998E-2</v>
      </c>
      <c r="AL5">
        <v>0.24199999999999999</v>
      </c>
      <c r="AM5">
        <v>0.29499999999999998</v>
      </c>
      <c r="AN5">
        <v>7.0999999999999994E-2</v>
      </c>
      <c r="AO5">
        <v>4.8000000000000001E-2</v>
      </c>
      <c r="AP5">
        <v>4.2000000000000003E-2</v>
      </c>
      <c r="AQ5">
        <v>2.9000000000000001E-2</v>
      </c>
      <c r="AR5">
        <v>0.23799999999999999</v>
      </c>
      <c r="AS5">
        <v>0.27800000000000002</v>
      </c>
      <c r="AT5">
        <v>8.1000000000000003E-2</v>
      </c>
      <c r="AU5">
        <v>0.02</v>
      </c>
      <c r="AV5">
        <v>2.5000000000000001E-2</v>
      </c>
      <c r="AW5" t="s">
        <v>283</v>
      </c>
      <c r="AX5">
        <v>0.26600000000000001</v>
      </c>
      <c r="AY5">
        <v>0.23599999999999999</v>
      </c>
      <c r="AZ5">
        <v>0.20100000000000001</v>
      </c>
      <c r="BA5">
        <v>3.1E-2</v>
      </c>
      <c r="BB5">
        <v>3.3000000000000002E-2</v>
      </c>
      <c r="BC5">
        <v>4.4999999999999998E-2</v>
      </c>
      <c r="BD5">
        <v>0.251</v>
      </c>
      <c r="BE5">
        <v>0.18099999999999999</v>
      </c>
      <c r="BF5">
        <v>0.16800000000000001</v>
      </c>
      <c r="BG5">
        <v>0.17399999999999999</v>
      </c>
      <c r="BH5">
        <v>0.03</v>
      </c>
      <c r="BI5">
        <v>2.9000000000000001E-2</v>
      </c>
      <c r="BJ5">
        <v>0.19700000000000001</v>
      </c>
      <c r="BK5">
        <v>0.17799999999999999</v>
      </c>
      <c r="BL5">
        <v>8.8999999999999996E-2</v>
      </c>
      <c r="BM5">
        <v>8.5000000000000006E-2</v>
      </c>
      <c r="BN5">
        <v>0.08</v>
      </c>
      <c r="BO5">
        <v>2.7E-2</v>
      </c>
      <c r="BP5">
        <v>0.20499999999999999</v>
      </c>
      <c r="BQ5">
        <v>0.2</v>
      </c>
      <c r="BR5">
        <v>7.4999999999999997E-2</v>
      </c>
      <c r="BS5">
        <v>0.112</v>
      </c>
      <c r="BT5">
        <v>5.8999999999999997E-2</v>
      </c>
      <c r="BU5">
        <v>3.6999999999999998E-2</v>
      </c>
      <c r="BV5">
        <v>0.23899999999999999</v>
      </c>
      <c r="BW5">
        <v>0.185</v>
      </c>
      <c r="BX5">
        <v>0.21</v>
      </c>
      <c r="BY5">
        <v>2.8000000000000001E-2</v>
      </c>
      <c r="BZ5">
        <v>0.223</v>
      </c>
      <c r="CA5">
        <v>0.24099999999999999</v>
      </c>
      <c r="CB5">
        <v>0.27400000000000002</v>
      </c>
      <c r="CC5">
        <v>0.183</v>
      </c>
      <c r="CD5">
        <v>8.3000000000000004E-2</v>
      </c>
      <c r="CE5">
        <v>6.9000000000000006E-2</v>
      </c>
      <c r="CF5">
        <v>3.5999999999999997E-2</v>
      </c>
      <c r="CG5">
        <v>4.4999999999999998E-2</v>
      </c>
      <c r="CH5">
        <v>0.26200000000000001</v>
      </c>
      <c r="CI5">
        <v>0.23799999999999999</v>
      </c>
      <c r="CJ5">
        <v>0.14699999999999999</v>
      </c>
      <c r="CK5">
        <v>0.127</v>
      </c>
      <c r="CL5">
        <v>4.8000000000000001E-2</v>
      </c>
      <c r="CM5">
        <v>0.18099999999999999</v>
      </c>
      <c r="CN5">
        <v>0.26800000000000002</v>
      </c>
      <c r="CO5">
        <v>0.16200000000000001</v>
      </c>
    </row>
    <row r="6" spans="1:93" x14ac:dyDescent="0.3">
      <c r="A6" t="s">
        <v>291</v>
      </c>
      <c r="B6">
        <v>76.501999999999995</v>
      </c>
      <c r="C6">
        <v>50.165999999999997</v>
      </c>
      <c r="D6">
        <v>0.80600000000000005</v>
      </c>
      <c r="E6">
        <v>2.161</v>
      </c>
      <c r="F6">
        <v>0.57099999999999995</v>
      </c>
      <c r="G6">
        <v>0.60899999999999999</v>
      </c>
      <c r="H6">
        <v>88.293000000000006</v>
      </c>
      <c r="I6">
        <v>54.064</v>
      </c>
      <c r="J6">
        <v>36.896999999999998</v>
      </c>
      <c r="K6">
        <v>28.516999999999999</v>
      </c>
      <c r="L6">
        <v>27.975999999999999</v>
      </c>
      <c r="M6">
        <v>2.0049999999999999</v>
      </c>
      <c r="N6">
        <v>67.635999999999996</v>
      </c>
      <c r="O6">
        <v>41.869</v>
      </c>
      <c r="P6">
        <v>12.792999999999999</v>
      </c>
      <c r="Q6">
        <v>0.13300000000000001</v>
      </c>
      <c r="R6">
        <v>6.7000000000000004E-2</v>
      </c>
      <c r="S6">
        <v>6.2E-2</v>
      </c>
      <c r="T6">
        <v>57.539000000000001</v>
      </c>
      <c r="U6">
        <v>13.519</v>
      </c>
      <c r="V6">
        <v>0.81699999999999995</v>
      </c>
      <c r="W6">
        <v>0.92700000000000005</v>
      </c>
      <c r="X6">
        <v>0.437</v>
      </c>
      <c r="Y6">
        <v>0.13800000000000001</v>
      </c>
      <c r="Z6">
        <v>40.777999999999999</v>
      </c>
      <c r="AA6">
        <v>35.468000000000004</v>
      </c>
      <c r="AB6">
        <v>1.77</v>
      </c>
      <c r="AC6">
        <v>0.71099999999999997</v>
      </c>
      <c r="AD6">
        <v>0.79800000000000004</v>
      </c>
      <c r="AE6">
        <v>0.41</v>
      </c>
      <c r="AF6">
        <v>31.041</v>
      </c>
      <c r="AG6">
        <v>29.850999999999999</v>
      </c>
      <c r="AH6">
        <v>1.851</v>
      </c>
      <c r="AI6">
        <v>0.67900000000000005</v>
      </c>
      <c r="AJ6">
        <v>0.76700000000000002</v>
      </c>
      <c r="AK6">
        <v>0.47499999999999998</v>
      </c>
      <c r="AL6">
        <v>27.303000000000001</v>
      </c>
      <c r="AM6">
        <v>18.792000000000002</v>
      </c>
      <c r="AN6">
        <v>0.746</v>
      </c>
      <c r="AO6">
        <v>0.54700000000000004</v>
      </c>
      <c r="AP6">
        <v>0.46700000000000003</v>
      </c>
      <c r="AQ6">
        <v>0.40500000000000003</v>
      </c>
      <c r="AR6">
        <v>28.119</v>
      </c>
      <c r="AS6">
        <v>20.606999999999999</v>
      </c>
      <c r="AT6">
        <v>1.044</v>
      </c>
      <c r="AU6">
        <v>0.72499999999999998</v>
      </c>
      <c r="AV6">
        <v>0.73499999999999999</v>
      </c>
      <c r="AW6">
        <v>0.36599999999999999</v>
      </c>
      <c r="AX6">
        <v>24.763000000000002</v>
      </c>
      <c r="AY6">
        <v>20.978999999999999</v>
      </c>
      <c r="AZ6">
        <v>0.23200000000000001</v>
      </c>
      <c r="BA6">
        <v>0.16200000000000001</v>
      </c>
      <c r="BB6">
        <v>0.20599999999999999</v>
      </c>
      <c r="BC6">
        <v>0.311</v>
      </c>
      <c r="BD6">
        <v>24.532</v>
      </c>
      <c r="BE6">
        <v>19.155000000000001</v>
      </c>
      <c r="BF6">
        <v>8.8999999999999996E-2</v>
      </c>
      <c r="BG6">
        <v>0.24</v>
      </c>
      <c r="BH6">
        <v>0.20200000000000001</v>
      </c>
      <c r="BI6">
        <v>0.10100000000000001</v>
      </c>
      <c r="BJ6">
        <v>24.420999999999999</v>
      </c>
      <c r="BK6">
        <v>0.13500000000000001</v>
      </c>
      <c r="BL6">
        <v>2.1999999999999999E-2</v>
      </c>
      <c r="BM6">
        <v>0.11799999999999999</v>
      </c>
      <c r="BN6">
        <v>0.13100000000000001</v>
      </c>
      <c r="BO6">
        <v>0.14000000000000001</v>
      </c>
      <c r="BP6">
        <v>23.571000000000002</v>
      </c>
      <c r="BQ6">
        <v>3.62</v>
      </c>
      <c r="BR6">
        <v>0.02</v>
      </c>
      <c r="BS6">
        <v>0.113</v>
      </c>
      <c r="BT6">
        <v>0.17</v>
      </c>
      <c r="BU6">
        <v>0.108</v>
      </c>
      <c r="BV6">
        <v>22.388000000000002</v>
      </c>
      <c r="BW6">
        <v>12.266</v>
      </c>
      <c r="BX6">
        <v>0.71599999999999997</v>
      </c>
      <c r="BY6">
        <v>0.17299999999999999</v>
      </c>
      <c r="BZ6">
        <v>0.91500000000000004</v>
      </c>
      <c r="CA6">
        <v>0.68799999999999994</v>
      </c>
      <c r="CB6">
        <v>21.803000000000001</v>
      </c>
      <c r="CC6">
        <v>1.6140000000000001</v>
      </c>
      <c r="CD6">
        <v>0.44500000000000001</v>
      </c>
      <c r="CE6">
        <v>0.55400000000000005</v>
      </c>
      <c r="CF6">
        <v>1.101</v>
      </c>
      <c r="CG6">
        <v>0.21299999999999999</v>
      </c>
      <c r="CH6">
        <v>19.149000000000001</v>
      </c>
      <c r="CI6">
        <v>3.46</v>
      </c>
      <c r="CJ6">
        <v>1.276</v>
      </c>
      <c r="CK6">
        <v>2.6040000000000001</v>
      </c>
      <c r="CL6">
        <v>2.0179999999999998</v>
      </c>
      <c r="CM6">
        <v>0.28399999999999997</v>
      </c>
      <c r="CN6">
        <v>33.109000000000002</v>
      </c>
      <c r="CO6">
        <v>28.024000000000001</v>
      </c>
    </row>
    <row r="7" spans="1:93" x14ac:dyDescent="0.3">
      <c r="A7" t="s">
        <v>292</v>
      </c>
      <c r="B7">
        <v>11.067</v>
      </c>
      <c r="C7">
        <v>1.2649999999999999</v>
      </c>
      <c r="D7">
        <v>0.61399999999999999</v>
      </c>
      <c r="E7">
        <v>0.52800000000000002</v>
      </c>
      <c r="F7">
        <v>0.57099999999999995</v>
      </c>
      <c r="G7">
        <v>0.82</v>
      </c>
      <c r="H7">
        <v>5.0709999999999997</v>
      </c>
      <c r="I7">
        <v>1.2030000000000001</v>
      </c>
      <c r="J7">
        <v>0.91800000000000004</v>
      </c>
      <c r="K7">
        <v>0.77500000000000002</v>
      </c>
      <c r="L7">
        <v>1.016</v>
      </c>
      <c r="M7">
        <v>0.14199999999999999</v>
      </c>
      <c r="N7">
        <v>4.2569999999999997</v>
      </c>
      <c r="O7">
        <v>2.3740000000000001</v>
      </c>
      <c r="P7">
        <v>0.47599999999999998</v>
      </c>
      <c r="Q7">
        <v>0.156</v>
      </c>
      <c r="R7">
        <v>0.108</v>
      </c>
      <c r="S7">
        <v>0.186</v>
      </c>
      <c r="T7">
        <v>7.2960000000000003</v>
      </c>
      <c r="U7">
        <v>1.038</v>
      </c>
      <c r="V7">
        <v>0.624</v>
      </c>
      <c r="W7">
        <v>0.17799999999999999</v>
      </c>
      <c r="X7">
        <v>0.84199999999999997</v>
      </c>
      <c r="Y7">
        <v>0.161</v>
      </c>
      <c r="Z7">
        <v>5.8639999999999999</v>
      </c>
      <c r="AA7">
        <v>0.311</v>
      </c>
      <c r="AB7">
        <v>0.33100000000000002</v>
      </c>
      <c r="AC7">
        <v>0.29299999999999998</v>
      </c>
      <c r="AD7">
        <v>0.41199999999999998</v>
      </c>
      <c r="AE7">
        <v>0.371</v>
      </c>
      <c r="AF7">
        <v>2.0379999999999998</v>
      </c>
      <c r="AG7">
        <v>2.4870000000000001</v>
      </c>
      <c r="AH7">
        <v>0.26700000000000002</v>
      </c>
      <c r="AI7">
        <v>0.215</v>
      </c>
      <c r="AJ7">
        <v>0.30299999999999999</v>
      </c>
      <c r="AK7">
        <v>0.111</v>
      </c>
      <c r="AL7">
        <v>3.101</v>
      </c>
      <c r="AM7">
        <v>0.376</v>
      </c>
      <c r="AN7">
        <v>0.161</v>
      </c>
      <c r="AO7">
        <v>0.16500000000000001</v>
      </c>
      <c r="AP7">
        <v>0.123</v>
      </c>
      <c r="AQ7">
        <v>0.26500000000000001</v>
      </c>
      <c r="AR7">
        <v>1.4159999999999999</v>
      </c>
      <c r="AS7">
        <v>0.628</v>
      </c>
      <c r="AT7">
        <v>0.113</v>
      </c>
      <c r="AU7">
        <v>0.152</v>
      </c>
      <c r="AV7">
        <v>0.123</v>
      </c>
      <c r="AW7">
        <v>0.41399999999999998</v>
      </c>
      <c r="AX7">
        <v>9.9169999999999998</v>
      </c>
      <c r="AY7">
        <v>8.09</v>
      </c>
      <c r="AZ7">
        <v>1.871</v>
      </c>
      <c r="BA7">
        <v>0.13100000000000001</v>
      </c>
      <c r="BB7">
        <v>0.14399999999999999</v>
      </c>
      <c r="BC7">
        <v>0.20699999999999999</v>
      </c>
      <c r="BD7">
        <v>18.472999999999999</v>
      </c>
      <c r="BE7">
        <v>9.0370000000000008</v>
      </c>
      <c r="BF7">
        <v>5.9889999999999999</v>
      </c>
      <c r="BG7">
        <v>0.31900000000000001</v>
      </c>
      <c r="BH7">
        <v>0.28299999999999997</v>
      </c>
      <c r="BI7">
        <v>0.25700000000000001</v>
      </c>
      <c r="BJ7">
        <v>28.526</v>
      </c>
      <c r="BK7">
        <v>3.88</v>
      </c>
      <c r="BL7">
        <v>0.11799999999999999</v>
      </c>
      <c r="BM7">
        <v>0.3</v>
      </c>
      <c r="BN7">
        <v>0.442</v>
      </c>
      <c r="BO7">
        <v>0.35199999999999998</v>
      </c>
      <c r="BP7">
        <v>40.732999999999997</v>
      </c>
      <c r="BQ7">
        <v>10.073</v>
      </c>
      <c r="BR7">
        <v>0.222</v>
      </c>
      <c r="BS7">
        <v>0.218</v>
      </c>
      <c r="BT7">
        <v>0.377</v>
      </c>
      <c r="BU7">
        <v>0.32800000000000001</v>
      </c>
      <c r="BV7">
        <v>25.138999999999999</v>
      </c>
      <c r="BW7">
        <v>3.05</v>
      </c>
      <c r="BX7">
        <v>9.0280000000000005</v>
      </c>
      <c r="BY7">
        <v>0.20300000000000001</v>
      </c>
      <c r="BZ7">
        <v>0.36799999999999999</v>
      </c>
      <c r="CA7">
        <v>0.95299999999999996</v>
      </c>
      <c r="CB7">
        <v>2.4169999999999998</v>
      </c>
      <c r="CC7">
        <v>3.0880000000000001</v>
      </c>
      <c r="CD7">
        <v>0.42099999999999999</v>
      </c>
      <c r="CE7">
        <v>0.17100000000000001</v>
      </c>
      <c r="CF7">
        <v>0.21099999999999999</v>
      </c>
      <c r="CG7">
        <v>0.314</v>
      </c>
      <c r="CH7">
        <v>0.72199999999999998</v>
      </c>
      <c r="CI7">
        <v>0.13</v>
      </c>
      <c r="CJ7">
        <v>0.79700000000000004</v>
      </c>
      <c r="CK7">
        <v>0.224</v>
      </c>
      <c r="CL7">
        <v>0.28599999999999998</v>
      </c>
      <c r="CM7">
        <v>0.27200000000000002</v>
      </c>
      <c r="CN7">
        <v>1.7829999999999999</v>
      </c>
      <c r="CO7">
        <v>1.454</v>
      </c>
    </row>
    <row r="8" spans="1:93" x14ac:dyDescent="0.3">
      <c r="A8" t="s">
        <v>293</v>
      </c>
      <c r="B8">
        <v>7.3579999999999997</v>
      </c>
      <c r="C8">
        <v>3.3330000000000002</v>
      </c>
      <c r="D8">
        <v>0.92200000000000004</v>
      </c>
      <c r="E8">
        <v>1.042</v>
      </c>
      <c r="F8">
        <v>0.13300000000000001</v>
      </c>
      <c r="G8">
        <v>1.522</v>
      </c>
      <c r="H8">
        <v>7.01</v>
      </c>
      <c r="I8">
        <v>1.8340000000000001</v>
      </c>
      <c r="J8">
        <v>2.177</v>
      </c>
      <c r="K8">
        <v>1.69</v>
      </c>
      <c r="L8">
        <v>2.1030000000000002</v>
      </c>
      <c r="M8">
        <v>1.89</v>
      </c>
      <c r="N8">
        <v>5.2889999999999997</v>
      </c>
      <c r="O8">
        <v>3.7170000000000001</v>
      </c>
      <c r="P8">
        <v>4.7629999999999999</v>
      </c>
      <c r="Q8">
        <v>3.05</v>
      </c>
      <c r="R8">
        <v>2.4409999999999998</v>
      </c>
      <c r="S8">
        <v>2.714</v>
      </c>
      <c r="T8">
        <v>5.49</v>
      </c>
      <c r="U8">
        <v>2.617</v>
      </c>
      <c r="V8">
        <v>1.7849999999999999</v>
      </c>
      <c r="W8">
        <v>0.122</v>
      </c>
      <c r="X8">
        <v>0.73899999999999999</v>
      </c>
      <c r="Y8">
        <v>0.35299999999999998</v>
      </c>
      <c r="Z8">
        <v>2.3279999999999998</v>
      </c>
      <c r="AA8">
        <v>0.28199999999999997</v>
      </c>
      <c r="AB8" t="s">
        <v>283</v>
      </c>
      <c r="AC8">
        <v>0.26300000000000001</v>
      </c>
      <c r="AD8">
        <v>0.21199999999999999</v>
      </c>
      <c r="AE8">
        <v>4.0000000000000001E-3</v>
      </c>
      <c r="AF8">
        <v>1.752</v>
      </c>
      <c r="AG8">
        <v>2.226</v>
      </c>
      <c r="AH8">
        <v>0.22800000000000001</v>
      </c>
      <c r="AI8">
        <v>7.6999999999999999E-2</v>
      </c>
      <c r="AJ8">
        <v>0.123</v>
      </c>
      <c r="AK8" t="s">
        <v>283</v>
      </c>
      <c r="AL8">
        <v>1.4930000000000001</v>
      </c>
      <c r="AM8" t="s">
        <v>283</v>
      </c>
      <c r="AN8" t="s">
        <v>283</v>
      </c>
      <c r="AO8">
        <v>1.9E-2</v>
      </c>
      <c r="AP8" t="s">
        <v>283</v>
      </c>
      <c r="AQ8">
        <v>1.2999999999999999E-2</v>
      </c>
      <c r="AR8">
        <v>1.556</v>
      </c>
      <c r="AS8">
        <v>9.1999999999999998E-2</v>
      </c>
      <c r="AT8">
        <v>1.2E-2</v>
      </c>
      <c r="AU8">
        <v>1.6E-2</v>
      </c>
      <c r="AV8" t="s">
        <v>283</v>
      </c>
      <c r="AW8" t="s">
        <v>283</v>
      </c>
      <c r="AX8">
        <v>7.2729999999999997</v>
      </c>
      <c r="AY8">
        <v>5.9039999999999999</v>
      </c>
      <c r="AZ8">
        <v>0.7</v>
      </c>
      <c r="BA8">
        <v>1.2999999999999999E-2</v>
      </c>
      <c r="BB8">
        <v>7.2999999999999995E-2</v>
      </c>
      <c r="BC8">
        <v>8.0000000000000002E-3</v>
      </c>
      <c r="BD8">
        <v>13.693</v>
      </c>
      <c r="BE8">
        <v>5.4770000000000003</v>
      </c>
      <c r="BF8">
        <v>4.71</v>
      </c>
      <c r="BG8">
        <v>0.32100000000000001</v>
      </c>
      <c r="BH8">
        <v>6.4000000000000001E-2</v>
      </c>
      <c r="BI8">
        <v>5.0000000000000001E-3</v>
      </c>
      <c r="BJ8">
        <v>27.893999999999998</v>
      </c>
      <c r="BK8">
        <v>4.5839999999999996</v>
      </c>
      <c r="BL8">
        <v>4.2999999999999997E-2</v>
      </c>
      <c r="BM8">
        <v>3.2000000000000001E-2</v>
      </c>
      <c r="BN8" t="s">
        <v>283</v>
      </c>
      <c r="BO8" t="s">
        <v>283</v>
      </c>
      <c r="BP8">
        <v>34.835999999999999</v>
      </c>
      <c r="BQ8">
        <v>9.7360000000000007</v>
      </c>
      <c r="BR8">
        <v>9.8000000000000004E-2</v>
      </c>
      <c r="BS8">
        <v>8.3000000000000004E-2</v>
      </c>
      <c r="BT8" t="s">
        <v>283</v>
      </c>
      <c r="BU8" t="s">
        <v>283</v>
      </c>
      <c r="BV8">
        <v>50.433999999999997</v>
      </c>
      <c r="BW8">
        <v>30.321000000000002</v>
      </c>
      <c r="BX8">
        <v>44.682000000000002</v>
      </c>
      <c r="BY8">
        <v>1.2999999999999999E-2</v>
      </c>
      <c r="BZ8">
        <v>3.4119999999999999</v>
      </c>
      <c r="CA8">
        <v>2.9630000000000001</v>
      </c>
      <c r="CB8">
        <v>39.396000000000001</v>
      </c>
      <c r="CC8">
        <v>15.436</v>
      </c>
      <c r="CD8">
        <v>0.97599999999999998</v>
      </c>
      <c r="CE8">
        <v>1.109</v>
      </c>
      <c r="CF8">
        <v>1.117</v>
      </c>
      <c r="CG8" t="s">
        <v>283</v>
      </c>
      <c r="CH8">
        <v>35.968000000000004</v>
      </c>
      <c r="CI8">
        <v>9.1460000000000008</v>
      </c>
      <c r="CJ8">
        <v>1.8959999999999999</v>
      </c>
      <c r="CK8">
        <v>2.9670000000000001</v>
      </c>
      <c r="CL8">
        <v>1.55</v>
      </c>
      <c r="CM8">
        <v>0.01</v>
      </c>
      <c r="CN8">
        <v>1.6379999999999999</v>
      </c>
      <c r="CO8">
        <v>1.599</v>
      </c>
    </row>
    <row r="9" spans="1:93" x14ac:dyDescent="0.3">
      <c r="A9" t="s">
        <v>294</v>
      </c>
      <c r="B9">
        <v>287.86599999999999</v>
      </c>
      <c r="C9">
        <v>256.89800000000002</v>
      </c>
      <c r="D9">
        <v>1.466</v>
      </c>
      <c r="E9">
        <v>3.19</v>
      </c>
      <c r="F9" t="s">
        <v>283</v>
      </c>
      <c r="G9">
        <v>1.8460000000000001</v>
      </c>
      <c r="H9">
        <v>291.05399999999997</v>
      </c>
      <c r="I9">
        <v>202.50200000000001</v>
      </c>
      <c r="J9">
        <v>162.529</v>
      </c>
      <c r="K9">
        <v>15.617000000000001</v>
      </c>
      <c r="L9">
        <v>5.3170000000000002</v>
      </c>
      <c r="M9">
        <v>18.788</v>
      </c>
      <c r="N9">
        <v>223.72</v>
      </c>
      <c r="O9">
        <v>171.20699999999999</v>
      </c>
      <c r="P9">
        <v>189.87299999999999</v>
      </c>
      <c r="Q9">
        <v>7.6130000000000004</v>
      </c>
      <c r="R9">
        <v>1.4510000000000001</v>
      </c>
      <c r="S9">
        <v>1.2450000000000001</v>
      </c>
      <c r="T9">
        <v>212.82499999999999</v>
      </c>
      <c r="U9">
        <v>125.383</v>
      </c>
      <c r="V9">
        <v>1.4119999999999999</v>
      </c>
      <c r="W9">
        <v>1.1950000000000001</v>
      </c>
      <c r="X9" t="s">
        <v>283</v>
      </c>
      <c r="Y9" t="s">
        <v>283</v>
      </c>
      <c r="Z9">
        <v>149.81100000000001</v>
      </c>
      <c r="AA9">
        <v>128.91900000000001</v>
      </c>
      <c r="AB9">
        <v>90.888000000000005</v>
      </c>
      <c r="AC9" t="s">
        <v>283</v>
      </c>
      <c r="AD9">
        <v>0.88600000000000001</v>
      </c>
      <c r="AE9" t="s">
        <v>283</v>
      </c>
      <c r="AF9">
        <v>106.148</v>
      </c>
      <c r="AG9">
        <v>116.504</v>
      </c>
      <c r="AH9">
        <v>96.131</v>
      </c>
      <c r="AI9" t="s">
        <v>283</v>
      </c>
      <c r="AJ9" t="s">
        <v>283</v>
      </c>
      <c r="AK9" t="s">
        <v>283</v>
      </c>
      <c r="AL9">
        <v>103.194</v>
      </c>
      <c r="AM9">
        <v>90.259</v>
      </c>
      <c r="AN9" t="s">
        <v>283</v>
      </c>
      <c r="AO9" t="s">
        <v>283</v>
      </c>
      <c r="AP9" t="s">
        <v>283</v>
      </c>
      <c r="AQ9" t="s">
        <v>283</v>
      </c>
      <c r="AR9">
        <v>100.133</v>
      </c>
      <c r="AS9">
        <v>95.182000000000002</v>
      </c>
      <c r="AT9">
        <v>1.554</v>
      </c>
      <c r="AU9" t="s">
        <v>283</v>
      </c>
      <c r="AV9" t="s">
        <v>283</v>
      </c>
      <c r="AW9" t="s">
        <v>283</v>
      </c>
      <c r="AX9">
        <v>94.742000000000004</v>
      </c>
      <c r="AY9">
        <v>100.373</v>
      </c>
      <c r="AZ9">
        <v>58.296999999999997</v>
      </c>
      <c r="BA9" t="s">
        <v>283</v>
      </c>
      <c r="BB9" t="s">
        <v>283</v>
      </c>
      <c r="BC9" t="s">
        <v>283</v>
      </c>
      <c r="BD9">
        <v>77.299000000000007</v>
      </c>
      <c r="BE9">
        <v>87.385999999999996</v>
      </c>
      <c r="BF9">
        <v>69.926000000000002</v>
      </c>
      <c r="BG9">
        <v>4.0220000000000002</v>
      </c>
      <c r="BH9" t="s">
        <v>283</v>
      </c>
      <c r="BI9" t="s">
        <v>283</v>
      </c>
      <c r="BJ9">
        <v>56.996000000000002</v>
      </c>
      <c r="BK9">
        <v>0.48</v>
      </c>
      <c r="BL9" t="s">
        <v>283</v>
      </c>
      <c r="BM9" t="s">
        <v>283</v>
      </c>
      <c r="BN9" t="s">
        <v>283</v>
      </c>
      <c r="BO9" t="s">
        <v>283</v>
      </c>
      <c r="BP9">
        <v>39.698</v>
      </c>
      <c r="BQ9">
        <v>50.970999999999997</v>
      </c>
      <c r="BR9" t="s">
        <v>283</v>
      </c>
      <c r="BS9" t="s">
        <v>283</v>
      </c>
      <c r="BT9" t="s">
        <v>283</v>
      </c>
      <c r="BU9" t="s">
        <v>283</v>
      </c>
      <c r="BV9">
        <v>86.292000000000002</v>
      </c>
      <c r="BW9">
        <v>75.653000000000006</v>
      </c>
      <c r="BX9">
        <v>78.947000000000003</v>
      </c>
      <c r="BY9" t="s">
        <v>283</v>
      </c>
      <c r="BZ9">
        <v>59.625999999999998</v>
      </c>
      <c r="CA9">
        <v>63.390999999999998</v>
      </c>
      <c r="CB9">
        <v>101.55500000000001</v>
      </c>
      <c r="CC9">
        <v>58.585000000000001</v>
      </c>
      <c r="CD9">
        <v>7.5490000000000004</v>
      </c>
      <c r="CE9">
        <v>10.083</v>
      </c>
      <c r="CF9">
        <v>13.923</v>
      </c>
      <c r="CG9" t="s">
        <v>283</v>
      </c>
      <c r="CH9">
        <v>133.327</v>
      </c>
      <c r="CI9">
        <v>118.791</v>
      </c>
      <c r="CJ9">
        <v>25.036000000000001</v>
      </c>
      <c r="CK9">
        <v>45.774999999999999</v>
      </c>
      <c r="CL9">
        <v>26.055</v>
      </c>
      <c r="CM9" t="s">
        <v>283</v>
      </c>
      <c r="CN9">
        <v>119.81699999999999</v>
      </c>
      <c r="CO9">
        <v>110.002</v>
      </c>
    </row>
    <row r="10" spans="1:93" x14ac:dyDescent="0.3">
      <c r="A10" t="s">
        <v>295</v>
      </c>
      <c r="B10">
        <v>73.456999999999994</v>
      </c>
      <c r="C10">
        <v>75.837000000000003</v>
      </c>
      <c r="D10">
        <v>52.457000000000001</v>
      </c>
      <c r="E10">
        <v>56.179000000000002</v>
      </c>
      <c r="F10">
        <v>46.286000000000001</v>
      </c>
      <c r="G10">
        <v>43.069000000000003</v>
      </c>
      <c r="H10">
        <v>71.125</v>
      </c>
      <c r="I10">
        <v>54.365000000000002</v>
      </c>
      <c r="J10">
        <v>48.537999999999997</v>
      </c>
      <c r="K10">
        <v>54.715000000000003</v>
      </c>
      <c r="L10">
        <v>56.264000000000003</v>
      </c>
      <c r="M10">
        <v>44.371000000000002</v>
      </c>
      <c r="N10">
        <v>57.427999999999997</v>
      </c>
      <c r="O10">
        <v>41.311</v>
      </c>
      <c r="P10">
        <v>54.625999999999998</v>
      </c>
      <c r="Q10">
        <v>55.838000000000001</v>
      </c>
      <c r="R10">
        <v>51.646000000000001</v>
      </c>
      <c r="S10">
        <v>53.637999999999998</v>
      </c>
      <c r="T10">
        <v>57.662999999999997</v>
      </c>
      <c r="U10">
        <v>51.581000000000003</v>
      </c>
      <c r="V10">
        <v>47.337000000000003</v>
      </c>
      <c r="W10">
        <v>38.066000000000003</v>
      </c>
      <c r="X10">
        <v>35.880000000000003</v>
      </c>
      <c r="Y10">
        <v>31.588999999999999</v>
      </c>
      <c r="Z10">
        <v>35.783000000000001</v>
      </c>
      <c r="AA10">
        <v>34.216999999999999</v>
      </c>
      <c r="AB10">
        <v>36.15</v>
      </c>
      <c r="AC10">
        <v>25.952999999999999</v>
      </c>
      <c r="AD10">
        <v>23.773</v>
      </c>
      <c r="AE10">
        <v>10.162000000000001</v>
      </c>
      <c r="AF10">
        <v>25.949000000000002</v>
      </c>
      <c r="AG10">
        <v>33.164000000000001</v>
      </c>
      <c r="AH10">
        <v>34.914999999999999</v>
      </c>
      <c r="AI10">
        <v>27.148</v>
      </c>
      <c r="AJ10">
        <v>23.466999999999999</v>
      </c>
      <c r="AK10" t="s">
        <v>283</v>
      </c>
      <c r="AL10">
        <v>27.138000000000002</v>
      </c>
      <c r="AM10">
        <v>25.745999999999999</v>
      </c>
      <c r="AN10">
        <v>23.655999999999999</v>
      </c>
      <c r="AO10">
        <v>19.2</v>
      </c>
      <c r="AP10">
        <v>18.353000000000002</v>
      </c>
      <c r="AQ10">
        <v>12.22</v>
      </c>
      <c r="AR10">
        <v>24.434000000000001</v>
      </c>
      <c r="AS10">
        <v>29.527000000000001</v>
      </c>
      <c r="AT10">
        <v>23.571000000000002</v>
      </c>
      <c r="AU10">
        <v>18.260000000000002</v>
      </c>
      <c r="AV10">
        <v>18.209</v>
      </c>
      <c r="AW10">
        <v>10.715</v>
      </c>
      <c r="AX10">
        <v>27.87</v>
      </c>
      <c r="AY10">
        <v>28.747</v>
      </c>
      <c r="AZ10">
        <v>22.635999999999999</v>
      </c>
      <c r="BA10" t="s">
        <v>283</v>
      </c>
      <c r="BB10" t="s">
        <v>283</v>
      </c>
      <c r="BC10">
        <v>17.271000000000001</v>
      </c>
      <c r="BD10">
        <v>25.312000000000001</v>
      </c>
      <c r="BE10">
        <v>27.725999999999999</v>
      </c>
      <c r="BF10">
        <v>26.26</v>
      </c>
      <c r="BG10">
        <v>27.795000000000002</v>
      </c>
      <c r="BH10" t="s">
        <v>283</v>
      </c>
      <c r="BI10" t="s">
        <v>283</v>
      </c>
      <c r="BJ10">
        <v>25.111000000000001</v>
      </c>
      <c r="BK10">
        <v>25.036000000000001</v>
      </c>
      <c r="BL10">
        <v>22.731999999999999</v>
      </c>
      <c r="BM10">
        <v>21.61</v>
      </c>
      <c r="BN10">
        <v>22.276</v>
      </c>
      <c r="BO10">
        <v>21.166</v>
      </c>
      <c r="BP10">
        <v>21.73</v>
      </c>
      <c r="BQ10">
        <v>25.201000000000001</v>
      </c>
      <c r="BR10">
        <v>24.274000000000001</v>
      </c>
      <c r="BS10">
        <v>23.565999999999999</v>
      </c>
      <c r="BT10">
        <v>20.658000000000001</v>
      </c>
      <c r="BU10">
        <v>19.983000000000001</v>
      </c>
      <c r="BV10">
        <v>8.2439999999999998</v>
      </c>
      <c r="BW10">
        <v>6.1580000000000004</v>
      </c>
      <c r="BX10">
        <v>9.09</v>
      </c>
      <c r="BY10" t="s">
        <v>283</v>
      </c>
      <c r="BZ10">
        <v>17.253</v>
      </c>
      <c r="CA10">
        <v>17.141999999999999</v>
      </c>
      <c r="CB10">
        <v>5.4669999999999996</v>
      </c>
      <c r="CC10">
        <v>10.587</v>
      </c>
      <c r="CD10">
        <v>22.408999999999999</v>
      </c>
      <c r="CE10">
        <v>19.827000000000002</v>
      </c>
      <c r="CF10">
        <v>20.872</v>
      </c>
      <c r="CG10">
        <v>22.539000000000001</v>
      </c>
      <c r="CH10">
        <v>3.8959999999999999</v>
      </c>
      <c r="CI10">
        <v>5.4039999999999999</v>
      </c>
      <c r="CJ10">
        <v>19.952000000000002</v>
      </c>
      <c r="CK10">
        <v>18.596</v>
      </c>
      <c r="CL10">
        <v>21.353999999999999</v>
      </c>
      <c r="CM10">
        <v>22.614999999999998</v>
      </c>
      <c r="CN10">
        <v>27.202999999999999</v>
      </c>
      <c r="CO10">
        <v>24.805</v>
      </c>
    </row>
    <row r="11" spans="1:93" x14ac:dyDescent="0.3">
      <c r="A11" t="s">
        <v>296</v>
      </c>
      <c r="B11">
        <v>234.37200000000001</v>
      </c>
      <c r="C11">
        <v>281.96600000000001</v>
      </c>
      <c r="D11">
        <v>127.637</v>
      </c>
      <c r="E11">
        <v>175.01400000000001</v>
      </c>
      <c r="F11">
        <v>110.245</v>
      </c>
      <c r="G11">
        <v>219.679</v>
      </c>
      <c r="H11">
        <v>270.83999999999997</v>
      </c>
      <c r="I11">
        <v>129.06899999999999</v>
      </c>
      <c r="J11">
        <v>97.263999999999996</v>
      </c>
      <c r="K11">
        <v>127.696</v>
      </c>
      <c r="L11">
        <v>133.87700000000001</v>
      </c>
      <c r="M11">
        <v>220.84299999999999</v>
      </c>
      <c r="N11">
        <v>180.27199999999999</v>
      </c>
      <c r="O11">
        <v>238.95599999999999</v>
      </c>
      <c r="P11">
        <v>147.13200000000001</v>
      </c>
      <c r="Q11">
        <v>141.78299999999999</v>
      </c>
      <c r="R11">
        <v>111.262</v>
      </c>
      <c r="S11">
        <v>121.557</v>
      </c>
      <c r="T11">
        <v>152.51</v>
      </c>
      <c r="U11">
        <v>113.66</v>
      </c>
      <c r="V11">
        <v>120.428</v>
      </c>
      <c r="W11">
        <v>217.90899999999999</v>
      </c>
      <c r="X11">
        <v>205.84399999999999</v>
      </c>
      <c r="Y11">
        <v>177.50299999999999</v>
      </c>
      <c r="Z11">
        <v>192.97499999999999</v>
      </c>
      <c r="AA11">
        <v>161.27500000000001</v>
      </c>
      <c r="AB11">
        <v>164.98400000000001</v>
      </c>
      <c r="AC11">
        <v>146.38399999999999</v>
      </c>
      <c r="AD11">
        <v>116.839</v>
      </c>
      <c r="AE11">
        <v>7.2350000000000003</v>
      </c>
      <c r="AF11">
        <v>140.548</v>
      </c>
      <c r="AG11">
        <v>158.93199999999999</v>
      </c>
      <c r="AH11">
        <v>167.56</v>
      </c>
      <c r="AI11">
        <v>135.04900000000001</v>
      </c>
      <c r="AJ11">
        <v>119.892</v>
      </c>
      <c r="AK11">
        <v>106.086</v>
      </c>
      <c r="AL11">
        <v>129.26400000000001</v>
      </c>
      <c r="AM11">
        <v>122.997</v>
      </c>
      <c r="AN11">
        <v>118.131</v>
      </c>
      <c r="AO11">
        <v>103.764</v>
      </c>
      <c r="AP11">
        <v>99.876999999999995</v>
      </c>
      <c r="AQ11">
        <v>74.722999999999999</v>
      </c>
      <c r="AR11">
        <v>109.827</v>
      </c>
      <c r="AS11">
        <v>120.717</v>
      </c>
      <c r="AT11">
        <v>104.67400000000001</v>
      </c>
      <c r="AU11">
        <v>89.134</v>
      </c>
      <c r="AV11">
        <v>92.11</v>
      </c>
      <c r="AW11">
        <v>33.331000000000003</v>
      </c>
      <c r="AX11">
        <v>112.35299999999999</v>
      </c>
      <c r="AY11">
        <v>117.605</v>
      </c>
      <c r="AZ11">
        <v>101.285</v>
      </c>
      <c r="BA11" t="s">
        <v>283</v>
      </c>
      <c r="BB11" t="s">
        <v>283</v>
      </c>
      <c r="BC11">
        <v>105.56399999999999</v>
      </c>
      <c r="BD11">
        <v>103.233</v>
      </c>
      <c r="BE11">
        <v>110.444</v>
      </c>
      <c r="BF11">
        <v>99.828999999999994</v>
      </c>
      <c r="BG11">
        <v>101.977</v>
      </c>
      <c r="BH11" t="s">
        <v>283</v>
      </c>
      <c r="BI11" t="s">
        <v>283</v>
      </c>
      <c r="BJ11">
        <v>101.02500000000001</v>
      </c>
      <c r="BK11">
        <v>103.724</v>
      </c>
      <c r="BL11">
        <v>100.738</v>
      </c>
      <c r="BM11">
        <v>96.88</v>
      </c>
      <c r="BN11">
        <v>88.903999999999996</v>
      </c>
      <c r="BO11">
        <v>57.988</v>
      </c>
      <c r="BP11">
        <v>99.793999999999997</v>
      </c>
      <c r="BQ11">
        <v>108.116</v>
      </c>
      <c r="BR11">
        <v>114.626</v>
      </c>
      <c r="BS11">
        <v>115.116</v>
      </c>
      <c r="BT11">
        <v>97.947000000000003</v>
      </c>
      <c r="BU11">
        <v>50.281999999999996</v>
      </c>
      <c r="BV11">
        <v>93.546999999999997</v>
      </c>
      <c r="BW11">
        <v>70.703000000000003</v>
      </c>
      <c r="BX11">
        <v>88.233999999999995</v>
      </c>
      <c r="BY11" t="s">
        <v>283</v>
      </c>
      <c r="BZ11">
        <v>100.178</v>
      </c>
      <c r="CA11">
        <v>97.411000000000001</v>
      </c>
      <c r="CB11">
        <v>79.256</v>
      </c>
      <c r="CC11">
        <v>87.688999999999993</v>
      </c>
      <c r="CD11">
        <v>125.43600000000001</v>
      </c>
      <c r="CE11">
        <v>124.27800000000001</v>
      </c>
      <c r="CF11">
        <v>131.89699999999999</v>
      </c>
      <c r="CG11">
        <v>76.474000000000004</v>
      </c>
      <c r="CH11">
        <v>89.204999999999998</v>
      </c>
      <c r="CI11">
        <v>87.167000000000002</v>
      </c>
      <c r="CJ11">
        <v>134.18299999999999</v>
      </c>
      <c r="CK11">
        <v>130.572</v>
      </c>
      <c r="CL11">
        <v>130.26400000000001</v>
      </c>
      <c r="CM11">
        <v>81.313999999999993</v>
      </c>
      <c r="CN11">
        <v>143.27799999999999</v>
      </c>
      <c r="CO11">
        <v>131.73099999999999</v>
      </c>
    </row>
    <row r="12" spans="1:93" x14ac:dyDescent="0.3">
      <c r="A12" t="s">
        <v>297</v>
      </c>
      <c r="B12">
        <v>143.55000000000001</v>
      </c>
      <c r="C12">
        <v>154.51300000000001</v>
      </c>
      <c r="D12">
        <v>108.86499999999999</v>
      </c>
      <c r="E12">
        <v>117.601</v>
      </c>
      <c r="F12">
        <v>100.14100000000001</v>
      </c>
      <c r="G12">
        <v>99.966999999999999</v>
      </c>
      <c r="H12">
        <v>146.14500000000001</v>
      </c>
      <c r="I12">
        <v>98.805000000000007</v>
      </c>
      <c r="J12">
        <v>90.248000000000005</v>
      </c>
      <c r="K12">
        <v>92.39</v>
      </c>
      <c r="L12">
        <v>93.561999999999998</v>
      </c>
      <c r="M12">
        <v>79.983999999999995</v>
      </c>
      <c r="N12">
        <v>106.24</v>
      </c>
      <c r="O12">
        <v>80.677999999999997</v>
      </c>
      <c r="P12">
        <v>97.665000000000006</v>
      </c>
      <c r="Q12">
        <v>91.641999999999996</v>
      </c>
      <c r="R12">
        <v>83.465000000000003</v>
      </c>
      <c r="S12">
        <v>85.408000000000001</v>
      </c>
      <c r="T12">
        <v>93.715999999999994</v>
      </c>
      <c r="U12">
        <v>82.147000000000006</v>
      </c>
      <c r="V12">
        <v>81.415000000000006</v>
      </c>
      <c r="W12">
        <v>71.179000000000002</v>
      </c>
      <c r="X12">
        <v>67.209999999999994</v>
      </c>
      <c r="Y12">
        <v>67.69</v>
      </c>
      <c r="Z12">
        <v>78.114000000000004</v>
      </c>
      <c r="AA12">
        <v>67.947999999999993</v>
      </c>
      <c r="AB12">
        <v>67.587999999999994</v>
      </c>
      <c r="AC12">
        <v>60.213999999999999</v>
      </c>
      <c r="AD12">
        <v>60.96</v>
      </c>
      <c r="AE12">
        <v>56.500999999999998</v>
      </c>
      <c r="AF12">
        <v>47.085000000000001</v>
      </c>
      <c r="AG12">
        <v>68.563000000000002</v>
      </c>
      <c r="AH12">
        <v>56.372</v>
      </c>
      <c r="AI12">
        <v>47.756</v>
      </c>
      <c r="AJ12">
        <v>53.942999999999998</v>
      </c>
      <c r="AK12">
        <v>41.706000000000003</v>
      </c>
      <c r="AL12">
        <v>60.332999999999998</v>
      </c>
      <c r="AM12">
        <v>54.195</v>
      </c>
      <c r="AN12">
        <v>56.658000000000001</v>
      </c>
      <c r="AO12">
        <v>53.674999999999997</v>
      </c>
      <c r="AP12">
        <v>53.656999999999996</v>
      </c>
      <c r="AQ12">
        <v>51.052999999999997</v>
      </c>
      <c r="AR12">
        <v>55.91</v>
      </c>
      <c r="AS12">
        <v>56.567</v>
      </c>
      <c r="AT12">
        <v>56.128</v>
      </c>
      <c r="AU12">
        <v>52.188000000000002</v>
      </c>
      <c r="AV12">
        <v>52.938000000000002</v>
      </c>
      <c r="AW12">
        <v>47.435000000000002</v>
      </c>
      <c r="AX12">
        <v>52.551000000000002</v>
      </c>
      <c r="AY12">
        <v>61.587000000000003</v>
      </c>
      <c r="AZ12">
        <v>55.247</v>
      </c>
      <c r="BA12">
        <v>55.487000000000002</v>
      </c>
      <c r="BB12">
        <v>54.106000000000002</v>
      </c>
      <c r="BC12">
        <v>55.613999999999997</v>
      </c>
      <c r="BD12">
        <v>52.45</v>
      </c>
      <c r="BE12">
        <v>59.697000000000003</v>
      </c>
      <c r="BF12">
        <v>56.250999999999998</v>
      </c>
      <c r="BG12">
        <v>56.081000000000003</v>
      </c>
      <c r="BH12">
        <v>54.011000000000003</v>
      </c>
      <c r="BI12">
        <v>49.390999999999998</v>
      </c>
      <c r="BJ12">
        <v>49.488</v>
      </c>
      <c r="BK12">
        <v>54.100999999999999</v>
      </c>
      <c r="BL12">
        <v>51.628</v>
      </c>
      <c r="BM12">
        <v>50.920999999999999</v>
      </c>
      <c r="BN12">
        <v>53.268000000000001</v>
      </c>
      <c r="BO12">
        <v>52.534999999999997</v>
      </c>
      <c r="BP12">
        <v>52.201000000000001</v>
      </c>
      <c r="BQ12">
        <v>58.194000000000003</v>
      </c>
      <c r="BR12">
        <v>57.109000000000002</v>
      </c>
      <c r="BS12">
        <v>40.597999999999999</v>
      </c>
      <c r="BT12">
        <v>41.142000000000003</v>
      </c>
      <c r="BU12">
        <v>47.582999999999998</v>
      </c>
      <c r="BV12">
        <v>35.790999999999997</v>
      </c>
      <c r="BW12">
        <v>37.612000000000002</v>
      </c>
      <c r="BX12">
        <v>44.167000000000002</v>
      </c>
      <c r="BY12">
        <v>47.892000000000003</v>
      </c>
      <c r="BZ12">
        <v>54.268000000000001</v>
      </c>
      <c r="CA12">
        <v>46.966999999999999</v>
      </c>
      <c r="CB12">
        <v>43.406999999999996</v>
      </c>
      <c r="CC12">
        <v>39.865000000000002</v>
      </c>
      <c r="CD12">
        <v>39.622999999999998</v>
      </c>
      <c r="CE12">
        <v>49.039000000000001</v>
      </c>
      <c r="CF12">
        <v>50.83</v>
      </c>
      <c r="CG12">
        <v>40.244</v>
      </c>
      <c r="CH12">
        <v>40.188000000000002</v>
      </c>
      <c r="CI12">
        <v>44.295999999999999</v>
      </c>
      <c r="CJ12">
        <v>55.71</v>
      </c>
      <c r="CK12">
        <v>42.832000000000001</v>
      </c>
      <c r="CL12">
        <v>55.081000000000003</v>
      </c>
      <c r="CM12">
        <v>39.317999999999998</v>
      </c>
      <c r="CN12">
        <v>56.716999999999999</v>
      </c>
      <c r="CO12">
        <v>44.427</v>
      </c>
    </row>
    <row r="14" spans="1:93" x14ac:dyDescent="0.3">
      <c r="A14" t="s">
        <v>339</v>
      </c>
      <c r="B14" t="s">
        <v>335</v>
      </c>
      <c r="E14" t="s">
        <v>340</v>
      </c>
      <c r="F14" t="s">
        <v>337</v>
      </c>
    </row>
    <row r="15" spans="1:93" x14ac:dyDescent="0.3">
      <c r="A15" t="s">
        <v>290</v>
      </c>
      <c r="B15" t="e">
        <f>B5*10</f>
        <v>#VALUE!</v>
      </c>
      <c r="C15">
        <f t="shared" ref="C15:BN16" si="0">C5*10</f>
        <v>7.9300000000000006</v>
      </c>
      <c r="D15">
        <f t="shared" si="0"/>
        <v>1.6400000000000001</v>
      </c>
      <c r="E15">
        <f t="shared" si="0"/>
        <v>2.0499999999999998</v>
      </c>
      <c r="F15">
        <f t="shared" si="0"/>
        <v>2.7700000000000005</v>
      </c>
      <c r="G15">
        <f t="shared" si="0"/>
        <v>0.78</v>
      </c>
      <c r="H15">
        <f t="shared" si="0"/>
        <v>7.18</v>
      </c>
      <c r="I15">
        <f t="shared" si="0"/>
        <v>4.8099999999999996</v>
      </c>
      <c r="J15">
        <f t="shared" si="0"/>
        <v>7.7700000000000005</v>
      </c>
      <c r="K15">
        <f t="shared" si="0"/>
        <v>12.18</v>
      </c>
      <c r="L15">
        <f t="shared" si="0"/>
        <v>4.53</v>
      </c>
      <c r="M15" t="e">
        <f t="shared" si="0"/>
        <v>#VALUE!</v>
      </c>
      <c r="N15">
        <f t="shared" si="0"/>
        <v>5.34</v>
      </c>
      <c r="O15">
        <f t="shared" si="0"/>
        <v>3.83</v>
      </c>
      <c r="P15">
        <f t="shared" si="0"/>
        <v>4.3600000000000003</v>
      </c>
      <c r="Q15">
        <f t="shared" si="0"/>
        <v>4.92</v>
      </c>
      <c r="R15">
        <f t="shared" si="0"/>
        <v>3.95</v>
      </c>
      <c r="S15">
        <f t="shared" si="0"/>
        <v>6.05</v>
      </c>
      <c r="T15">
        <f t="shared" si="0"/>
        <v>4.54</v>
      </c>
      <c r="U15">
        <f t="shared" si="0"/>
        <v>3.7800000000000002</v>
      </c>
      <c r="V15">
        <f t="shared" si="0"/>
        <v>4.87</v>
      </c>
      <c r="W15">
        <f t="shared" si="0"/>
        <v>1.27</v>
      </c>
      <c r="X15">
        <f t="shared" si="0"/>
        <v>4.6800000000000006</v>
      </c>
      <c r="Y15">
        <f t="shared" si="0"/>
        <v>0.32</v>
      </c>
      <c r="Z15">
        <f t="shared" si="0"/>
        <v>3.73</v>
      </c>
      <c r="AA15">
        <f t="shared" si="0"/>
        <v>3.62</v>
      </c>
      <c r="AB15">
        <f t="shared" si="0"/>
        <v>5.26</v>
      </c>
      <c r="AC15">
        <f t="shared" si="0"/>
        <v>0.42999999999999994</v>
      </c>
      <c r="AD15">
        <f t="shared" si="0"/>
        <v>0.57000000000000006</v>
      </c>
      <c r="AE15">
        <f t="shared" si="0"/>
        <v>0.63</v>
      </c>
      <c r="AF15">
        <f t="shared" si="0"/>
        <v>2.66</v>
      </c>
      <c r="AG15">
        <f t="shared" si="0"/>
        <v>3.39</v>
      </c>
      <c r="AH15">
        <f t="shared" si="0"/>
        <v>3.88</v>
      </c>
      <c r="AI15">
        <f t="shared" si="0"/>
        <v>2.2400000000000002</v>
      </c>
      <c r="AJ15">
        <f t="shared" si="0"/>
        <v>0.94</v>
      </c>
      <c r="AK15">
        <f t="shared" si="0"/>
        <v>0.44999999999999996</v>
      </c>
      <c r="AL15">
        <f t="shared" si="0"/>
        <v>2.42</v>
      </c>
      <c r="AM15">
        <f t="shared" si="0"/>
        <v>2.9499999999999997</v>
      </c>
      <c r="AN15">
        <f t="shared" si="0"/>
        <v>0.71</v>
      </c>
      <c r="AO15">
        <f t="shared" si="0"/>
        <v>0.48</v>
      </c>
      <c r="AP15">
        <f t="shared" si="0"/>
        <v>0.42000000000000004</v>
      </c>
      <c r="AQ15">
        <f t="shared" si="0"/>
        <v>0.29000000000000004</v>
      </c>
      <c r="AR15">
        <f t="shared" si="0"/>
        <v>2.38</v>
      </c>
      <c r="AS15">
        <f t="shared" si="0"/>
        <v>2.7800000000000002</v>
      </c>
      <c r="AT15">
        <f t="shared" si="0"/>
        <v>0.81</v>
      </c>
      <c r="AU15">
        <f t="shared" si="0"/>
        <v>0.2</v>
      </c>
      <c r="AV15">
        <f t="shared" si="0"/>
        <v>0.25</v>
      </c>
      <c r="AW15" t="e">
        <f t="shared" si="0"/>
        <v>#VALUE!</v>
      </c>
      <c r="AX15">
        <f t="shared" si="0"/>
        <v>2.66</v>
      </c>
      <c r="AY15">
        <f t="shared" si="0"/>
        <v>2.36</v>
      </c>
      <c r="AZ15">
        <f t="shared" si="0"/>
        <v>2.0100000000000002</v>
      </c>
      <c r="BA15">
        <f t="shared" si="0"/>
        <v>0.31</v>
      </c>
      <c r="BB15">
        <f t="shared" si="0"/>
        <v>0.33</v>
      </c>
      <c r="BC15">
        <f t="shared" si="0"/>
        <v>0.44999999999999996</v>
      </c>
      <c r="BD15">
        <f t="shared" si="0"/>
        <v>2.5099999999999998</v>
      </c>
      <c r="BE15">
        <f t="shared" si="0"/>
        <v>1.81</v>
      </c>
      <c r="BF15">
        <f t="shared" si="0"/>
        <v>1.6800000000000002</v>
      </c>
      <c r="BG15">
        <f t="shared" si="0"/>
        <v>1.7399999999999998</v>
      </c>
      <c r="BH15">
        <f t="shared" si="0"/>
        <v>0.3</v>
      </c>
      <c r="BI15">
        <f t="shared" si="0"/>
        <v>0.29000000000000004</v>
      </c>
      <c r="BJ15">
        <f t="shared" si="0"/>
        <v>1.9700000000000002</v>
      </c>
      <c r="BK15">
        <f t="shared" si="0"/>
        <v>1.7799999999999998</v>
      </c>
      <c r="BL15">
        <f t="shared" si="0"/>
        <v>0.8899999999999999</v>
      </c>
      <c r="BM15">
        <f t="shared" si="0"/>
        <v>0.85000000000000009</v>
      </c>
      <c r="BN15">
        <f t="shared" si="0"/>
        <v>0.8</v>
      </c>
      <c r="BO15">
        <f t="shared" ref="BO15:CO19" si="1">BO5*10</f>
        <v>0.27</v>
      </c>
      <c r="BP15">
        <f t="shared" si="1"/>
        <v>2.0499999999999998</v>
      </c>
      <c r="BQ15">
        <f t="shared" si="1"/>
        <v>2</v>
      </c>
      <c r="BR15">
        <f t="shared" si="1"/>
        <v>0.75</v>
      </c>
      <c r="BS15">
        <f t="shared" si="1"/>
        <v>1.1200000000000001</v>
      </c>
      <c r="BT15">
        <f t="shared" si="1"/>
        <v>0.59</v>
      </c>
      <c r="BU15">
        <f t="shared" si="1"/>
        <v>0.37</v>
      </c>
      <c r="BV15">
        <f t="shared" si="1"/>
        <v>2.3899999999999997</v>
      </c>
      <c r="BW15">
        <f t="shared" si="1"/>
        <v>1.85</v>
      </c>
      <c r="BX15">
        <f t="shared" si="1"/>
        <v>2.1</v>
      </c>
      <c r="BY15">
        <f t="shared" si="1"/>
        <v>0.28000000000000003</v>
      </c>
      <c r="BZ15">
        <f t="shared" si="1"/>
        <v>2.23</v>
      </c>
      <c r="CA15">
        <f t="shared" si="1"/>
        <v>2.41</v>
      </c>
      <c r="CB15">
        <f t="shared" si="1"/>
        <v>2.74</v>
      </c>
      <c r="CC15">
        <f t="shared" si="1"/>
        <v>1.83</v>
      </c>
      <c r="CD15">
        <f t="shared" si="1"/>
        <v>0.83000000000000007</v>
      </c>
      <c r="CE15">
        <f t="shared" si="1"/>
        <v>0.69000000000000006</v>
      </c>
      <c r="CF15">
        <f t="shared" si="1"/>
        <v>0.36</v>
      </c>
      <c r="CG15">
        <f t="shared" si="1"/>
        <v>0.44999999999999996</v>
      </c>
      <c r="CH15">
        <f t="shared" si="1"/>
        <v>2.62</v>
      </c>
      <c r="CI15">
        <f t="shared" si="1"/>
        <v>2.38</v>
      </c>
      <c r="CJ15">
        <f t="shared" si="1"/>
        <v>1.47</v>
      </c>
      <c r="CK15">
        <f t="shared" si="1"/>
        <v>1.27</v>
      </c>
      <c r="CL15">
        <f t="shared" si="1"/>
        <v>0.48</v>
      </c>
      <c r="CM15">
        <f t="shared" si="1"/>
        <v>1.81</v>
      </c>
      <c r="CN15">
        <f t="shared" si="1"/>
        <v>2.68</v>
      </c>
      <c r="CO15">
        <f t="shared" si="1"/>
        <v>1.62</v>
      </c>
    </row>
    <row r="16" spans="1:93" x14ac:dyDescent="0.3">
      <c r="A16" t="s">
        <v>291</v>
      </c>
      <c r="B16">
        <f t="shared" ref="B16:Q22" si="2">B6*10</f>
        <v>765.02</v>
      </c>
      <c r="C16">
        <f t="shared" si="2"/>
        <v>501.65999999999997</v>
      </c>
      <c r="D16">
        <f t="shared" si="2"/>
        <v>8.06</v>
      </c>
      <c r="E16">
        <f t="shared" si="2"/>
        <v>21.61</v>
      </c>
      <c r="F16">
        <f t="shared" si="2"/>
        <v>5.7099999999999991</v>
      </c>
      <c r="G16">
        <f t="shared" si="2"/>
        <v>6.09</v>
      </c>
      <c r="H16">
        <f t="shared" si="2"/>
        <v>882.93000000000006</v>
      </c>
      <c r="I16">
        <f t="shared" si="2"/>
        <v>540.64</v>
      </c>
      <c r="J16">
        <f t="shared" si="2"/>
        <v>368.96999999999997</v>
      </c>
      <c r="K16">
        <f t="shared" si="2"/>
        <v>285.17</v>
      </c>
      <c r="L16">
        <f t="shared" si="2"/>
        <v>279.76</v>
      </c>
      <c r="M16">
        <f t="shared" si="2"/>
        <v>20.049999999999997</v>
      </c>
      <c r="N16">
        <f t="shared" si="2"/>
        <v>676.3599999999999</v>
      </c>
      <c r="O16">
        <f t="shared" si="2"/>
        <v>418.69</v>
      </c>
      <c r="P16">
        <f t="shared" si="2"/>
        <v>127.92999999999999</v>
      </c>
      <c r="Q16">
        <f t="shared" si="2"/>
        <v>1.33</v>
      </c>
      <c r="R16">
        <f t="shared" si="0"/>
        <v>0.67</v>
      </c>
      <c r="S16">
        <f t="shared" si="0"/>
        <v>0.62</v>
      </c>
      <c r="T16">
        <f t="shared" si="0"/>
        <v>575.39</v>
      </c>
      <c r="U16">
        <f t="shared" si="0"/>
        <v>135.19</v>
      </c>
      <c r="V16">
        <f t="shared" si="0"/>
        <v>8.17</v>
      </c>
      <c r="W16">
        <f t="shared" si="0"/>
        <v>9.27</v>
      </c>
      <c r="X16">
        <f t="shared" si="0"/>
        <v>4.37</v>
      </c>
      <c r="Y16">
        <f t="shared" si="0"/>
        <v>1.3800000000000001</v>
      </c>
      <c r="Z16">
        <f t="shared" si="0"/>
        <v>407.78</v>
      </c>
      <c r="AA16">
        <f t="shared" si="0"/>
        <v>354.68000000000006</v>
      </c>
      <c r="AB16">
        <f t="shared" si="0"/>
        <v>17.7</v>
      </c>
      <c r="AC16">
        <f t="shared" si="0"/>
        <v>7.1099999999999994</v>
      </c>
      <c r="AD16">
        <f t="shared" si="0"/>
        <v>7.98</v>
      </c>
      <c r="AE16">
        <f t="shared" si="0"/>
        <v>4.0999999999999996</v>
      </c>
      <c r="AF16">
        <f t="shared" si="0"/>
        <v>310.41000000000003</v>
      </c>
      <c r="AG16">
        <f t="shared" si="0"/>
        <v>298.51</v>
      </c>
      <c r="AH16">
        <f t="shared" si="0"/>
        <v>18.509999999999998</v>
      </c>
      <c r="AI16">
        <f t="shared" si="0"/>
        <v>6.7900000000000009</v>
      </c>
      <c r="AJ16">
        <f t="shared" si="0"/>
        <v>7.67</v>
      </c>
      <c r="AK16">
        <f t="shared" si="0"/>
        <v>4.75</v>
      </c>
      <c r="AL16">
        <f t="shared" si="0"/>
        <v>273.03000000000003</v>
      </c>
      <c r="AM16">
        <f t="shared" si="0"/>
        <v>187.92000000000002</v>
      </c>
      <c r="AN16">
        <f t="shared" si="0"/>
        <v>7.46</v>
      </c>
      <c r="AO16">
        <f t="shared" si="0"/>
        <v>5.4700000000000006</v>
      </c>
      <c r="AP16">
        <f t="shared" si="0"/>
        <v>4.67</v>
      </c>
      <c r="AQ16">
        <f t="shared" si="0"/>
        <v>4.0500000000000007</v>
      </c>
      <c r="AR16">
        <f t="shared" si="0"/>
        <v>281.19</v>
      </c>
      <c r="AS16">
        <f t="shared" si="0"/>
        <v>206.07</v>
      </c>
      <c r="AT16">
        <f t="shared" si="0"/>
        <v>10.440000000000001</v>
      </c>
      <c r="AU16">
        <f t="shared" si="0"/>
        <v>7.25</v>
      </c>
      <c r="AV16">
        <f t="shared" si="0"/>
        <v>7.35</v>
      </c>
      <c r="AW16">
        <f t="shared" si="0"/>
        <v>3.66</v>
      </c>
      <c r="AX16">
        <f t="shared" si="0"/>
        <v>247.63000000000002</v>
      </c>
      <c r="AY16">
        <f t="shared" si="0"/>
        <v>209.79</v>
      </c>
      <c r="AZ16">
        <f t="shared" si="0"/>
        <v>2.3200000000000003</v>
      </c>
      <c r="BA16">
        <f t="shared" si="0"/>
        <v>1.62</v>
      </c>
      <c r="BB16">
        <f t="shared" si="0"/>
        <v>2.06</v>
      </c>
      <c r="BC16">
        <f t="shared" si="0"/>
        <v>3.11</v>
      </c>
      <c r="BD16">
        <f t="shared" si="0"/>
        <v>245.32</v>
      </c>
      <c r="BE16">
        <f t="shared" si="0"/>
        <v>191.55</v>
      </c>
      <c r="BF16">
        <f t="shared" si="0"/>
        <v>0.8899999999999999</v>
      </c>
      <c r="BG16">
        <f t="shared" si="0"/>
        <v>2.4</v>
      </c>
      <c r="BH16">
        <f t="shared" si="0"/>
        <v>2.02</v>
      </c>
      <c r="BI16">
        <f t="shared" si="0"/>
        <v>1.01</v>
      </c>
      <c r="BJ16">
        <f t="shared" si="0"/>
        <v>244.20999999999998</v>
      </c>
      <c r="BK16">
        <f t="shared" si="0"/>
        <v>1.35</v>
      </c>
      <c r="BL16">
        <f t="shared" si="0"/>
        <v>0.21999999999999997</v>
      </c>
      <c r="BM16">
        <f t="shared" si="0"/>
        <v>1.18</v>
      </c>
      <c r="BN16">
        <f t="shared" si="0"/>
        <v>1.31</v>
      </c>
      <c r="BO16">
        <f t="shared" si="1"/>
        <v>1.4000000000000001</v>
      </c>
      <c r="BP16">
        <f t="shared" si="1"/>
        <v>235.71</v>
      </c>
      <c r="BQ16">
        <f t="shared" si="1"/>
        <v>36.200000000000003</v>
      </c>
      <c r="BR16">
        <f t="shared" si="1"/>
        <v>0.2</v>
      </c>
      <c r="BS16">
        <f t="shared" si="1"/>
        <v>1.1300000000000001</v>
      </c>
      <c r="BT16">
        <f t="shared" si="1"/>
        <v>1.7000000000000002</v>
      </c>
      <c r="BU16">
        <f t="shared" si="1"/>
        <v>1.08</v>
      </c>
      <c r="BV16">
        <f t="shared" si="1"/>
        <v>223.88000000000002</v>
      </c>
      <c r="BW16">
        <f t="shared" si="1"/>
        <v>122.66</v>
      </c>
      <c r="BX16">
        <f t="shared" si="1"/>
        <v>7.16</v>
      </c>
      <c r="BY16">
        <f t="shared" si="1"/>
        <v>1.73</v>
      </c>
      <c r="BZ16">
        <f t="shared" si="1"/>
        <v>9.15</v>
      </c>
      <c r="CA16">
        <f t="shared" si="1"/>
        <v>6.879999999999999</v>
      </c>
      <c r="CB16">
        <f t="shared" si="1"/>
        <v>218.03</v>
      </c>
      <c r="CC16">
        <f t="shared" si="1"/>
        <v>16.14</v>
      </c>
      <c r="CD16">
        <f t="shared" si="1"/>
        <v>4.45</v>
      </c>
      <c r="CE16">
        <f t="shared" si="1"/>
        <v>5.5400000000000009</v>
      </c>
      <c r="CF16">
        <f t="shared" si="1"/>
        <v>11.01</v>
      </c>
      <c r="CG16">
        <f t="shared" si="1"/>
        <v>2.13</v>
      </c>
      <c r="CH16">
        <f t="shared" si="1"/>
        <v>191.49</v>
      </c>
      <c r="CI16">
        <f t="shared" si="1"/>
        <v>34.6</v>
      </c>
      <c r="CJ16">
        <f t="shared" si="1"/>
        <v>12.76</v>
      </c>
      <c r="CK16">
        <f t="shared" si="1"/>
        <v>26.04</v>
      </c>
      <c r="CL16">
        <f t="shared" si="1"/>
        <v>20.18</v>
      </c>
      <c r="CM16">
        <f t="shared" si="1"/>
        <v>2.84</v>
      </c>
      <c r="CN16">
        <f t="shared" si="1"/>
        <v>331.09000000000003</v>
      </c>
      <c r="CO16">
        <f t="shared" si="1"/>
        <v>280.24</v>
      </c>
    </row>
    <row r="17" spans="1:93" x14ac:dyDescent="0.3">
      <c r="A17" t="s">
        <v>292</v>
      </c>
      <c r="B17">
        <f t="shared" si="2"/>
        <v>110.67</v>
      </c>
      <c r="C17">
        <f t="shared" ref="C17:BN20" si="3">C7*10</f>
        <v>12.649999999999999</v>
      </c>
      <c r="D17">
        <f t="shared" si="3"/>
        <v>6.14</v>
      </c>
      <c r="E17">
        <f t="shared" si="3"/>
        <v>5.28</v>
      </c>
      <c r="F17">
        <f t="shared" si="3"/>
        <v>5.7099999999999991</v>
      </c>
      <c r="G17">
        <f t="shared" si="3"/>
        <v>8.1999999999999993</v>
      </c>
      <c r="H17">
        <f t="shared" si="3"/>
        <v>50.709999999999994</v>
      </c>
      <c r="I17">
        <f t="shared" si="3"/>
        <v>12.030000000000001</v>
      </c>
      <c r="J17">
        <f t="shared" si="3"/>
        <v>9.18</v>
      </c>
      <c r="K17">
        <f t="shared" si="3"/>
        <v>7.75</v>
      </c>
      <c r="L17">
        <f t="shared" si="3"/>
        <v>10.16</v>
      </c>
      <c r="M17">
        <f t="shared" si="3"/>
        <v>1.42</v>
      </c>
      <c r="N17">
        <f t="shared" si="3"/>
        <v>42.569999999999993</v>
      </c>
      <c r="O17">
        <f t="shared" si="3"/>
        <v>23.740000000000002</v>
      </c>
      <c r="P17">
        <f t="shared" si="3"/>
        <v>4.76</v>
      </c>
      <c r="Q17">
        <f t="shared" si="3"/>
        <v>1.56</v>
      </c>
      <c r="R17">
        <f t="shared" si="3"/>
        <v>1.08</v>
      </c>
      <c r="S17">
        <f t="shared" si="3"/>
        <v>1.8599999999999999</v>
      </c>
      <c r="T17">
        <f t="shared" si="3"/>
        <v>72.960000000000008</v>
      </c>
      <c r="U17">
        <f t="shared" si="3"/>
        <v>10.38</v>
      </c>
      <c r="V17">
        <f t="shared" si="3"/>
        <v>6.24</v>
      </c>
      <c r="W17">
        <f t="shared" si="3"/>
        <v>1.7799999999999998</v>
      </c>
      <c r="X17">
        <f t="shared" si="3"/>
        <v>8.42</v>
      </c>
      <c r="Y17">
        <f t="shared" si="3"/>
        <v>1.61</v>
      </c>
      <c r="Z17">
        <f t="shared" si="3"/>
        <v>58.64</v>
      </c>
      <c r="AA17">
        <f t="shared" si="3"/>
        <v>3.11</v>
      </c>
      <c r="AB17">
        <f t="shared" si="3"/>
        <v>3.31</v>
      </c>
      <c r="AC17">
        <f t="shared" si="3"/>
        <v>2.9299999999999997</v>
      </c>
      <c r="AD17">
        <f t="shared" si="3"/>
        <v>4.12</v>
      </c>
      <c r="AE17">
        <f t="shared" si="3"/>
        <v>3.71</v>
      </c>
      <c r="AF17">
        <f t="shared" si="3"/>
        <v>20.38</v>
      </c>
      <c r="AG17">
        <f t="shared" si="3"/>
        <v>24.87</v>
      </c>
      <c r="AH17">
        <f t="shared" si="3"/>
        <v>2.67</v>
      </c>
      <c r="AI17">
        <f t="shared" si="3"/>
        <v>2.15</v>
      </c>
      <c r="AJ17">
        <f t="shared" si="3"/>
        <v>3.03</v>
      </c>
      <c r="AK17">
        <f t="shared" si="3"/>
        <v>1.1100000000000001</v>
      </c>
      <c r="AL17">
        <f t="shared" si="3"/>
        <v>31.009999999999998</v>
      </c>
      <c r="AM17">
        <f t="shared" si="3"/>
        <v>3.76</v>
      </c>
      <c r="AN17">
        <f t="shared" si="3"/>
        <v>1.61</v>
      </c>
      <c r="AO17">
        <f t="shared" si="3"/>
        <v>1.6500000000000001</v>
      </c>
      <c r="AP17">
        <f t="shared" si="3"/>
        <v>1.23</v>
      </c>
      <c r="AQ17">
        <f t="shared" si="3"/>
        <v>2.6500000000000004</v>
      </c>
      <c r="AR17">
        <f t="shared" si="3"/>
        <v>14.16</v>
      </c>
      <c r="AS17">
        <f t="shared" si="3"/>
        <v>6.28</v>
      </c>
      <c r="AT17">
        <f t="shared" si="3"/>
        <v>1.1300000000000001</v>
      </c>
      <c r="AU17">
        <f t="shared" si="3"/>
        <v>1.52</v>
      </c>
      <c r="AV17">
        <f t="shared" si="3"/>
        <v>1.23</v>
      </c>
      <c r="AW17">
        <f t="shared" si="3"/>
        <v>4.1399999999999997</v>
      </c>
      <c r="AX17">
        <f t="shared" si="3"/>
        <v>99.17</v>
      </c>
      <c r="AY17">
        <f t="shared" si="3"/>
        <v>80.900000000000006</v>
      </c>
      <c r="AZ17">
        <f t="shared" si="3"/>
        <v>18.71</v>
      </c>
      <c r="BA17">
        <f t="shared" si="3"/>
        <v>1.31</v>
      </c>
      <c r="BB17">
        <f t="shared" si="3"/>
        <v>1.44</v>
      </c>
      <c r="BC17">
        <f t="shared" si="3"/>
        <v>2.0699999999999998</v>
      </c>
      <c r="BD17">
        <f t="shared" si="3"/>
        <v>184.73</v>
      </c>
      <c r="BE17">
        <f t="shared" si="3"/>
        <v>90.37</v>
      </c>
      <c r="BF17">
        <f t="shared" si="3"/>
        <v>59.89</v>
      </c>
      <c r="BG17">
        <f t="shared" si="3"/>
        <v>3.19</v>
      </c>
      <c r="BH17">
        <f t="shared" si="3"/>
        <v>2.8299999999999996</v>
      </c>
      <c r="BI17">
        <f t="shared" si="3"/>
        <v>2.5700000000000003</v>
      </c>
      <c r="BJ17">
        <f t="shared" si="3"/>
        <v>285.26</v>
      </c>
      <c r="BK17">
        <f t="shared" si="3"/>
        <v>38.799999999999997</v>
      </c>
      <c r="BL17">
        <f t="shared" si="3"/>
        <v>1.18</v>
      </c>
      <c r="BM17">
        <f t="shared" si="3"/>
        <v>3</v>
      </c>
      <c r="BN17">
        <f t="shared" si="3"/>
        <v>4.42</v>
      </c>
      <c r="BO17">
        <f t="shared" si="1"/>
        <v>3.5199999999999996</v>
      </c>
      <c r="BP17">
        <f t="shared" si="1"/>
        <v>407.33</v>
      </c>
      <c r="BQ17">
        <f t="shared" si="1"/>
        <v>100.73</v>
      </c>
      <c r="BR17">
        <f t="shared" si="1"/>
        <v>2.2200000000000002</v>
      </c>
      <c r="BS17">
        <f t="shared" si="1"/>
        <v>2.1800000000000002</v>
      </c>
      <c r="BT17">
        <f t="shared" si="1"/>
        <v>3.77</v>
      </c>
      <c r="BU17">
        <f t="shared" si="1"/>
        <v>3.2800000000000002</v>
      </c>
      <c r="BV17">
        <f t="shared" si="1"/>
        <v>251.39</v>
      </c>
      <c r="BW17">
        <f t="shared" si="1"/>
        <v>30.5</v>
      </c>
      <c r="BX17">
        <f t="shared" si="1"/>
        <v>90.28</v>
      </c>
      <c r="BY17">
        <f t="shared" si="1"/>
        <v>2.0300000000000002</v>
      </c>
      <c r="BZ17">
        <f t="shared" si="1"/>
        <v>3.6799999999999997</v>
      </c>
      <c r="CA17">
        <f t="shared" si="1"/>
        <v>9.5299999999999994</v>
      </c>
      <c r="CB17">
        <f t="shared" si="1"/>
        <v>24.169999999999998</v>
      </c>
      <c r="CC17">
        <f t="shared" si="1"/>
        <v>30.880000000000003</v>
      </c>
      <c r="CD17">
        <f t="shared" si="1"/>
        <v>4.21</v>
      </c>
      <c r="CE17">
        <f t="shared" si="1"/>
        <v>1.7100000000000002</v>
      </c>
      <c r="CF17">
        <f t="shared" si="1"/>
        <v>2.11</v>
      </c>
      <c r="CG17">
        <f t="shared" si="1"/>
        <v>3.14</v>
      </c>
      <c r="CH17">
        <f t="shared" si="1"/>
        <v>7.22</v>
      </c>
      <c r="CI17">
        <f t="shared" si="1"/>
        <v>1.3</v>
      </c>
      <c r="CJ17">
        <f t="shared" si="1"/>
        <v>7.9700000000000006</v>
      </c>
      <c r="CK17">
        <f t="shared" si="1"/>
        <v>2.2400000000000002</v>
      </c>
      <c r="CL17">
        <f t="shared" si="1"/>
        <v>2.86</v>
      </c>
      <c r="CM17">
        <f t="shared" si="1"/>
        <v>2.72</v>
      </c>
      <c r="CN17">
        <f t="shared" si="1"/>
        <v>17.829999999999998</v>
      </c>
      <c r="CO17">
        <f t="shared" si="1"/>
        <v>14.54</v>
      </c>
    </row>
    <row r="18" spans="1:93" x14ac:dyDescent="0.3">
      <c r="A18" t="s">
        <v>293</v>
      </c>
      <c r="B18">
        <f t="shared" si="2"/>
        <v>73.58</v>
      </c>
      <c r="C18">
        <f t="shared" si="3"/>
        <v>33.33</v>
      </c>
      <c r="D18">
        <f t="shared" si="3"/>
        <v>9.2200000000000006</v>
      </c>
      <c r="E18">
        <f t="shared" si="3"/>
        <v>10.42</v>
      </c>
      <c r="F18">
        <f t="shared" si="3"/>
        <v>1.33</v>
      </c>
      <c r="G18">
        <f t="shared" si="3"/>
        <v>15.22</v>
      </c>
      <c r="H18">
        <f t="shared" si="3"/>
        <v>70.099999999999994</v>
      </c>
      <c r="I18">
        <f t="shared" si="3"/>
        <v>18.34</v>
      </c>
      <c r="J18">
        <f t="shared" si="3"/>
        <v>21.77</v>
      </c>
      <c r="K18">
        <f t="shared" si="3"/>
        <v>16.899999999999999</v>
      </c>
      <c r="L18">
        <f t="shared" si="3"/>
        <v>21.03</v>
      </c>
      <c r="M18">
        <f t="shared" si="3"/>
        <v>18.899999999999999</v>
      </c>
      <c r="N18">
        <f t="shared" si="3"/>
        <v>52.89</v>
      </c>
      <c r="O18">
        <f t="shared" si="3"/>
        <v>37.17</v>
      </c>
      <c r="P18">
        <f t="shared" si="3"/>
        <v>47.629999999999995</v>
      </c>
      <c r="Q18">
        <f t="shared" si="3"/>
        <v>30.5</v>
      </c>
      <c r="R18">
        <f t="shared" si="3"/>
        <v>24.409999999999997</v>
      </c>
      <c r="S18">
        <f t="shared" si="3"/>
        <v>27.14</v>
      </c>
      <c r="T18">
        <f t="shared" si="3"/>
        <v>54.900000000000006</v>
      </c>
      <c r="U18">
        <f t="shared" si="3"/>
        <v>26.17</v>
      </c>
      <c r="V18">
        <f t="shared" si="3"/>
        <v>17.849999999999998</v>
      </c>
      <c r="W18">
        <f t="shared" si="3"/>
        <v>1.22</v>
      </c>
      <c r="X18">
        <f t="shared" si="3"/>
        <v>7.39</v>
      </c>
      <c r="Y18">
        <f t="shared" si="3"/>
        <v>3.53</v>
      </c>
      <c r="Z18">
        <f t="shared" si="3"/>
        <v>23.279999999999998</v>
      </c>
      <c r="AA18">
        <f t="shared" si="3"/>
        <v>2.82</v>
      </c>
      <c r="AB18" t="e">
        <f t="shared" si="3"/>
        <v>#VALUE!</v>
      </c>
      <c r="AC18">
        <f t="shared" si="3"/>
        <v>2.63</v>
      </c>
      <c r="AD18">
        <f t="shared" si="3"/>
        <v>2.12</v>
      </c>
      <c r="AE18">
        <f t="shared" si="3"/>
        <v>0.04</v>
      </c>
      <c r="AF18">
        <f t="shared" si="3"/>
        <v>17.52</v>
      </c>
      <c r="AG18">
        <f t="shared" si="3"/>
        <v>22.259999999999998</v>
      </c>
      <c r="AH18">
        <f t="shared" si="3"/>
        <v>2.2800000000000002</v>
      </c>
      <c r="AI18">
        <f t="shared" si="3"/>
        <v>0.77</v>
      </c>
      <c r="AJ18">
        <f t="shared" si="3"/>
        <v>1.23</v>
      </c>
      <c r="AK18" t="e">
        <f t="shared" si="3"/>
        <v>#VALUE!</v>
      </c>
      <c r="AL18">
        <f t="shared" si="3"/>
        <v>14.930000000000001</v>
      </c>
      <c r="AM18" t="e">
        <f t="shared" si="3"/>
        <v>#VALUE!</v>
      </c>
      <c r="AN18" t="e">
        <f t="shared" si="3"/>
        <v>#VALUE!</v>
      </c>
      <c r="AO18">
        <f t="shared" si="3"/>
        <v>0.19</v>
      </c>
      <c r="AP18" t="e">
        <f t="shared" si="3"/>
        <v>#VALUE!</v>
      </c>
      <c r="AQ18">
        <f t="shared" si="3"/>
        <v>0.13</v>
      </c>
      <c r="AR18">
        <f t="shared" si="3"/>
        <v>15.56</v>
      </c>
      <c r="AS18">
        <f t="shared" si="3"/>
        <v>0.91999999999999993</v>
      </c>
      <c r="AT18">
        <f t="shared" si="3"/>
        <v>0.12</v>
      </c>
      <c r="AU18">
        <f t="shared" si="3"/>
        <v>0.16</v>
      </c>
      <c r="AV18" t="e">
        <f t="shared" si="3"/>
        <v>#VALUE!</v>
      </c>
      <c r="AW18" t="e">
        <f t="shared" si="3"/>
        <v>#VALUE!</v>
      </c>
      <c r="AX18">
        <f t="shared" si="3"/>
        <v>72.72999999999999</v>
      </c>
      <c r="AY18">
        <f t="shared" si="3"/>
        <v>59.04</v>
      </c>
      <c r="AZ18">
        <f t="shared" si="3"/>
        <v>7</v>
      </c>
      <c r="BA18">
        <f t="shared" si="3"/>
        <v>0.13</v>
      </c>
      <c r="BB18">
        <f t="shared" si="3"/>
        <v>0.73</v>
      </c>
      <c r="BC18">
        <f t="shared" si="3"/>
        <v>0.08</v>
      </c>
      <c r="BD18">
        <f t="shared" si="3"/>
        <v>136.93</v>
      </c>
      <c r="BE18">
        <f t="shared" si="3"/>
        <v>54.77</v>
      </c>
      <c r="BF18">
        <f t="shared" si="3"/>
        <v>47.1</v>
      </c>
      <c r="BG18">
        <f t="shared" si="3"/>
        <v>3.21</v>
      </c>
      <c r="BH18">
        <f t="shared" si="3"/>
        <v>0.64</v>
      </c>
      <c r="BI18">
        <f t="shared" si="3"/>
        <v>0.05</v>
      </c>
      <c r="BJ18">
        <f t="shared" si="3"/>
        <v>278.94</v>
      </c>
      <c r="BK18">
        <f t="shared" si="3"/>
        <v>45.839999999999996</v>
      </c>
      <c r="BL18">
        <f t="shared" si="3"/>
        <v>0.42999999999999994</v>
      </c>
      <c r="BM18">
        <f t="shared" si="3"/>
        <v>0.32</v>
      </c>
      <c r="BN18" t="e">
        <f t="shared" si="3"/>
        <v>#VALUE!</v>
      </c>
      <c r="BO18" t="e">
        <f t="shared" si="1"/>
        <v>#VALUE!</v>
      </c>
      <c r="BP18">
        <f t="shared" si="1"/>
        <v>348.36</v>
      </c>
      <c r="BQ18">
        <f t="shared" si="1"/>
        <v>97.360000000000014</v>
      </c>
      <c r="BR18">
        <f t="shared" si="1"/>
        <v>0.98</v>
      </c>
      <c r="BS18">
        <f t="shared" si="1"/>
        <v>0.83000000000000007</v>
      </c>
      <c r="BT18" t="e">
        <f t="shared" si="1"/>
        <v>#VALUE!</v>
      </c>
      <c r="BU18" t="e">
        <f t="shared" si="1"/>
        <v>#VALUE!</v>
      </c>
      <c r="BV18">
        <f t="shared" si="1"/>
        <v>504.34</v>
      </c>
      <c r="BW18">
        <f t="shared" si="1"/>
        <v>303.21000000000004</v>
      </c>
      <c r="BX18">
        <f t="shared" si="1"/>
        <v>446.82000000000005</v>
      </c>
      <c r="BY18">
        <f t="shared" si="1"/>
        <v>0.13</v>
      </c>
      <c r="BZ18">
        <f t="shared" si="1"/>
        <v>34.119999999999997</v>
      </c>
      <c r="CA18">
        <f t="shared" si="1"/>
        <v>29.630000000000003</v>
      </c>
      <c r="CB18">
        <f t="shared" si="1"/>
        <v>393.96000000000004</v>
      </c>
      <c r="CC18">
        <f t="shared" si="1"/>
        <v>154.36000000000001</v>
      </c>
      <c r="CD18">
        <f t="shared" si="1"/>
        <v>9.76</v>
      </c>
      <c r="CE18">
        <f t="shared" si="1"/>
        <v>11.09</v>
      </c>
      <c r="CF18">
        <f t="shared" si="1"/>
        <v>11.17</v>
      </c>
      <c r="CG18" t="e">
        <f t="shared" si="1"/>
        <v>#VALUE!</v>
      </c>
      <c r="CH18">
        <f t="shared" si="1"/>
        <v>359.68000000000006</v>
      </c>
      <c r="CI18">
        <f t="shared" si="1"/>
        <v>91.460000000000008</v>
      </c>
      <c r="CJ18">
        <f t="shared" si="1"/>
        <v>18.96</v>
      </c>
      <c r="CK18">
        <f t="shared" si="1"/>
        <v>29.67</v>
      </c>
      <c r="CL18">
        <f t="shared" si="1"/>
        <v>15.5</v>
      </c>
      <c r="CM18">
        <f t="shared" si="1"/>
        <v>0.1</v>
      </c>
      <c r="CN18">
        <f t="shared" si="1"/>
        <v>16.38</v>
      </c>
      <c r="CO18">
        <f t="shared" si="1"/>
        <v>15.99</v>
      </c>
    </row>
    <row r="19" spans="1:93" x14ac:dyDescent="0.3">
      <c r="A19" t="s">
        <v>294</v>
      </c>
      <c r="B19">
        <f t="shared" si="2"/>
        <v>2878.66</v>
      </c>
      <c r="C19">
        <f t="shared" si="3"/>
        <v>2568.9800000000005</v>
      </c>
      <c r="D19">
        <f t="shared" si="3"/>
        <v>14.66</v>
      </c>
      <c r="E19">
        <f t="shared" si="3"/>
        <v>31.9</v>
      </c>
      <c r="F19" t="e">
        <f t="shared" si="3"/>
        <v>#VALUE!</v>
      </c>
      <c r="G19">
        <f t="shared" si="3"/>
        <v>18.46</v>
      </c>
      <c r="H19">
        <f t="shared" si="3"/>
        <v>2910.54</v>
      </c>
      <c r="I19">
        <f t="shared" si="3"/>
        <v>2025.02</v>
      </c>
      <c r="J19">
        <f t="shared" si="3"/>
        <v>1625.29</v>
      </c>
      <c r="K19">
        <f t="shared" si="3"/>
        <v>156.17000000000002</v>
      </c>
      <c r="L19">
        <f t="shared" si="3"/>
        <v>53.17</v>
      </c>
      <c r="M19">
        <f t="shared" si="3"/>
        <v>187.88</v>
      </c>
      <c r="N19">
        <f t="shared" si="3"/>
        <v>2237.1999999999998</v>
      </c>
      <c r="O19">
        <f t="shared" si="3"/>
        <v>1712.07</v>
      </c>
      <c r="P19">
        <f t="shared" si="3"/>
        <v>1898.73</v>
      </c>
      <c r="Q19">
        <f t="shared" si="3"/>
        <v>76.13000000000001</v>
      </c>
      <c r="R19">
        <f t="shared" si="3"/>
        <v>14.510000000000002</v>
      </c>
      <c r="S19">
        <f t="shared" si="3"/>
        <v>12.450000000000001</v>
      </c>
      <c r="T19">
        <f t="shared" si="3"/>
        <v>2128.25</v>
      </c>
      <c r="U19">
        <f t="shared" si="3"/>
        <v>1253.83</v>
      </c>
      <c r="V19">
        <f t="shared" si="3"/>
        <v>14.12</v>
      </c>
      <c r="W19">
        <f t="shared" si="3"/>
        <v>11.950000000000001</v>
      </c>
      <c r="X19" t="e">
        <f t="shared" si="3"/>
        <v>#VALUE!</v>
      </c>
      <c r="Y19" t="e">
        <f t="shared" si="3"/>
        <v>#VALUE!</v>
      </c>
      <c r="Z19">
        <f t="shared" si="3"/>
        <v>1498.1100000000001</v>
      </c>
      <c r="AA19">
        <f t="shared" si="3"/>
        <v>1289.19</v>
      </c>
      <c r="AB19">
        <f t="shared" si="3"/>
        <v>908.88000000000011</v>
      </c>
      <c r="AC19" t="e">
        <f t="shared" si="3"/>
        <v>#VALUE!</v>
      </c>
      <c r="AD19">
        <f t="shared" si="3"/>
        <v>8.86</v>
      </c>
      <c r="AE19" t="e">
        <f t="shared" si="3"/>
        <v>#VALUE!</v>
      </c>
      <c r="AF19">
        <f t="shared" si="3"/>
        <v>1061.48</v>
      </c>
      <c r="AG19">
        <f t="shared" si="3"/>
        <v>1165.04</v>
      </c>
      <c r="AH19">
        <f t="shared" si="3"/>
        <v>961.31</v>
      </c>
      <c r="AI19" t="e">
        <f t="shared" si="3"/>
        <v>#VALUE!</v>
      </c>
      <c r="AJ19" t="e">
        <f t="shared" si="3"/>
        <v>#VALUE!</v>
      </c>
      <c r="AK19" t="e">
        <f t="shared" si="3"/>
        <v>#VALUE!</v>
      </c>
      <c r="AL19">
        <f t="shared" si="3"/>
        <v>1031.94</v>
      </c>
      <c r="AM19">
        <f t="shared" si="3"/>
        <v>902.59</v>
      </c>
      <c r="AN19" t="e">
        <f t="shared" si="3"/>
        <v>#VALUE!</v>
      </c>
      <c r="AO19" t="e">
        <f t="shared" si="3"/>
        <v>#VALUE!</v>
      </c>
      <c r="AP19" t="e">
        <f t="shared" si="3"/>
        <v>#VALUE!</v>
      </c>
      <c r="AQ19" t="e">
        <f t="shared" si="3"/>
        <v>#VALUE!</v>
      </c>
      <c r="AR19">
        <f t="shared" si="3"/>
        <v>1001.3299999999999</v>
      </c>
      <c r="AS19">
        <f t="shared" si="3"/>
        <v>951.82</v>
      </c>
      <c r="AT19">
        <f t="shared" si="3"/>
        <v>15.540000000000001</v>
      </c>
      <c r="AU19" t="e">
        <f t="shared" si="3"/>
        <v>#VALUE!</v>
      </c>
      <c r="AV19" t="e">
        <f t="shared" si="3"/>
        <v>#VALUE!</v>
      </c>
      <c r="AW19" t="e">
        <f t="shared" si="3"/>
        <v>#VALUE!</v>
      </c>
      <c r="AX19">
        <f t="shared" si="3"/>
        <v>947.42000000000007</v>
      </c>
      <c r="AY19">
        <f t="shared" si="3"/>
        <v>1003.73</v>
      </c>
      <c r="AZ19">
        <f t="shared" si="3"/>
        <v>582.97</v>
      </c>
      <c r="BA19" t="e">
        <f t="shared" si="3"/>
        <v>#VALUE!</v>
      </c>
      <c r="BB19" t="e">
        <f t="shared" si="3"/>
        <v>#VALUE!</v>
      </c>
      <c r="BC19" t="e">
        <f t="shared" si="3"/>
        <v>#VALUE!</v>
      </c>
      <c r="BD19">
        <f t="shared" si="3"/>
        <v>772.99</v>
      </c>
      <c r="BE19">
        <f t="shared" si="3"/>
        <v>873.8599999999999</v>
      </c>
      <c r="BF19">
        <f t="shared" si="3"/>
        <v>699.26</v>
      </c>
      <c r="BG19">
        <f t="shared" si="3"/>
        <v>40.22</v>
      </c>
      <c r="BH19" t="e">
        <f t="shared" si="3"/>
        <v>#VALUE!</v>
      </c>
      <c r="BI19" t="e">
        <f t="shared" si="3"/>
        <v>#VALUE!</v>
      </c>
      <c r="BJ19">
        <f t="shared" si="3"/>
        <v>569.96</v>
      </c>
      <c r="BK19">
        <f t="shared" si="3"/>
        <v>4.8</v>
      </c>
      <c r="BL19" t="e">
        <f t="shared" si="3"/>
        <v>#VALUE!</v>
      </c>
      <c r="BM19" t="e">
        <f t="shared" si="3"/>
        <v>#VALUE!</v>
      </c>
      <c r="BN19" t="e">
        <f t="shared" si="3"/>
        <v>#VALUE!</v>
      </c>
      <c r="BO19" t="e">
        <f t="shared" si="1"/>
        <v>#VALUE!</v>
      </c>
      <c r="BP19">
        <f t="shared" si="1"/>
        <v>396.98</v>
      </c>
      <c r="BQ19">
        <f t="shared" si="1"/>
        <v>509.71</v>
      </c>
      <c r="BR19" t="e">
        <f t="shared" si="1"/>
        <v>#VALUE!</v>
      </c>
      <c r="BS19" t="e">
        <f t="shared" si="1"/>
        <v>#VALUE!</v>
      </c>
      <c r="BT19" t="e">
        <f t="shared" si="1"/>
        <v>#VALUE!</v>
      </c>
      <c r="BU19" t="e">
        <f t="shared" si="1"/>
        <v>#VALUE!</v>
      </c>
      <c r="BV19">
        <f t="shared" si="1"/>
        <v>862.92000000000007</v>
      </c>
      <c r="BW19">
        <f t="shared" si="1"/>
        <v>756.53000000000009</v>
      </c>
      <c r="BX19">
        <f t="shared" si="1"/>
        <v>789.47</v>
      </c>
      <c r="BY19" t="e">
        <f t="shared" si="1"/>
        <v>#VALUE!</v>
      </c>
      <c r="BZ19">
        <f t="shared" si="1"/>
        <v>596.26</v>
      </c>
      <c r="CA19">
        <f t="shared" si="1"/>
        <v>633.91</v>
      </c>
      <c r="CB19">
        <f t="shared" si="1"/>
        <v>1015.5500000000001</v>
      </c>
      <c r="CC19">
        <f t="shared" si="1"/>
        <v>585.85</v>
      </c>
      <c r="CD19">
        <f t="shared" si="1"/>
        <v>75.490000000000009</v>
      </c>
      <c r="CE19">
        <f t="shared" si="1"/>
        <v>100.83</v>
      </c>
      <c r="CF19">
        <f t="shared" si="1"/>
        <v>139.22999999999999</v>
      </c>
      <c r="CG19" t="e">
        <f t="shared" si="1"/>
        <v>#VALUE!</v>
      </c>
      <c r="CH19">
        <f t="shared" si="1"/>
        <v>1333.27</v>
      </c>
      <c r="CI19">
        <f t="shared" si="1"/>
        <v>1187.9099999999999</v>
      </c>
      <c r="CJ19">
        <f t="shared" si="1"/>
        <v>250.36</v>
      </c>
      <c r="CK19">
        <f t="shared" si="1"/>
        <v>457.75</v>
      </c>
      <c r="CL19">
        <f t="shared" si="1"/>
        <v>260.55</v>
      </c>
      <c r="CM19" t="e">
        <f t="shared" si="1"/>
        <v>#VALUE!</v>
      </c>
      <c r="CN19">
        <f t="shared" si="1"/>
        <v>1198.1699999999998</v>
      </c>
      <c r="CO19">
        <f t="shared" si="1"/>
        <v>1100.02</v>
      </c>
    </row>
    <row r="20" spans="1:93" x14ac:dyDescent="0.3">
      <c r="A20" t="s">
        <v>295</v>
      </c>
      <c r="B20">
        <f t="shared" si="2"/>
        <v>734.56999999999994</v>
      </c>
      <c r="C20">
        <f t="shared" si="3"/>
        <v>758.37</v>
      </c>
      <c r="D20">
        <f t="shared" si="3"/>
        <v>524.57000000000005</v>
      </c>
      <c r="E20">
        <f t="shared" si="3"/>
        <v>561.79</v>
      </c>
      <c r="F20">
        <f t="shared" si="3"/>
        <v>462.86</v>
      </c>
      <c r="G20">
        <f t="shared" si="3"/>
        <v>430.69000000000005</v>
      </c>
      <c r="H20">
        <f t="shared" si="3"/>
        <v>711.25</v>
      </c>
      <c r="I20">
        <f t="shared" si="3"/>
        <v>543.65</v>
      </c>
      <c r="J20">
        <f t="shared" si="3"/>
        <v>485.38</v>
      </c>
      <c r="K20">
        <f t="shared" si="3"/>
        <v>547.15000000000009</v>
      </c>
      <c r="L20">
        <f t="shared" si="3"/>
        <v>562.64</v>
      </c>
      <c r="M20">
        <f t="shared" si="3"/>
        <v>443.71000000000004</v>
      </c>
      <c r="N20">
        <f t="shared" si="3"/>
        <v>574.28</v>
      </c>
      <c r="O20">
        <f t="shared" si="3"/>
        <v>413.11</v>
      </c>
      <c r="P20">
        <f t="shared" si="3"/>
        <v>546.26</v>
      </c>
      <c r="Q20">
        <f t="shared" si="3"/>
        <v>558.38</v>
      </c>
      <c r="R20">
        <f t="shared" si="3"/>
        <v>516.46</v>
      </c>
      <c r="S20">
        <f t="shared" si="3"/>
        <v>536.38</v>
      </c>
      <c r="T20">
        <f t="shared" si="3"/>
        <v>576.63</v>
      </c>
      <c r="U20">
        <f t="shared" si="3"/>
        <v>515.81000000000006</v>
      </c>
      <c r="V20">
        <f t="shared" si="3"/>
        <v>473.37</v>
      </c>
      <c r="W20">
        <f t="shared" si="3"/>
        <v>380.66</v>
      </c>
      <c r="X20">
        <f t="shared" si="3"/>
        <v>358.8</v>
      </c>
      <c r="Y20">
        <f t="shared" si="3"/>
        <v>315.89</v>
      </c>
      <c r="Z20">
        <f t="shared" si="3"/>
        <v>357.83000000000004</v>
      </c>
      <c r="AA20">
        <f t="shared" si="3"/>
        <v>342.16999999999996</v>
      </c>
      <c r="AB20">
        <f t="shared" si="3"/>
        <v>361.5</v>
      </c>
      <c r="AC20">
        <f t="shared" si="3"/>
        <v>259.52999999999997</v>
      </c>
      <c r="AD20">
        <f t="shared" si="3"/>
        <v>237.73</v>
      </c>
      <c r="AE20">
        <f t="shared" si="3"/>
        <v>101.62</v>
      </c>
      <c r="AF20">
        <f t="shared" si="3"/>
        <v>259.49</v>
      </c>
      <c r="AG20">
        <f t="shared" si="3"/>
        <v>331.64</v>
      </c>
      <c r="AH20">
        <f t="shared" si="3"/>
        <v>349.15</v>
      </c>
      <c r="AI20">
        <f t="shared" si="3"/>
        <v>271.48</v>
      </c>
      <c r="AJ20">
        <f t="shared" si="3"/>
        <v>234.67</v>
      </c>
      <c r="AK20" t="e">
        <f t="shared" si="3"/>
        <v>#VALUE!</v>
      </c>
      <c r="AL20">
        <f t="shared" si="3"/>
        <v>271.38</v>
      </c>
      <c r="AM20">
        <f t="shared" si="3"/>
        <v>257.45999999999998</v>
      </c>
      <c r="AN20">
        <f t="shared" si="3"/>
        <v>236.56</v>
      </c>
      <c r="AO20">
        <f t="shared" si="3"/>
        <v>192</v>
      </c>
      <c r="AP20">
        <f t="shared" si="3"/>
        <v>183.53000000000003</v>
      </c>
      <c r="AQ20">
        <f t="shared" si="3"/>
        <v>122.2</v>
      </c>
      <c r="AR20">
        <f t="shared" si="3"/>
        <v>244.34</v>
      </c>
      <c r="AS20">
        <f t="shared" si="3"/>
        <v>295.27</v>
      </c>
      <c r="AT20">
        <f t="shared" si="3"/>
        <v>235.71</v>
      </c>
      <c r="AU20">
        <f t="shared" si="3"/>
        <v>182.60000000000002</v>
      </c>
      <c r="AV20">
        <f t="shared" si="3"/>
        <v>182.09</v>
      </c>
      <c r="AW20">
        <f t="shared" si="3"/>
        <v>107.15</v>
      </c>
      <c r="AX20">
        <f t="shared" si="3"/>
        <v>278.7</v>
      </c>
      <c r="AY20">
        <f t="shared" si="3"/>
        <v>287.47000000000003</v>
      </c>
      <c r="AZ20">
        <f t="shared" si="3"/>
        <v>226.35999999999999</v>
      </c>
      <c r="BA20" t="e">
        <f t="shared" si="3"/>
        <v>#VALUE!</v>
      </c>
      <c r="BB20" t="e">
        <f t="shared" si="3"/>
        <v>#VALUE!</v>
      </c>
      <c r="BC20">
        <f t="shared" si="3"/>
        <v>172.71</v>
      </c>
      <c r="BD20">
        <f t="shared" si="3"/>
        <v>253.12</v>
      </c>
      <c r="BE20">
        <f t="shared" si="3"/>
        <v>277.26</v>
      </c>
      <c r="BF20">
        <f t="shared" si="3"/>
        <v>262.60000000000002</v>
      </c>
      <c r="BG20">
        <f t="shared" si="3"/>
        <v>277.95000000000005</v>
      </c>
      <c r="BH20" t="e">
        <f t="shared" si="3"/>
        <v>#VALUE!</v>
      </c>
      <c r="BI20" t="e">
        <f t="shared" si="3"/>
        <v>#VALUE!</v>
      </c>
      <c r="BJ20">
        <f t="shared" si="3"/>
        <v>251.11</v>
      </c>
      <c r="BK20">
        <f t="shared" si="3"/>
        <v>250.36</v>
      </c>
      <c r="BL20">
        <f t="shared" si="3"/>
        <v>227.32</v>
      </c>
      <c r="BM20">
        <f t="shared" si="3"/>
        <v>216.1</v>
      </c>
      <c r="BN20">
        <f t="shared" ref="BN20:CO22" si="4">BN10*10</f>
        <v>222.76</v>
      </c>
      <c r="BO20">
        <f t="shared" si="4"/>
        <v>211.66</v>
      </c>
      <c r="BP20">
        <f t="shared" si="4"/>
        <v>217.3</v>
      </c>
      <c r="BQ20">
        <f t="shared" si="4"/>
        <v>252.01</v>
      </c>
      <c r="BR20">
        <f t="shared" si="4"/>
        <v>242.74</v>
      </c>
      <c r="BS20">
        <f t="shared" si="4"/>
        <v>235.66</v>
      </c>
      <c r="BT20">
        <f t="shared" si="4"/>
        <v>206.58</v>
      </c>
      <c r="BU20">
        <f t="shared" si="4"/>
        <v>199.83</v>
      </c>
      <c r="BV20">
        <f t="shared" si="4"/>
        <v>82.44</v>
      </c>
      <c r="BW20">
        <f t="shared" si="4"/>
        <v>61.580000000000005</v>
      </c>
      <c r="BX20">
        <f t="shared" si="4"/>
        <v>90.9</v>
      </c>
      <c r="BY20" t="e">
        <f t="shared" si="4"/>
        <v>#VALUE!</v>
      </c>
      <c r="BZ20">
        <f t="shared" si="4"/>
        <v>172.53</v>
      </c>
      <c r="CA20">
        <f t="shared" si="4"/>
        <v>171.42</v>
      </c>
      <c r="CB20">
        <f t="shared" si="4"/>
        <v>54.669999999999995</v>
      </c>
      <c r="CC20">
        <f t="shared" si="4"/>
        <v>105.87</v>
      </c>
      <c r="CD20">
        <f t="shared" si="4"/>
        <v>224.08999999999997</v>
      </c>
      <c r="CE20">
        <f t="shared" si="4"/>
        <v>198.27</v>
      </c>
      <c r="CF20">
        <f t="shared" si="4"/>
        <v>208.72</v>
      </c>
      <c r="CG20">
        <f t="shared" si="4"/>
        <v>225.39000000000001</v>
      </c>
      <c r="CH20">
        <f t="shared" si="4"/>
        <v>38.96</v>
      </c>
      <c r="CI20">
        <f t="shared" si="4"/>
        <v>54.04</v>
      </c>
      <c r="CJ20">
        <f t="shared" si="4"/>
        <v>199.52</v>
      </c>
      <c r="CK20">
        <f t="shared" si="4"/>
        <v>185.96</v>
      </c>
      <c r="CL20">
        <f t="shared" si="4"/>
        <v>213.54</v>
      </c>
      <c r="CM20">
        <f t="shared" si="4"/>
        <v>226.14999999999998</v>
      </c>
      <c r="CN20">
        <f t="shared" si="4"/>
        <v>272.02999999999997</v>
      </c>
      <c r="CO20">
        <f t="shared" si="4"/>
        <v>248.05</v>
      </c>
    </row>
    <row r="21" spans="1:93" x14ac:dyDescent="0.3">
      <c r="A21" t="s">
        <v>296</v>
      </c>
      <c r="B21">
        <f t="shared" si="2"/>
        <v>2343.7200000000003</v>
      </c>
      <c r="C21">
        <f t="shared" ref="C21:BN22" si="5">C11*10</f>
        <v>2819.66</v>
      </c>
      <c r="D21">
        <f t="shared" si="5"/>
        <v>1276.3699999999999</v>
      </c>
      <c r="E21">
        <f t="shared" si="5"/>
        <v>1750.14</v>
      </c>
      <c r="F21">
        <f t="shared" si="5"/>
        <v>1102.45</v>
      </c>
      <c r="G21">
        <f t="shared" si="5"/>
        <v>2196.79</v>
      </c>
      <c r="H21">
        <f t="shared" si="5"/>
        <v>2708.3999999999996</v>
      </c>
      <c r="I21">
        <f t="shared" si="5"/>
        <v>1290.6899999999998</v>
      </c>
      <c r="J21">
        <f t="shared" si="5"/>
        <v>972.64</v>
      </c>
      <c r="K21">
        <f t="shared" si="5"/>
        <v>1276.96</v>
      </c>
      <c r="L21">
        <f t="shared" si="5"/>
        <v>1338.77</v>
      </c>
      <c r="M21">
        <f t="shared" si="5"/>
        <v>2208.4299999999998</v>
      </c>
      <c r="N21">
        <f t="shared" si="5"/>
        <v>1802.7199999999998</v>
      </c>
      <c r="O21">
        <f t="shared" si="5"/>
        <v>2389.56</v>
      </c>
      <c r="P21">
        <f t="shared" si="5"/>
        <v>1471.3200000000002</v>
      </c>
      <c r="Q21">
        <f t="shared" si="5"/>
        <v>1417.83</v>
      </c>
      <c r="R21">
        <f t="shared" si="5"/>
        <v>1112.6199999999999</v>
      </c>
      <c r="S21">
        <f t="shared" si="5"/>
        <v>1215.57</v>
      </c>
      <c r="T21">
        <f t="shared" si="5"/>
        <v>1525.1</v>
      </c>
      <c r="U21">
        <f t="shared" si="5"/>
        <v>1136.5999999999999</v>
      </c>
      <c r="V21">
        <f t="shared" si="5"/>
        <v>1204.28</v>
      </c>
      <c r="W21">
        <f t="shared" si="5"/>
        <v>2179.09</v>
      </c>
      <c r="X21">
        <f t="shared" si="5"/>
        <v>2058.44</v>
      </c>
      <c r="Y21">
        <f t="shared" si="5"/>
        <v>1775.0299999999997</v>
      </c>
      <c r="Z21">
        <f t="shared" si="5"/>
        <v>1929.75</v>
      </c>
      <c r="AA21">
        <f t="shared" si="5"/>
        <v>1612.75</v>
      </c>
      <c r="AB21">
        <f t="shared" si="5"/>
        <v>1649.8400000000001</v>
      </c>
      <c r="AC21">
        <f t="shared" si="5"/>
        <v>1463.84</v>
      </c>
      <c r="AD21">
        <f t="shared" si="5"/>
        <v>1168.3899999999999</v>
      </c>
      <c r="AE21">
        <f t="shared" si="5"/>
        <v>72.350000000000009</v>
      </c>
      <c r="AF21">
        <f t="shared" si="5"/>
        <v>1405.48</v>
      </c>
      <c r="AG21">
        <f t="shared" si="5"/>
        <v>1589.32</v>
      </c>
      <c r="AH21">
        <f t="shared" si="5"/>
        <v>1675.6</v>
      </c>
      <c r="AI21">
        <f t="shared" si="5"/>
        <v>1350.49</v>
      </c>
      <c r="AJ21">
        <f t="shared" si="5"/>
        <v>1198.92</v>
      </c>
      <c r="AK21">
        <f t="shared" si="5"/>
        <v>1060.8599999999999</v>
      </c>
      <c r="AL21">
        <f t="shared" si="5"/>
        <v>1292.6400000000001</v>
      </c>
      <c r="AM21">
        <f t="shared" si="5"/>
        <v>1229.97</v>
      </c>
      <c r="AN21">
        <f t="shared" si="5"/>
        <v>1181.31</v>
      </c>
      <c r="AO21">
        <f t="shared" si="5"/>
        <v>1037.6399999999999</v>
      </c>
      <c r="AP21">
        <f t="shared" si="5"/>
        <v>998.77</v>
      </c>
      <c r="AQ21">
        <f t="shared" si="5"/>
        <v>747.23</v>
      </c>
      <c r="AR21">
        <f t="shared" si="5"/>
        <v>1098.27</v>
      </c>
      <c r="AS21">
        <f t="shared" si="5"/>
        <v>1207.17</v>
      </c>
      <c r="AT21">
        <f t="shared" si="5"/>
        <v>1046.74</v>
      </c>
      <c r="AU21">
        <f t="shared" si="5"/>
        <v>891.34</v>
      </c>
      <c r="AV21">
        <f t="shared" si="5"/>
        <v>921.1</v>
      </c>
      <c r="AW21">
        <f t="shared" si="5"/>
        <v>333.31000000000006</v>
      </c>
      <c r="AX21">
        <f t="shared" si="5"/>
        <v>1123.53</v>
      </c>
      <c r="AY21">
        <f t="shared" si="5"/>
        <v>1176.05</v>
      </c>
      <c r="AZ21">
        <f t="shared" si="5"/>
        <v>1012.8499999999999</v>
      </c>
      <c r="BA21" t="e">
        <f t="shared" si="5"/>
        <v>#VALUE!</v>
      </c>
      <c r="BB21" t="e">
        <f t="shared" si="5"/>
        <v>#VALUE!</v>
      </c>
      <c r="BC21">
        <f t="shared" si="5"/>
        <v>1055.6399999999999</v>
      </c>
      <c r="BD21">
        <f t="shared" si="5"/>
        <v>1032.33</v>
      </c>
      <c r="BE21">
        <f t="shared" si="5"/>
        <v>1104.44</v>
      </c>
      <c r="BF21">
        <f t="shared" si="5"/>
        <v>998.29</v>
      </c>
      <c r="BG21">
        <f t="shared" si="5"/>
        <v>1019.77</v>
      </c>
      <c r="BH21" t="e">
        <f t="shared" si="5"/>
        <v>#VALUE!</v>
      </c>
      <c r="BI21" t="e">
        <f t="shared" si="5"/>
        <v>#VALUE!</v>
      </c>
      <c r="BJ21">
        <f t="shared" si="5"/>
        <v>1010.25</v>
      </c>
      <c r="BK21">
        <f t="shared" si="5"/>
        <v>1037.24</v>
      </c>
      <c r="BL21">
        <f t="shared" si="5"/>
        <v>1007.38</v>
      </c>
      <c r="BM21">
        <f t="shared" si="5"/>
        <v>968.8</v>
      </c>
      <c r="BN21">
        <f t="shared" si="5"/>
        <v>889.04</v>
      </c>
      <c r="BO21">
        <f t="shared" si="4"/>
        <v>579.88</v>
      </c>
      <c r="BP21">
        <f t="shared" si="4"/>
        <v>997.93999999999994</v>
      </c>
      <c r="BQ21">
        <f t="shared" si="4"/>
        <v>1081.1600000000001</v>
      </c>
      <c r="BR21">
        <f t="shared" si="4"/>
        <v>1146.26</v>
      </c>
      <c r="BS21">
        <f t="shared" si="4"/>
        <v>1151.1600000000001</v>
      </c>
      <c r="BT21">
        <f t="shared" si="4"/>
        <v>979.47</v>
      </c>
      <c r="BU21">
        <f t="shared" si="4"/>
        <v>502.81999999999994</v>
      </c>
      <c r="BV21">
        <f t="shared" si="4"/>
        <v>935.47</v>
      </c>
      <c r="BW21">
        <f t="shared" si="4"/>
        <v>707.03</v>
      </c>
      <c r="BX21">
        <f t="shared" si="4"/>
        <v>882.33999999999992</v>
      </c>
      <c r="BY21" t="e">
        <f t="shared" si="4"/>
        <v>#VALUE!</v>
      </c>
      <c r="BZ21">
        <f t="shared" si="4"/>
        <v>1001.78</v>
      </c>
      <c r="CA21">
        <f t="shared" si="4"/>
        <v>974.11</v>
      </c>
      <c r="CB21">
        <f t="shared" si="4"/>
        <v>792.56</v>
      </c>
      <c r="CC21">
        <f t="shared" si="4"/>
        <v>876.88999999999987</v>
      </c>
      <c r="CD21">
        <f t="shared" si="4"/>
        <v>1254.3600000000001</v>
      </c>
      <c r="CE21">
        <f t="shared" si="4"/>
        <v>1242.78</v>
      </c>
      <c r="CF21">
        <f t="shared" si="4"/>
        <v>1318.9699999999998</v>
      </c>
      <c r="CG21">
        <f t="shared" si="4"/>
        <v>764.74</v>
      </c>
      <c r="CH21">
        <f t="shared" si="4"/>
        <v>892.05</v>
      </c>
      <c r="CI21">
        <f t="shared" si="4"/>
        <v>871.67000000000007</v>
      </c>
      <c r="CJ21">
        <f t="shared" si="4"/>
        <v>1341.83</v>
      </c>
      <c r="CK21">
        <f t="shared" si="4"/>
        <v>1305.72</v>
      </c>
      <c r="CL21">
        <f t="shared" si="4"/>
        <v>1302.6400000000001</v>
      </c>
      <c r="CM21">
        <f t="shared" si="4"/>
        <v>813.13999999999987</v>
      </c>
      <c r="CN21">
        <f t="shared" si="4"/>
        <v>1432.78</v>
      </c>
      <c r="CO21">
        <f t="shared" si="4"/>
        <v>1317.31</v>
      </c>
    </row>
    <row r="22" spans="1:93" x14ac:dyDescent="0.3">
      <c r="A22" t="s">
        <v>297</v>
      </c>
      <c r="B22">
        <f t="shared" si="2"/>
        <v>1435.5</v>
      </c>
      <c r="C22">
        <f t="shared" si="5"/>
        <v>1545.13</v>
      </c>
      <c r="D22">
        <f t="shared" si="5"/>
        <v>1088.6499999999999</v>
      </c>
      <c r="E22">
        <f t="shared" si="5"/>
        <v>1176.01</v>
      </c>
      <c r="F22">
        <f t="shared" si="5"/>
        <v>1001.4100000000001</v>
      </c>
      <c r="G22">
        <f t="shared" si="5"/>
        <v>999.67</v>
      </c>
      <c r="H22">
        <f t="shared" si="5"/>
        <v>1461.45</v>
      </c>
      <c r="I22">
        <f t="shared" si="5"/>
        <v>988.05000000000007</v>
      </c>
      <c r="J22">
        <f t="shared" si="5"/>
        <v>902.48</v>
      </c>
      <c r="K22">
        <f t="shared" si="5"/>
        <v>923.9</v>
      </c>
      <c r="L22">
        <f t="shared" si="5"/>
        <v>935.62</v>
      </c>
      <c r="M22">
        <f t="shared" si="5"/>
        <v>799.83999999999992</v>
      </c>
      <c r="N22">
        <f t="shared" si="5"/>
        <v>1062.3999999999999</v>
      </c>
      <c r="O22">
        <f t="shared" si="5"/>
        <v>806.78</v>
      </c>
      <c r="P22">
        <f t="shared" si="5"/>
        <v>976.65000000000009</v>
      </c>
      <c r="Q22">
        <f t="shared" si="5"/>
        <v>916.42</v>
      </c>
      <c r="R22">
        <f t="shared" si="5"/>
        <v>834.65000000000009</v>
      </c>
      <c r="S22">
        <f t="shared" si="5"/>
        <v>854.08</v>
      </c>
      <c r="T22">
        <f t="shared" si="5"/>
        <v>937.16</v>
      </c>
      <c r="U22">
        <f t="shared" si="5"/>
        <v>821.47</v>
      </c>
      <c r="V22">
        <f t="shared" si="5"/>
        <v>814.15000000000009</v>
      </c>
      <c r="W22">
        <f t="shared" si="5"/>
        <v>711.79</v>
      </c>
      <c r="X22">
        <f t="shared" si="5"/>
        <v>672.09999999999991</v>
      </c>
      <c r="Y22">
        <f t="shared" si="5"/>
        <v>676.9</v>
      </c>
      <c r="Z22">
        <f t="shared" si="5"/>
        <v>781.1400000000001</v>
      </c>
      <c r="AA22">
        <f t="shared" si="5"/>
        <v>679.4799999999999</v>
      </c>
      <c r="AB22">
        <f t="shared" si="5"/>
        <v>675.87999999999988</v>
      </c>
      <c r="AC22">
        <f t="shared" si="5"/>
        <v>602.14</v>
      </c>
      <c r="AD22">
        <f t="shared" si="5"/>
        <v>609.6</v>
      </c>
      <c r="AE22">
        <f t="shared" si="5"/>
        <v>565.01</v>
      </c>
      <c r="AF22">
        <f t="shared" si="5"/>
        <v>470.85</v>
      </c>
      <c r="AG22">
        <f t="shared" si="5"/>
        <v>685.63</v>
      </c>
      <c r="AH22">
        <f t="shared" si="5"/>
        <v>563.72</v>
      </c>
      <c r="AI22">
        <f t="shared" si="5"/>
        <v>477.56</v>
      </c>
      <c r="AJ22">
        <f t="shared" si="5"/>
        <v>539.42999999999995</v>
      </c>
      <c r="AK22">
        <f t="shared" si="5"/>
        <v>417.06000000000006</v>
      </c>
      <c r="AL22">
        <f t="shared" si="5"/>
        <v>603.32999999999993</v>
      </c>
      <c r="AM22">
        <f t="shared" si="5"/>
        <v>541.95000000000005</v>
      </c>
      <c r="AN22">
        <f t="shared" si="5"/>
        <v>566.58000000000004</v>
      </c>
      <c r="AO22">
        <f t="shared" si="5"/>
        <v>536.75</v>
      </c>
      <c r="AP22">
        <f t="shared" si="5"/>
        <v>536.56999999999994</v>
      </c>
      <c r="AQ22">
        <f t="shared" si="5"/>
        <v>510.53</v>
      </c>
      <c r="AR22">
        <f t="shared" si="5"/>
        <v>559.09999999999991</v>
      </c>
      <c r="AS22">
        <f t="shared" si="5"/>
        <v>565.66999999999996</v>
      </c>
      <c r="AT22">
        <f t="shared" si="5"/>
        <v>561.28</v>
      </c>
      <c r="AU22">
        <f t="shared" si="5"/>
        <v>521.88</v>
      </c>
      <c r="AV22">
        <f t="shared" si="5"/>
        <v>529.38</v>
      </c>
      <c r="AW22">
        <f t="shared" si="5"/>
        <v>474.35</v>
      </c>
      <c r="AX22">
        <f t="shared" si="5"/>
        <v>525.51</v>
      </c>
      <c r="AY22">
        <f t="shared" si="5"/>
        <v>615.87</v>
      </c>
      <c r="AZ22">
        <f t="shared" si="5"/>
        <v>552.47</v>
      </c>
      <c r="BA22">
        <f t="shared" si="5"/>
        <v>554.87</v>
      </c>
      <c r="BB22">
        <f t="shared" si="5"/>
        <v>541.06000000000006</v>
      </c>
      <c r="BC22">
        <f t="shared" si="5"/>
        <v>556.14</v>
      </c>
      <c r="BD22">
        <f t="shared" si="5"/>
        <v>524.5</v>
      </c>
      <c r="BE22">
        <f t="shared" si="5"/>
        <v>596.97</v>
      </c>
      <c r="BF22">
        <f t="shared" si="5"/>
        <v>562.51</v>
      </c>
      <c r="BG22">
        <f t="shared" si="5"/>
        <v>560.81000000000006</v>
      </c>
      <c r="BH22">
        <f t="shared" si="5"/>
        <v>540.11</v>
      </c>
      <c r="BI22">
        <f t="shared" si="5"/>
        <v>493.90999999999997</v>
      </c>
      <c r="BJ22">
        <f t="shared" si="5"/>
        <v>494.88</v>
      </c>
      <c r="BK22">
        <f t="shared" si="5"/>
        <v>541.01</v>
      </c>
      <c r="BL22">
        <f t="shared" si="5"/>
        <v>516.28</v>
      </c>
      <c r="BM22">
        <f t="shared" si="5"/>
        <v>509.21</v>
      </c>
      <c r="BN22">
        <f t="shared" si="5"/>
        <v>532.68000000000006</v>
      </c>
      <c r="BO22">
        <f t="shared" si="4"/>
        <v>525.34999999999991</v>
      </c>
      <c r="BP22">
        <f t="shared" si="4"/>
        <v>522.01</v>
      </c>
      <c r="BQ22">
        <f t="shared" si="4"/>
        <v>581.94000000000005</v>
      </c>
      <c r="BR22">
        <f t="shared" si="4"/>
        <v>571.09</v>
      </c>
      <c r="BS22">
        <f t="shared" si="4"/>
        <v>405.98</v>
      </c>
      <c r="BT22">
        <f t="shared" si="4"/>
        <v>411.42</v>
      </c>
      <c r="BU22">
        <f t="shared" si="4"/>
        <v>475.83</v>
      </c>
      <c r="BV22">
        <f t="shared" si="4"/>
        <v>357.90999999999997</v>
      </c>
      <c r="BW22">
        <f t="shared" si="4"/>
        <v>376.12</v>
      </c>
      <c r="BX22">
        <f t="shared" si="4"/>
        <v>441.67</v>
      </c>
      <c r="BY22">
        <f t="shared" si="4"/>
        <v>478.92</v>
      </c>
      <c r="BZ22">
        <f t="shared" si="4"/>
        <v>542.68000000000006</v>
      </c>
      <c r="CA22">
        <f t="shared" si="4"/>
        <v>469.66999999999996</v>
      </c>
      <c r="CB22">
        <f t="shared" si="4"/>
        <v>434.06999999999994</v>
      </c>
      <c r="CC22">
        <f t="shared" si="4"/>
        <v>398.65000000000003</v>
      </c>
      <c r="CD22">
        <f t="shared" si="4"/>
        <v>396.22999999999996</v>
      </c>
      <c r="CE22">
        <f t="shared" si="4"/>
        <v>490.39</v>
      </c>
      <c r="CF22">
        <f t="shared" si="4"/>
        <v>508.29999999999995</v>
      </c>
      <c r="CG22">
        <f t="shared" si="4"/>
        <v>402.44</v>
      </c>
      <c r="CH22">
        <f t="shared" si="4"/>
        <v>401.88</v>
      </c>
      <c r="CI22">
        <f t="shared" si="4"/>
        <v>442.96</v>
      </c>
      <c r="CJ22">
        <f t="shared" si="4"/>
        <v>557.1</v>
      </c>
      <c r="CK22">
        <f t="shared" si="4"/>
        <v>428.32</v>
      </c>
      <c r="CL22">
        <f t="shared" si="4"/>
        <v>550.81000000000006</v>
      </c>
      <c r="CM22">
        <f t="shared" si="4"/>
        <v>393.17999999999995</v>
      </c>
      <c r="CN22">
        <f t="shared" si="4"/>
        <v>567.16999999999996</v>
      </c>
      <c r="CO22">
        <f t="shared" si="4"/>
        <v>444.27</v>
      </c>
    </row>
    <row r="24" spans="1:93" x14ac:dyDescent="0.3">
      <c r="D24" t="s">
        <v>341</v>
      </c>
      <c r="E24" t="s">
        <v>342</v>
      </c>
      <c r="F24" t="s">
        <v>343</v>
      </c>
      <c r="G24" t="s">
        <v>344</v>
      </c>
    </row>
    <row r="25" spans="1:93" x14ac:dyDescent="0.3">
      <c r="A25" t="s">
        <v>290</v>
      </c>
      <c r="B25" t="e">
        <f>B15*10^-6</f>
        <v>#VALUE!</v>
      </c>
      <c r="C25">
        <f t="shared" ref="C25:BN25" si="6">C15*10^-6</f>
        <v>7.9300000000000003E-6</v>
      </c>
      <c r="D25">
        <f t="shared" si="6"/>
        <v>1.64E-6</v>
      </c>
      <c r="E25">
        <f t="shared" si="6"/>
        <v>2.0499999999999999E-6</v>
      </c>
      <c r="F25">
        <f t="shared" si="6"/>
        <v>2.7700000000000002E-6</v>
      </c>
      <c r="G25">
        <f t="shared" si="6"/>
        <v>7.7999999999999994E-7</v>
      </c>
      <c r="H25">
        <f t="shared" si="6"/>
        <v>7.179999999999999E-6</v>
      </c>
      <c r="I25">
        <f t="shared" si="6"/>
        <v>4.8099999999999997E-6</v>
      </c>
      <c r="J25">
        <f t="shared" si="6"/>
        <v>7.7700000000000001E-6</v>
      </c>
      <c r="K25">
        <f t="shared" si="6"/>
        <v>1.2179999999999999E-5</v>
      </c>
      <c r="L25">
        <f t="shared" si="6"/>
        <v>4.5299999999999998E-6</v>
      </c>
      <c r="M25" t="e">
        <f t="shared" si="6"/>
        <v>#VALUE!</v>
      </c>
      <c r="N25">
        <f t="shared" si="6"/>
        <v>5.3399999999999997E-6</v>
      </c>
      <c r="O25">
        <f t="shared" si="6"/>
        <v>3.8299999999999998E-6</v>
      </c>
      <c r="P25">
        <f t="shared" si="6"/>
        <v>4.3599999999999998E-6</v>
      </c>
      <c r="Q25">
        <f t="shared" si="6"/>
        <v>4.9199999999999995E-6</v>
      </c>
      <c r="R25">
        <f t="shared" si="6"/>
        <v>3.9500000000000003E-6</v>
      </c>
      <c r="S25">
        <f t="shared" si="6"/>
        <v>6.0499999999999997E-6</v>
      </c>
      <c r="T25">
        <f t="shared" si="6"/>
        <v>4.5399999999999997E-6</v>
      </c>
      <c r="U25">
        <f t="shared" si="6"/>
        <v>3.7800000000000002E-6</v>
      </c>
      <c r="V25">
        <f t="shared" si="6"/>
        <v>4.87E-6</v>
      </c>
      <c r="W25">
        <f t="shared" si="6"/>
        <v>1.2699999999999999E-6</v>
      </c>
      <c r="X25">
        <f t="shared" si="6"/>
        <v>4.6800000000000001E-6</v>
      </c>
      <c r="Y25">
        <f t="shared" si="6"/>
        <v>3.2000000000000001E-7</v>
      </c>
      <c r="Z25">
        <f t="shared" si="6"/>
        <v>3.7299999999999999E-6</v>
      </c>
      <c r="AA25">
        <f t="shared" si="6"/>
        <v>3.6200000000000001E-6</v>
      </c>
      <c r="AB25">
        <f t="shared" si="6"/>
        <v>5.2599999999999996E-6</v>
      </c>
      <c r="AC25">
        <f t="shared" si="6"/>
        <v>4.2999999999999991E-7</v>
      </c>
      <c r="AD25">
        <f t="shared" si="6"/>
        <v>5.7000000000000005E-7</v>
      </c>
      <c r="AE25">
        <f t="shared" si="6"/>
        <v>6.3E-7</v>
      </c>
      <c r="AF25">
        <f t="shared" si="6"/>
        <v>2.6599999999999999E-6</v>
      </c>
      <c r="AG25">
        <f t="shared" si="6"/>
        <v>3.3900000000000002E-6</v>
      </c>
      <c r="AH25">
        <f t="shared" si="6"/>
        <v>3.8800000000000001E-6</v>
      </c>
      <c r="AI25">
        <f t="shared" si="6"/>
        <v>2.2400000000000002E-6</v>
      </c>
      <c r="AJ25">
        <f t="shared" si="6"/>
        <v>9.3999999999999989E-7</v>
      </c>
      <c r="AK25">
        <f t="shared" si="6"/>
        <v>4.4999999999999993E-7</v>
      </c>
      <c r="AL25">
        <f t="shared" si="6"/>
        <v>2.4199999999999997E-6</v>
      </c>
      <c r="AM25">
        <f t="shared" si="6"/>
        <v>2.9499999999999997E-6</v>
      </c>
      <c r="AN25">
        <f t="shared" si="6"/>
        <v>7.0999999999999998E-7</v>
      </c>
      <c r="AO25">
        <f t="shared" si="6"/>
        <v>4.7999999999999996E-7</v>
      </c>
      <c r="AP25">
        <f t="shared" si="6"/>
        <v>4.2E-7</v>
      </c>
      <c r="AQ25">
        <f t="shared" si="6"/>
        <v>2.9000000000000003E-7</v>
      </c>
      <c r="AR25">
        <f t="shared" si="6"/>
        <v>2.3799999999999997E-6</v>
      </c>
      <c r="AS25">
        <f t="shared" si="6"/>
        <v>2.7800000000000001E-6</v>
      </c>
      <c r="AT25">
        <f t="shared" si="6"/>
        <v>8.0999999999999997E-7</v>
      </c>
      <c r="AU25">
        <f t="shared" si="6"/>
        <v>1.9999999999999999E-7</v>
      </c>
      <c r="AV25">
        <f t="shared" si="6"/>
        <v>2.4999999999999999E-7</v>
      </c>
      <c r="AW25" t="e">
        <f t="shared" si="6"/>
        <v>#VALUE!</v>
      </c>
      <c r="AX25">
        <f t="shared" si="6"/>
        <v>2.6599999999999999E-6</v>
      </c>
      <c r="AY25">
        <f t="shared" si="6"/>
        <v>2.3599999999999999E-6</v>
      </c>
      <c r="AZ25">
        <f t="shared" si="6"/>
        <v>2.0100000000000002E-6</v>
      </c>
      <c r="BA25">
        <f t="shared" si="6"/>
        <v>3.1E-7</v>
      </c>
      <c r="BB25">
        <f t="shared" si="6"/>
        <v>3.3000000000000002E-7</v>
      </c>
      <c r="BC25">
        <f t="shared" si="6"/>
        <v>4.4999999999999993E-7</v>
      </c>
      <c r="BD25">
        <f t="shared" si="6"/>
        <v>2.5099999999999997E-6</v>
      </c>
      <c r="BE25">
        <f t="shared" si="6"/>
        <v>1.81E-6</v>
      </c>
      <c r="BF25">
        <f t="shared" si="6"/>
        <v>1.68E-6</v>
      </c>
      <c r="BG25">
        <f t="shared" si="6"/>
        <v>1.7399999999999996E-6</v>
      </c>
      <c r="BH25">
        <f t="shared" si="6"/>
        <v>2.9999999999999999E-7</v>
      </c>
      <c r="BI25">
        <f t="shared" si="6"/>
        <v>2.9000000000000003E-7</v>
      </c>
      <c r="BJ25">
        <f t="shared" si="6"/>
        <v>1.9700000000000002E-6</v>
      </c>
      <c r="BK25">
        <f t="shared" si="6"/>
        <v>1.7799999999999997E-6</v>
      </c>
      <c r="BL25">
        <f t="shared" si="6"/>
        <v>8.8999999999999984E-7</v>
      </c>
      <c r="BM25">
        <f t="shared" si="6"/>
        <v>8.5000000000000001E-7</v>
      </c>
      <c r="BN25">
        <f t="shared" si="6"/>
        <v>7.9999999999999996E-7</v>
      </c>
      <c r="BO25">
        <f t="shared" ref="BO25:CO25" si="7">BO15*10^-6</f>
        <v>2.7000000000000001E-7</v>
      </c>
      <c r="BP25">
        <f t="shared" si="7"/>
        <v>2.0499999999999999E-6</v>
      </c>
      <c r="BQ25">
        <f t="shared" si="7"/>
        <v>1.9999999999999999E-6</v>
      </c>
      <c r="BR25">
        <f t="shared" si="7"/>
        <v>7.5000000000000002E-7</v>
      </c>
      <c r="BS25">
        <f t="shared" si="7"/>
        <v>1.1200000000000001E-6</v>
      </c>
      <c r="BT25">
        <f t="shared" si="7"/>
        <v>5.8999999999999996E-7</v>
      </c>
      <c r="BU25">
        <f t="shared" si="7"/>
        <v>3.7E-7</v>
      </c>
      <c r="BV25">
        <f t="shared" si="7"/>
        <v>2.3899999999999996E-6</v>
      </c>
      <c r="BW25">
        <f t="shared" si="7"/>
        <v>1.8500000000000001E-6</v>
      </c>
      <c r="BX25">
        <f t="shared" si="7"/>
        <v>2.0999999999999998E-6</v>
      </c>
      <c r="BY25">
        <f t="shared" si="7"/>
        <v>2.8000000000000002E-7</v>
      </c>
      <c r="BZ25">
        <f t="shared" si="7"/>
        <v>2.2299999999999998E-6</v>
      </c>
      <c r="CA25">
        <f t="shared" si="7"/>
        <v>2.4100000000000002E-6</v>
      </c>
      <c r="CB25">
        <f t="shared" si="7"/>
        <v>2.74E-6</v>
      </c>
      <c r="CC25">
        <f t="shared" si="7"/>
        <v>1.8300000000000001E-6</v>
      </c>
      <c r="CD25">
        <f t="shared" si="7"/>
        <v>8.2999999999999999E-7</v>
      </c>
      <c r="CE25">
        <f t="shared" si="7"/>
        <v>6.9000000000000006E-7</v>
      </c>
      <c r="CF25">
        <f t="shared" si="7"/>
        <v>3.5999999999999999E-7</v>
      </c>
      <c r="CG25">
        <f t="shared" si="7"/>
        <v>4.4999999999999993E-7</v>
      </c>
      <c r="CH25">
        <f t="shared" si="7"/>
        <v>2.6199999999999999E-6</v>
      </c>
      <c r="CI25">
        <f t="shared" si="7"/>
        <v>2.3799999999999997E-6</v>
      </c>
      <c r="CJ25">
        <f t="shared" si="7"/>
        <v>1.4699999999999999E-6</v>
      </c>
      <c r="CK25">
        <f t="shared" si="7"/>
        <v>1.2699999999999999E-6</v>
      </c>
      <c r="CL25">
        <f t="shared" si="7"/>
        <v>4.7999999999999996E-7</v>
      </c>
      <c r="CM25">
        <f t="shared" si="7"/>
        <v>1.81E-6</v>
      </c>
      <c r="CN25">
        <f t="shared" si="7"/>
        <v>2.6800000000000002E-6</v>
      </c>
      <c r="CO25">
        <f t="shared" si="7"/>
        <v>1.6199999999999999E-6</v>
      </c>
    </row>
    <row r="26" spans="1:93" x14ac:dyDescent="0.3">
      <c r="A26" t="s">
        <v>291</v>
      </c>
      <c r="B26">
        <f t="shared" ref="B26:BM26" si="8">B16*10^-6</f>
        <v>7.6501999999999994E-4</v>
      </c>
      <c r="C26">
        <f t="shared" si="8"/>
        <v>5.0165999999999991E-4</v>
      </c>
      <c r="D26">
        <f t="shared" si="8"/>
        <v>8.0600000000000008E-6</v>
      </c>
      <c r="E26">
        <f t="shared" si="8"/>
        <v>2.1609999999999998E-5</v>
      </c>
      <c r="F26">
        <f t="shared" si="8"/>
        <v>5.7099999999999987E-6</v>
      </c>
      <c r="G26">
        <f t="shared" si="8"/>
        <v>6.0899999999999993E-6</v>
      </c>
      <c r="H26">
        <f t="shared" si="8"/>
        <v>8.8292999999999998E-4</v>
      </c>
      <c r="I26">
        <f t="shared" si="8"/>
        <v>5.4064E-4</v>
      </c>
      <c r="J26">
        <f t="shared" si="8"/>
        <v>3.6896999999999993E-4</v>
      </c>
      <c r="K26">
        <f t="shared" si="8"/>
        <v>2.8517000000000001E-4</v>
      </c>
      <c r="L26">
        <f t="shared" si="8"/>
        <v>2.7975999999999999E-4</v>
      </c>
      <c r="M26">
        <f t="shared" si="8"/>
        <v>2.0049999999999996E-5</v>
      </c>
      <c r="N26">
        <f t="shared" si="8"/>
        <v>6.7635999999999987E-4</v>
      </c>
      <c r="O26">
        <f t="shared" si="8"/>
        <v>4.1868999999999999E-4</v>
      </c>
      <c r="P26">
        <f t="shared" si="8"/>
        <v>1.2792999999999998E-4</v>
      </c>
      <c r="Q26">
        <f t="shared" si="8"/>
        <v>1.33E-6</v>
      </c>
      <c r="R26">
        <f t="shared" si="8"/>
        <v>6.7000000000000004E-7</v>
      </c>
      <c r="S26">
        <f t="shared" si="8"/>
        <v>6.1999999999999999E-7</v>
      </c>
      <c r="T26">
        <f t="shared" si="8"/>
        <v>5.7538999999999995E-4</v>
      </c>
      <c r="U26">
        <f t="shared" si="8"/>
        <v>1.3518999999999998E-4</v>
      </c>
      <c r="V26">
        <f t="shared" si="8"/>
        <v>8.1699999999999997E-6</v>
      </c>
      <c r="W26">
        <f t="shared" si="8"/>
        <v>9.2699999999999993E-6</v>
      </c>
      <c r="X26">
        <f t="shared" si="8"/>
        <v>4.3699999999999997E-6</v>
      </c>
      <c r="Y26">
        <f t="shared" si="8"/>
        <v>1.3800000000000001E-6</v>
      </c>
      <c r="Z26">
        <f t="shared" si="8"/>
        <v>4.0777999999999995E-4</v>
      </c>
      <c r="AA26">
        <f t="shared" si="8"/>
        <v>3.5468000000000007E-4</v>
      </c>
      <c r="AB26">
        <f t="shared" si="8"/>
        <v>1.77E-5</v>
      </c>
      <c r="AC26">
        <f t="shared" si="8"/>
        <v>7.1099999999999988E-6</v>
      </c>
      <c r="AD26">
        <f t="shared" si="8"/>
        <v>7.9799999999999998E-6</v>
      </c>
      <c r="AE26">
        <f t="shared" si="8"/>
        <v>4.0999999999999997E-6</v>
      </c>
      <c r="AF26">
        <f t="shared" si="8"/>
        <v>3.1041E-4</v>
      </c>
      <c r="AG26">
        <f t="shared" si="8"/>
        <v>2.9850999999999999E-4</v>
      </c>
      <c r="AH26">
        <f t="shared" si="8"/>
        <v>1.8509999999999997E-5</v>
      </c>
      <c r="AI26">
        <f t="shared" si="8"/>
        <v>6.7900000000000002E-6</v>
      </c>
      <c r="AJ26">
        <f t="shared" si="8"/>
        <v>7.6699999999999994E-6</v>
      </c>
      <c r="AK26">
        <f t="shared" si="8"/>
        <v>4.7499999999999994E-6</v>
      </c>
      <c r="AL26">
        <f t="shared" si="8"/>
        <v>2.7303000000000001E-4</v>
      </c>
      <c r="AM26">
        <f t="shared" si="8"/>
        <v>1.8792E-4</v>
      </c>
      <c r="AN26">
        <f t="shared" si="8"/>
        <v>7.4599999999999997E-6</v>
      </c>
      <c r="AO26">
        <f t="shared" si="8"/>
        <v>5.4700000000000001E-6</v>
      </c>
      <c r="AP26">
        <f t="shared" si="8"/>
        <v>4.6699999999999993E-6</v>
      </c>
      <c r="AQ26">
        <f t="shared" si="8"/>
        <v>4.0500000000000002E-6</v>
      </c>
      <c r="AR26">
        <f t="shared" si="8"/>
        <v>2.8119000000000001E-4</v>
      </c>
      <c r="AS26">
        <f t="shared" si="8"/>
        <v>2.0606999999999998E-4</v>
      </c>
      <c r="AT26">
        <f t="shared" si="8"/>
        <v>1.044E-5</v>
      </c>
      <c r="AU26">
        <f t="shared" si="8"/>
        <v>7.25E-6</v>
      </c>
      <c r="AV26">
        <f t="shared" si="8"/>
        <v>7.3499999999999991E-6</v>
      </c>
      <c r="AW26">
        <f t="shared" si="8"/>
        <v>3.6600000000000001E-6</v>
      </c>
      <c r="AX26">
        <f t="shared" si="8"/>
        <v>2.4763000000000004E-4</v>
      </c>
      <c r="AY26">
        <f t="shared" si="8"/>
        <v>2.0978999999999998E-4</v>
      </c>
      <c r="AZ26">
        <f t="shared" si="8"/>
        <v>2.3200000000000002E-6</v>
      </c>
      <c r="BA26">
        <f t="shared" si="8"/>
        <v>1.6199999999999999E-6</v>
      </c>
      <c r="BB26">
        <f t="shared" si="8"/>
        <v>2.0599999999999998E-6</v>
      </c>
      <c r="BC26">
        <f t="shared" si="8"/>
        <v>3.1099999999999999E-6</v>
      </c>
      <c r="BD26">
        <f t="shared" si="8"/>
        <v>2.4531999999999999E-4</v>
      </c>
      <c r="BE26">
        <f t="shared" si="8"/>
        <v>1.9154999999999999E-4</v>
      </c>
      <c r="BF26">
        <f t="shared" si="8"/>
        <v>8.8999999999999984E-7</v>
      </c>
      <c r="BG26">
        <f t="shared" si="8"/>
        <v>2.3999999999999999E-6</v>
      </c>
      <c r="BH26">
        <f t="shared" si="8"/>
        <v>2.0199999999999997E-6</v>
      </c>
      <c r="BI26">
        <f t="shared" si="8"/>
        <v>1.0099999999999999E-6</v>
      </c>
      <c r="BJ26">
        <f t="shared" si="8"/>
        <v>2.4420999999999997E-4</v>
      </c>
      <c r="BK26">
        <f t="shared" si="8"/>
        <v>1.35E-6</v>
      </c>
      <c r="BL26">
        <f t="shared" si="8"/>
        <v>2.1999999999999996E-7</v>
      </c>
      <c r="BM26">
        <f t="shared" si="8"/>
        <v>1.1799999999999999E-6</v>
      </c>
      <c r="BN26">
        <f t="shared" ref="BN26:CO26" si="9">BN16*10^-6</f>
        <v>1.31E-6</v>
      </c>
      <c r="BO26">
        <f t="shared" si="9"/>
        <v>1.4000000000000001E-6</v>
      </c>
      <c r="BP26">
        <f t="shared" si="9"/>
        <v>2.3571E-4</v>
      </c>
      <c r="BQ26">
        <f t="shared" si="9"/>
        <v>3.6199999999999999E-5</v>
      </c>
      <c r="BR26">
        <f t="shared" si="9"/>
        <v>1.9999999999999999E-7</v>
      </c>
      <c r="BS26">
        <f t="shared" si="9"/>
        <v>1.13E-6</v>
      </c>
      <c r="BT26">
        <f t="shared" si="9"/>
        <v>1.7E-6</v>
      </c>
      <c r="BU26">
        <f t="shared" si="9"/>
        <v>1.08E-6</v>
      </c>
      <c r="BV26">
        <f t="shared" si="9"/>
        <v>2.2388E-4</v>
      </c>
      <c r="BW26">
        <f t="shared" si="9"/>
        <v>1.2265999999999999E-4</v>
      </c>
      <c r="BX26">
        <f t="shared" si="9"/>
        <v>7.1600000000000001E-6</v>
      </c>
      <c r="BY26">
        <f t="shared" si="9"/>
        <v>1.73E-6</v>
      </c>
      <c r="BZ26">
        <f t="shared" si="9"/>
        <v>9.1500000000000005E-6</v>
      </c>
      <c r="CA26">
        <f t="shared" si="9"/>
        <v>6.8799999999999985E-6</v>
      </c>
      <c r="CB26">
        <f t="shared" si="9"/>
        <v>2.1803E-4</v>
      </c>
      <c r="CC26">
        <f t="shared" si="9"/>
        <v>1.6140000000000001E-5</v>
      </c>
      <c r="CD26">
        <f t="shared" si="9"/>
        <v>4.4499999999999997E-6</v>
      </c>
      <c r="CE26">
        <f t="shared" si="9"/>
        <v>5.5400000000000003E-6</v>
      </c>
      <c r="CF26">
        <f t="shared" si="9"/>
        <v>1.101E-5</v>
      </c>
      <c r="CG26">
        <f t="shared" si="9"/>
        <v>2.1299999999999999E-6</v>
      </c>
      <c r="CH26">
        <f t="shared" si="9"/>
        <v>1.9149E-4</v>
      </c>
      <c r="CI26">
        <f t="shared" si="9"/>
        <v>3.4600000000000001E-5</v>
      </c>
      <c r="CJ26">
        <f t="shared" si="9"/>
        <v>1.276E-5</v>
      </c>
      <c r="CK26">
        <f t="shared" si="9"/>
        <v>2.6039999999999998E-5</v>
      </c>
      <c r="CL26">
        <f t="shared" si="9"/>
        <v>2.018E-5</v>
      </c>
      <c r="CM26">
        <f t="shared" si="9"/>
        <v>2.8399999999999999E-6</v>
      </c>
      <c r="CN26">
        <f t="shared" si="9"/>
        <v>3.3109000000000003E-4</v>
      </c>
      <c r="CO26">
        <f t="shared" si="9"/>
        <v>2.8024000000000001E-4</v>
      </c>
    </row>
    <row r="27" spans="1:93" x14ac:dyDescent="0.3">
      <c r="A27" t="s">
        <v>292</v>
      </c>
      <c r="B27">
        <f t="shared" ref="B27:BM27" si="10">B17*10^-6</f>
        <v>1.1067E-4</v>
      </c>
      <c r="C27">
        <f t="shared" si="10"/>
        <v>1.2649999999999997E-5</v>
      </c>
      <c r="D27">
        <f t="shared" si="10"/>
        <v>6.1399999999999997E-6</v>
      </c>
      <c r="E27">
        <f t="shared" si="10"/>
        <v>5.2800000000000003E-6</v>
      </c>
      <c r="F27">
        <f t="shared" si="10"/>
        <v>5.7099999999999987E-6</v>
      </c>
      <c r="G27">
        <f t="shared" si="10"/>
        <v>8.1999999999999994E-6</v>
      </c>
      <c r="H27">
        <f t="shared" si="10"/>
        <v>5.0709999999999994E-5</v>
      </c>
      <c r="I27">
        <f t="shared" si="10"/>
        <v>1.203E-5</v>
      </c>
      <c r="J27">
        <f t="shared" si="10"/>
        <v>9.1799999999999985E-6</v>
      </c>
      <c r="K27">
        <f t="shared" si="10"/>
        <v>7.7500000000000003E-6</v>
      </c>
      <c r="L27">
        <f t="shared" si="10"/>
        <v>1.0159999999999999E-5</v>
      </c>
      <c r="M27">
        <f t="shared" si="10"/>
        <v>1.42E-6</v>
      </c>
      <c r="N27">
        <f t="shared" si="10"/>
        <v>4.2569999999999994E-5</v>
      </c>
      <c r="O27">
        <f t="shared" si="10"/>
        <v>2.374E-5</v>
      </c>
      <c r="P27">
        <f t="shared" si="10"/>
        <v>4.7599999999999993E-6</v>
      </c>
      <c r="Q27">
        <f t="shared" si="10"/>
        <v>1.5599999999999999E-6</v>
      </c>
      <c r="R27">
        <f t="shared" si="10"/>
        <v>1.08E-6</v>
      </c>
      <c r="S27">
        <f t="shared" si="10"/>
        <v>1.8599999999999998E-6</v>
      </c>
      <c r="T27">
        <f t="shared" si="10"/>
        <v>7.2960000000000006E-5</v>
      </c>
      <c r="U27">
        <f t="shared" si="10"/>
        <v>1.0380000000000001E-5</v>
      </c>
      <c r="V27">
        <f t="shared" si="10"/>
        <v>6.2399999999999995E-6</v>
      </c>
      <c r="W27">
        <f t="shared" si="10"/>
        <v>1.7799999999999997E-6</v>
      </c>
      <c r="X27">
        <f t="shared" si="10"/>
        <v>8.419999999999999E-6</v>
      </c>
      <c r="Y27">
        <f t="shared" si="10"/>
        <v>1.61E-6</v>
      </c>
      <c r="Z27">
        <f t="shared" si="10"/>
        <v>5.8640000000000001E-5</v>
      </c>
      <c r="AA27">
        <f t="shared" si="10"/>
        <v>3.1099999999999999E-6</v>
      </c>
      <c r="AB27">
        <f t="shared" si="10"/>
        <v>3.3100000000000001E-6</v>
      </c>
      <c r="AC27">
        <f t="shared" si="10"/>
        <v>2.9299999999999995E-6</v>
      </c>
      <c r="AD27">
        <f t="shared" si="10"/>
        <v>4.1199999999999995E-6</v>
      </c>
      <c r="AE27">
        <f t="shared" si="10"/>
        <v>3.7099999999999996E-6</v>
      </c>
      <c r="AF27">
        <f t="shared" si="10"/>
        <v>2.0379999999999998E-5</v>
      </c>
      <c r="AG27">
        <f t="shared" si="10"/>
        <v>2.4870000000000001E-5</v>
      </c>
      <c r="AH27">
        <f t="shared" si="10"/>
        <v>2.6699999999999998E-6</v>
      </c>
      <c r="AI27">
        <f t="shared" si="10"/>
        <v>2.1499999999999997E-6</v>
      </c>
      <c r="AJ27">
        <f t="shared" si="10"/>
        <v>3.0299999999999998E-6</v>
      </c>
      <c r="AK27">
        <f t="shared" si="10"/>
        <v>1.11E-6</v>
      </c>
      <c r="AL27">
        <f t="shared" si="10"/>
        <v>3.1009999999999996E-5</v>
      </c>
      <c r="AM27">
        <f t="shared" si="10"/>
        <v>3.7599999999999996E-6</v>
      </c>
      <c r="AN27">
        <f t="shared" si="10"/>
        <v>1.61E-6</v>
      </c>
      <c r="AO27">
        <f t="shared" si="10"/>
        <v>1.6500000000000001E-6</v>
      </c>
      <c r="AP27">
        <f t="shared" si="10"/>
        <v>1.2299999999999999E-6</v>
      </c>
      <c r="AQ27">
        <f t="shared" si="10"/>
        <v>2.65E-6</v>
      </c>
      <c r="AR27">
        <f t="shared" si="10"/>
        <v>1.416E-5</v>
      </c>
      <c r="AS27">
        <f t="shared" si="10"/>
        <v>6.28E-6</v>
      </c>
      <c r="AT27">
        <f t="shared" si="10"/>
        <v>1.13E-6</v>
      </c>
      <c r="AU27">
        <f t="shared" si="10"/>
        <v>1.5199999999999998E-6</v>
      </c>
      <c r="AV27">
        <f t="shared" si="10"/>
        <v>1.2299999999999999E-6</v>
      </c>
      <c r="AW27">
        <f t="shared" si="10"/>
        <v>4.1399999999999993E-6</v>
      </c>
      <c r="AX27">
        <f t="shared" si="10"/>
        <v>9.9170000000000001E-5</v>
      </c>
      <c r="AY27">
        <f t="shared" si="10"/>
        <v>8.0900000000000001E-5</v>
      </c>
      <c r="AZ27">
        <f t="shared" si="10"/>
        <v>1.8709999999999999E-5</v>
      </c>
      <c r="BA27">
        <f t="shared" si="10"/>
        <v>1.31E-6</v>
      </c>
      <c r="BB27">
        <f t="shared" si="10"/>
        <v>1.44E-6</v>
      </c>
      <c r="BC27">
        <f t="shared" si="10"/>
        <v>2.0699999999999997E-6</v>
      </c>
      <c r="BD27">
        <f t="shared" si="10"/>
        <v>1.8472999999999997E-4</v>
      </c>
      <c r="BE27">
        <f t="shared" si="10"/>
        <v>9.0370000000000004E-5</v>
      </c>
      <c r="BF27">
        <f t="shared" si="10"/>
        <v>5.9889999999999997E-5</v>
      </c>
      <c r="BG27">
        <f t="shared" si="10"/>
        <v>3.19E-6</v>
      </c>
      <c r="BH27">
        <f t="shared" si="10"/>
        <v>2.8299999999999996E-6</v>
      </c>
      <c r="BI27">
        <f t="shared" si="10"/>
        <v>2.57E-6</v>
      </c>
      <c r="BJ27">
        <f t="shared" si="10"/>
        <v>2.8525999999999996E-4</v>
      </c>
      <c r="BK27">
        <f t="shared" si="10"/>
        <v>3.8799999999999994E-5</v>
      </c>
      <c r="BL27">
        <f t="shared" si="10"/>
        <v>1.1799999999999999E-6</v>
      </c>
      <c r="BM27">
        <f t="shared" si="10"/>
        <v>3.0000000000000001E-6</v>
      </c>
      <c r="BN27">
        <f t="shared" ref="BN27:CO27" si="11">BN17*10^-6</f>
        <v>4.42E-6</v>
      </c>
      <c r="BO27">
        <f t="shared" si="11"/>
        <v>3.5199999999999993E-6</v>
      </c>
      <c r="BP27">
        <f t="shared" si="11"/>
        <v>4.0732999999999996E-4</v>
      </c>
      <c r="BQ27">
        <f t="shared" si="11"/>
        <v>1.0072999999999999E-4</v>
      </c>
      <c r="BR27">
        <f t="shared" si="11"/>
        <v>2.2199999999999999E-6</v>
      </c>
      <c r="BS27">
        <f t="shared" si="11"/>
        <v>2.1799999999999999E-6</v>
      </c>
      <c r="BT27">
        <f t="shared" si="11"/>
        <v>3.7699999999999999E-6</v>
      </c>
      <c r="BU27">
        <f t="shared" si="11"/>
        <v>3.2799999999999999E-6</v>
      </c>
      <c r="BV27">
        <f t="shared" si="11"/>
        <v>2.5138999999999999E-4</v>
      </c>
      <c r="BW27">
        <f t="shared" si="11"/>
        <v>3.0499999999999999E-5</v>
      </c>
      <c r="BX27">
        <f t="shared" si="11"/>
        <v>9.0279999999999996E-5</v>
      </c>
      <c r="BY27">
        <f t="shared" si="11"/>
        <v>2.03E-6</v>
      </c>
      <c r="BZ27">
        <f t="shared" si="11"/>
        <v>3.6799999999999995E-6</v>
      </c>
      <c r="CA27">
        <f t="shared" si="11"/>
        <v>9.5299999999999985E-6</v>
      </c>
      <c r="CB27">
        <f t="shared" si="11"/>
        <v>2.4169999999999997E-5</v>
      </c>
      <c r="CC27">
        <f t="shared" si="11"/>
        <v>3.0880000000000002E-5</v>
      </c>
      <c r="CD27">
        <f t="shared" si="11"/>
        <v>4.2099999999999995E-6</v>
      </c>
      <c r="CE27">
        <f t="shared" si="11"/>
        <v>1.7100000000000001E-6</v>
      </c>
      <c r="CF27">
        <f t="shared" si="11"/>
        <v>2.1099999999999997E-6</v>
      </c>
      <c r="CG27">
        <f t="shared" si="11"/>
        <v>3.14E-6</v>
      </c>
      <c r="CH27">
        <f t="shared" si="11"/>
        <v>7.2199999999999995E-6</v>
      </c>
      <c r="CI27">
        <f t="shared" si="11"/>
        <v>1.3E-6</v>
      </c>
      <c r="CJ27">
        <f t="shared" si="11"/>
        <v>7.9699999999999999E-6</v>
      </c>
      <c r="CK27">
        <f t="shared" si="11"/>
        <v>2.2400000000000002E-6</v>
      </c>
      <c r="CL27">
        <f t="shared" si="11"/>
        <v>2.8599999999999997E-6</v>
      </c>
      <c r="CM27">
        <f t="shared" si="11"/>
        <v>2.7200000000000002E-6</v>
      </c>
      <c r="CN27">
        <f t="shared" si="11"/>
        <v>1.7829999999999997E-5</v>
      </c>
      <c r="CO27">
        <f t="shared" si="11"/>
        <v>1.4539999999999998E-5</v>
      </c>
    </row>
    <row r="28" spans="1:93" x14ac:dyDescent="0.3">
      <c r="A28" t="s">
        <v>293</v>
      </c>
      <c r="B28">
        <f t="shared" ref="B28:BM28" si="12">B18*10^-6</f>
        <v>7.3579999999999997E-5</v>
      </c>
      <c r="C28">
        <f t="shared" si="12"/>
        <v>3.3329999999999994E-5</v>
      </c>
      <c r="D28">
        <f t="shared" si="12"/>
        <v>9.2199999999999998E-6</v>
      </c>
      <c r="E28">
        <f t="shared" si="12"/>
        <v>1.042E-5</v>
      </c>
      <c r="F28">
        <f t="shared" si="12"/>
        <v>1.33E-6</v>
      </c>
      <c r="G28">
        <f t="shared" si="12"/>
        <v>1.522E-5</v>
      </c>
      <c r="H28">
        <f t="shared" si="12"/>
        <v>7.0099999999999996E-5</v>
      </c>
      <c r="I28">
        <f t="shared" si="12"/>
        <v>1.8340000000000001E-5</v>
      </c>
      <c r="J28">
        <f t="shared" si="12"/>
        <v>2.177E-5</v>
      </c>
      <c r="K28">
        <f t="shared" si="12"/>
        <v>1.6899999999999997E-5</v>
      </c>
      <c r="L28">
        <f t="shared" si="12"/>
        <v>2.103E-5</v>
      </c>
      <c r="M28">
        <f t="shared" si="12"/>
        <v>1.8899999999999999E-5</v>
      </c>
      <c r="N28">
        <f t="shared" si="12"/>
        <v>5.2889999999999997E-5</v>
      </c>
      <c r="O28">
        <f t="shared" si="12"/>
        <v>3.7169999999999998E-5</v>
      </c>
      <c r="P28">
        <f t="shared" si="12"/>
        <v>4.7629999999999996E-5</v>
      </c>
      <c r="Q28">
        <f t="shared" si="12"/>
        <v>3.0499999999999999E-5</v>
      </c>
      <c r="R28">
        <f t="shared" si="12"/>
        <v>2.4409999999999995E-5</v>
      </c>
      <c r="S28">
        <f t="shared" si="12"/>
        <v>2.7139999999999998E-5</v>
      </c>
      <c r="T28">
        <f t="shared" si="12"/>
        <v>5.4900000000000006E-5</v>
      </c>
      <c r="U28">
        <f t="shared" si="12"/>
        <v>2.6170000000000002E-5</v>
      </c>
      <c r="V28">
        <f t="shared" si="12"/>
        <v>1.7849999999999997E-5</v>
      </c>
      <c r="W28">
        <f t="shared" si="12"/>
        <v>1.22E-6</v>
      </c>
      <c r="X28">
        <f t="shared" si="12"/>
        <v>7.3899999999999995E-6</v>
      </c>
      <c r="Y28">
        <f t="shared" si="12"/>
        <v>3.5299999999999997E-6</v>
      </c>
      <c r="Z28">
        <f t="shared" si="12"/>
        <v>2.3279999999999997E-5</v>
      </c>
      <c r="AA28">
        <f t="shared" si="12"/>
        <v>2.8199999999999997E-6</v>
      </c>
      <c r="AB28" t="e">
        <f t="shared" si="12"/>
        <v>#VALUE!</v>
      </c>
      <c r="AC28">
        <f t="shared" si="12"/>
        <v>2.6299999999999998E-6</v>
      </c>
      <c r="AD28">
        <f t="shared" si="12"/>
        <v>2.12E-6</v>
      </c>
      <c r="AE28">
        <f t="shared" si="12"/>
        <v>4.0000000000000001E-8</v>
      </c>
      <c r="AF28">
        <f t="shared" si="12"/>
        <v>1.7519999999999998E-5</v>
      </c>
      <c r="AG28">
        <f t="shared" si="12"/>
        <v>2.2259999999999997E-5</v>
      </c>
      <c r="AH28">
        <f t="shared" si="12"/>
        <v>2.2800000000000002E-6</v>
      </c>
      <c r="AI28">
        <f t="shared" si="12"/>
        <v>7.6999999999999993E-7</v>
      </c>
      <c r="AJ28">
        <f t="shared" si="12"/>
        <v>1.2299999999999999E-6</v>
      </c>
      <c r="AK28" t="e">
        <f t="shared" si="12"/>
        <v>#VALUE!</v>
      </c>
      <c r="AL28">
        <f t="shared" si="12"/>
        <v>1.4930000000000001E-5</v>
      </c>
      <c r="AM28" t="e">
        <f t="shared" si="12"/>
        <v>#VALUE!</v>
      </c>
      <c r="AN28" t="e">
        <f t="shared" si="12"/>
        <v>#VALUE!</v>
      </c>
      <c r="AO28">
        <f t="shared" si="12"/>
        <v>1.8999999999999998E-7</v>
      </c>
      <c r="AP28" t="e">
        <f t="shared" si="12"/>
        <v>#VALUE!</v>
      </c>
      <c r="AQ28">
        <f t="shared" si="12"/>
        <v>1.3E-7</v>
      </c>
      <c r="AR28">
        <f t="shared" si="12"/>
        <v>1.556E-5</v>
      </c>
      <c r="AS28">
        <f t="shared" si="12"/>
        <v>9.1999999999999987E-7</v>
      </c>
      <c r="AT28">
        <f t="shared" si="12"/>
        <v>1.1999999999999999E-7</v>
      </c>
      <c r="AU28">
        <f t="shared" si="12"/>
        <v>1.6E-7</v>
      </c>
      <c r="AV28" t="e">
        <f t="shared" si="12"/>
        <v>#VALUE!</v>
      </c>
      <c r="AW28" t="e">
        <f t="shared" si="12"/>
        <v>#VALUE!</v>
      </c>
      <c r="AX28">
        <f t="shared" si="12"/>
        <v>7.272999999999999E-5</v>
      </c>
      <c r="AY28">
        <f t="shared" si="12"/>
        <v>5.9039999999999997E-5</v>
      </c>
      <c r="AZ28">
        <f t="shared" si="12"/>
        <v>6.9999999999999999E-6</v>
      </c>
      <c r="BA28">
        <f t="shared" si="12"/>
        <v>1.3E-7</v>
      </c>
      <c r="BB28">
        <f t="shared" si="12"/>
        <v>7.3E-7</v>
      </c>
      <c r="BC28">
        <f t="shared" si="12"/>
        <v>8.0000000000000002E-8</v>
      </c>
      <c r="BD28">
        <f t="shared" si="12"/>
        <v>1.3693000000000001E-4</v>
      </c>
      <c r="BE28">
        <f t="shared" si="12"/>
        <v>5.4769999999999999E-5</v>
      </c>
      <c r="BF28">
        <f t="shared" si="12"/>
        <v>4.71E-5</v>
      </c>
      <c r="BG28">
        <f t="shared" si="12"/>
        <v>3.2099999999999998E-6</v>
      </c>
      <c r="BH28">
        <f t="shared" si="12"/>
        <v>6.4000000000000001E-7</v>
      </c>
      <c r="BI28">
        <f t="shared" si="12"/>
        <v>4.9999999999999998E-8</v>
      </c>
      <c r="BJ28">
        <f t="shared" si="12"/>
        <v>2.7893999999999998E-4</v>
      </c>
      <c r="BK28">
        <f t="shared" si="12"/>
        <v>4.5839999999999995E-5</v>
      </c>
      <c r="BL28">
        <f t="shared" si="12"/>
        <v>4.2999999999999991E-7</v>
      </c>
      <c r="BM28">
        <f t="shared" si="12"/>
        <v>3.2000000000000001E-7</v>
      </c>
      <c r="BN28" t="e">
        <f t="shared" ref="BN28:CO28" si="13">BN18*10^-6</f>
        <v>#VALUE!</v>
      </c>
      <c r="BO28" t="e">
        <f t="shared" si="13"/>
        <v>#VALUE!</v>
      </c>
      <c r="BP28">
        <f t="shared" si="13"/>
        <v>3.4835999999999998E-4</v>
      </c>
      <c r="BQ28">
        <f t="shared" si="13"/>
        <v>9.7360000000000003E-5</v>
      </c>
      <c r="BR28">
        <f t="shared" si="13"/>
        <v>9.7999999999999993E-7</v>
      </c>
      <c r="BS28">
        <f t="shared" si="13"/>
        <v>8.2999999999999999E-7</v>
      </c>
      <c r="BT28" t="e">
        <f t="shared" si="13"/>
        <v>#VALUE!</v>
      </c>
      <c r="BU28" t="e">
        <f t="shared" si="13"/>
        <v>#VALUE!</v>
      </c>
      <c r="BV28">
        <f t="shared" si="13"/>
        <v>5.0433999999999993E-4</v>
      </c>
      <c r="BW28">
        <f t="shared" si="13"/>
        <v>3.0321000000000005E-4</v>
      </c>
      <c r="BX28">
        <f t="shared" si="13"/>
        <v>4.4682000000000001E-4</v>
      </c>
      <c r="BY28">
        <f t="shared" si="13"/>
        <v>1.3E-7</v>
      </c>
      <c r="BZ28">
        <f t="shared" si="13"/>
        <v>3.4119999999999999E-5</v>
      </c>
      <c r="CA28">
        <f t="shared" si="13"/>
        <v>2.9630000000000003E-5</v>
      </c>
      <c r="CB28">
        <f t="shared" si="13"/>
        <v>3.9396E-4</v>
      </c>
      <c r="CC28">
        <f t="shared" si="13"/>
        <v>1.5436000000000001E-4</v>
      </c>
      <c r="CD28">
        <f t="shared" si="13"/>
        <v>9.7599999999999997E-6</v>
      </c>
      <c r="CE28">
        <f t="shared" si="13"/>
        <v>1.1089999999999999E-5</v>
      </c>
      <c r="CF28">
        <f t="shared" si="13"/>
        <v>1.117E-5</v>
      </c>
      <c r="CG28" t="e">
        <f t="shared" si="13"/>
        <v>#VALUE!</v>
      </c>
      <c r="CH28">
        <f t="shared" si="13"/>
        <v>3.5968000000000003E-4</v>
      </c>
      <c r="CI28">
        <f t="shared" si="13"/>
        <v>9.1460000000000009E-5</v>
      </c>
      <c r="CJ28">
        <f t="shared" si="13"/>
        <v>1.8960000000000001E-5</v>
      </c>
      <c r="CK28">
        <f t="shared" si="13"/>
        <v>2.9669999999999999E-5</v>
      </c>
      <c r="CL28">
        <f t="shared" si="13"/>
        <v>1.5500000000000001E-5</v>
      </c>
      <c r="CM28">
        <f t="shared" si="13"/>
        <v>9.9999999999999995E-8</v>
      </c>
      <c r="CN28">
        <f t="shared" si="13"/>
        <v>1.6379999999999999E-5</v>
      </c>
      <c r="CO28">
        <f t="shared" si="13"/>
        <v>1.5990000000000001E-5</v>
      </c>
    </row>
    <row r="29" spans="1:93" x14ac:dyDescent="0.3">
      <c r="A29" t="s">
        <v>294</v>
      </c>
      <c r="B29">
        <f t="shared" ref="B29:BM29" si="14">B19*10^-6</f>
        <v>2.8786599999999999E-3</v>
      </c>
      <c r="C29">
        <f t="shared" si="14"/>
        <v>2.5689800000000002E-3</v>
      </c>
      <c r="D29">
        <f t="shared" si="14"/>
        <v>1.466E-5</v>
      </c>
      <c r="E29">
        <f t="shared" si="14"/>
        <v>3.1899999999999996E-5</v>
      </c>
      <c r="F29" t="e">
        <f t="shared" si="14"/>
        <v>#VALUE!</v>
      </c>
      <c r="G29">
        <f t="shared" si="14"/>
        <v>1.8459999999999999E-5</v>
      </c>
      <c r="H29">
        <f t="shared" si="14"/>
        <v>2.9105399999999997E-3</v>
      </c>
      <c r="I29">
        <f t="shared" si="14"/>
        <v>2.0250199999999998E-3</v>
      </c>
      <c r="J29">
        <f t="shared" si="14"/>
        <v>1.6252899999999999E-3</v>
      </c>
      <c r="K29">
        <f t="shared" si="14"/>
        <v>1.5617000000000002E-4</v>
      </c>
      <c r="L29">
        <f t="shared" si="14"/>
        <v>5.3170000000000001E-5</v>
      </c>
      <c r="M29">
        <f t="shared" si="14"/>
        <v>1.8788E-4</v>
      </c>
      <c r="N29">
        <f t="shared" si="14"/>
        <v>2.2371999999999995E-3</v>
      </c>
      <c r="O29">
        <f t="shared" si="14"/>
        <v>1.7120699999999998E-3</v>
      </c>
      <c r="P29">
        <f t="shared" si="14"/>
        <v>1.8987299999999999E-3</v>
      </c>
      <c r="Q29">
        <f t="shared" si="14"/>
        <v>7.6130000000000005E-5</v>
      </c>
      <c r="R29">
        <f t="shared" si="14"/>
        <v>1.4510000000000002E-5</v>
      </c>
      <c r="S29">
        <f t="shared" si="14"/>
        <v>1.2450000000000001E-5</v>
      </c>
      <c r="T29">
        <f t="shared" si="14"/>
        <v>2.1282499999999999E-3</v>
      </c>
      <c r="U29">
        <f t="shared" si="14"/>
        <v>1.2538299999999998E-3</v>
      </c>
      <c r="V29">
        <f t="shared" si="14"/>
        <v>1.4119999999999999E-5</v>
      </c>
      <c r="W29">
        <f t="shared" si="14"/>
        <v>1.1950000000000001E-5</v>
      </c>
      <c r="X29" t="e">
        <f t="shared" si="14"/>
        <v>#VALUE!</v>
      </c>
      <c r="Y29" t="e">
        <f t="shared" si="14"/>
        <v>#VALUE!</v>
      </c>
      <c r="Z29">
        <f t="shared" si="14"/>
        <v>1.49811E-3</v>
      </c>
      <c r="AA29">
        <f t="shared" si="14"/>
        <v>1.28919E-3</v>
      </c>
      <c r="AB29">
        <f t="shared" si="14"/>
        <v>9.0888000000000004E-4</v>
      </c>
      <c r="AC29" t="e">
        <f t="shared" si="14"/>
        <v>#VALUE!</v>
      </c>
      <c r="AD29">
        <f t="shared" si="14"/>
        <v>8.8599999999999999E-6</v>
      </c>
      <c r="AE29" t="e">
        <f t="shared" si="14"/>
        <v>#VALUE!</v>
      </c>
      <c r="AF29">
        <f t="shared" si="14"/>
        <v>1.0614800000000001E-3</v>
      </c>
      <c r="AG29">
        <f t="shared" si="14"/>
        <v>1.16504E-3</v>
      </c>
      <c r="AH29">
        <f t="shared" si="14"/>
        <v>9.6130999999999994E-4</v>
      </c>
      <c r="AI29" t="e">
        <f t="shared" si="14"/>
        <v>#VALUE!</v>
      </c>
      <c r="AJ29" t="e">
        <f t="shared" si="14"/>
        <v>#VALUE!</v>
      </c>
      <c r="AK29" t="e">
        <f t="shared" si="14"/>
        <v>#VALUE!</v>
      </c>
      <c r="AL29">
        <f t="shared" si="14"/>
        <v>1.0319400000000001E-3</v>
      </c>
      <c r="AM29">
        <f t="shared" si="14"/>
        <v>9.0258999999999999E-4</v>
      </c>
      <c r="AN29" t="e">
        <f t="shared" si="14"/>
        <v>#VALUE!</v>
      </c>
      <c r="AO29" t="e">
        <f t="shared" si="14"/>
        <v>#VALUE!</v>
      </c>
      <c r="AP29" t="e">
        <f t="shared" si="14"/>
        <v>#VALUE!</v>
      </c>
      <c r="AQ29" t="e">
        <f t="shared" si="14"/>
        <v>#VALUE!</v>
      </c>
      <c r="AR29">
        <f t="shared" si="14"/>
        <v>1.0013299999999999E-3</v>
      </c>
      <c r="AS29">
        <f t="shared" si="14"/>
        <v>9.5182000000000003E-4</v>
      </c>
      <c r="AT29">
        <f t="shared" si="14"/>
        <v>1.554E-5</v>
      </c>
      <c r="AU29" t="e">
        <f t="shared" si="14"/>
        <v>#VALUE!</v>
      </c>
      <c r="AV29" t="e">
        <f t="shared" si="14"/>
        <v>#VALUE!</v>
      </c>
      <c r="AW29" t="e">
        <f t="shared" si="14"/>
        <v>#VALUE!</v>
      </c>
      <c r="AX29">
        <f t="shared" si="14"/>
        <v>9.4742000000000003E-4</v>
      </c>
      <c r="AY29">
        <f t="shared" si="14"/>
        <v>1.00373E-3</v>
      </c>
      <c r="AZ29">
        <f t="shared" si="14"/>
        <v>5.8297000000000004E-4</v>
      </c>
      <c r="BA29" t="e">
        <f t="shared" si="14"/>
        <v>#VALUE!</v>
      </c>
      <c r="BB29" t="e">
        <f t="shared" si="14"/>
        <v>#VALUE!</v>
      </c>
      <c r="BC29" t="e">
        <f t="shared" si="14"/>
        <v>#VALUE!</v>
      </c>
      <c r="BD29">
        <f t="shared" si="14"/>
        <v>7.7298999999999998E-4</v>
      </c>
      <c r="BE29">
        <f t="shared" si="14"/>
        <v>8.7385999999999985E-4</v>
      </c>
      <c r="BF29">
        <f t="shared" si="14"/>
        <v>6.9925999999999994E-4</v>
      </c>
      <c r="BG29">
        <f t="shared" si="14"/>
        <v>4.0219999999999998E-5</v>
      </c>
      <c r="BH29" t="e">
        <f t="shared" si="14"/>
        <v>#VALUE!</v>
      </c>
      <c r="BI29" t="e">
        <f t="shared" si="14"/>
        <v>#VALUE!</v>
      </c>
      <c r="BJ29">
        <f t="shared" si="14"/>
        <v>5.6996E-4</v>
      </c>
      <c r="BK29">
        <f t="shared" si="14"/>
        <v>4.7999999999999998E-6</v>
      </c>
      <c r="BL29" t="e">
        <f t="shared" si="14"/>
        <v>#VALUE!</v>
      </c>
      <c r="BM29" t="e">
        <f t="shared" si="14"/>
        <v>#VALUE!</v>
      </c>
      <c r="BN29" t="e">
        <f t="shared" ref="BN29:CO29" si="15">BN19*10^-6</f>
        <v>#VALUE!</v>
      </c>
      <c r="BO29" t="e">
        <f t="shared" si="15"/>
        <v>#VALUE!</v>
      </c>
      <c r="BP29">
        <f t="shared" si="15"/>
        <v>3.9698000000000001E-4</v>
      </c>
      <c r="BQ29">
        <f t="shared" si="15"/>
        <v>5.0970999999999992E-4</v>
      </c>
      <c r="BR29" t="e">
        <f t="shared" si="15"/>
        <v>#VALUE!</v>
      </c>
      <c r="BS29" t="e">
        <f t="shared" si="15"/>
        <v>#VALUE!</v>
      </c>
      <c r="BT29" t="e">
        <f t="shared" si="15"/>
        <v>#VALUE!</v>
      </c>
      <c r="BU29" t="e">
        <f t="shared" si="15"/>
        <v>#VALUE!</v>
      </c>
      <c r="BV29">
        <f t="shared" si="15"/>
        <v>8.6291999999999998E-4</v>
      </c>
      <c r="BW29">
        <f t="shared" si="15"/>
        <v>7.5653000000000005E-4</v>
      </c>
      <c r="BX29">
        <f t="shared" si="15"/>
        <v>7.8947000000000002E-4</v>
      </c>
      <c r="BY29" t="e">
        <f t="shared" si="15"/>
        <v>#VALUE!</v>
      </c>
      <c r="BZ29">
        <f t="shared" si="15"/>
        <v>5.9625999999999993E-4</v>
      </c>
      <c r="CA29">
        <f t="shared" si="15"/>
        <v>6.339099999999999E-4</v>
      </c>
      <c r="CB29">
        <f t="shared" si="15"/>
        <v>1.01555E-3</v>
      </c>
      <c r="CC29">
        <f t="shared" si="15"/>
        <v>5.8584999999999996E-4</v>
      </c>
      <c r="CD29">
        <f t="shared" si="15"/>
        <v>7.5490000000000011E-5</v>
      </c>
      <c r="CE29">
        <f t="shared" si="15"/>
        <v>1.0083E-4</v>
      </c>
      <c r="CF29">
        <f t="shared" si="15"/>
        <v>1.3922999999999998E-4</v>
      </c>
      <c r="CG29" t="e">
        <f t="shared" si="15"/>
        <v>#VALUE!</v>
      </c>
      <c r="CH29">
        <f t="shared" si="15"/>
        <v>1.3332699999999999E-3</v>
      </c>
      <c r="CI29">
        <f t="shared" si="15"/>
        <v>1.1879099999999997E-3</v>
      </c>
      <c r="CJ29">
        <f t="shared" si="15"/>
        <v>2.5035999999999998E-4</v>
      </c>
      <c r="CK29">
        <f t="shared" si="15"/>
        <v>4.5774999999999999E-4</v>
      </c>
      <c r="CL29">
        <f t="shared" si="15"/>
        <v>2.6055000000000002E-4</v>
      </c>
      <c r="CM29" t="e">
        <f t="shared" si="15"/>
        <v>#VALUE!</v>
      </c>
      <c r="CN29">
        <f t="shared" si="15"/>
        <v>1.1981699999999997E-3</v>
      </c>
      <c r="CO29">
        <f t="shared" si="15"/>
        <v>1.1000199999999999E-3</v>
      </c>
    </row>
    <row r="30" spans="1:93" x14ac:dyDescent="0.3">
      <c r="A30" t="s">
        <v>295</v>
      </c>
      <c r="B30">
        <f t="shared" ref="B30:BM30" si="16">B20*10^-6</f>
        <v>7.3456999999999993E-4</v>
      </c>
      <c r="C30">
        <f t="shared" si="16"/>
        <v>7.5836999999999996E-4</v>
      </c>
      <c r="D30">
        <f t="shared" si="16"/>
        <v>5.2457000000000003E-4</v>
      </c>
      <c r="E30">
        <f t="shared" si="16"/>
        <v>5.6178999999999995E-4</v>
      </c>
      <c r="F30">
        <f t="shared" si="16"/>
        <v>4.6286E-4</v>
      </c>
      <c r="G30">
        <f t="shared" si="16"/>
        <v>4.3069000000000001E-4</v>
      </c>
      <c r="H30">
        <f t="shared" si="16"/>
        <v>7.1124999999999997E-4</v>
      </c>
      <c r="I30">
        <f t="shared" si="16"/>
        <v>5.4364999999999991E-4</v>
      </c>
      <c r="J30">
        <f t="shared" si="16"/>
        <v>4.8537999999999999E-4</v>
      </c>
      <c r="K30">
        <f t="shared" si="16"/>
        <v>5.4715000000000005E-4</v>
      </c>
      <c r="L30">
        <f t="shared" si="16"/>
        <v>5.6263999999999999E-4</v>
      </c>
      <c r="M30">
        <f t="shared" si="16"/>
        <v>4.4370999999999999E-4</v>
      </c>
      <c r="N30">
        <f t="shared" si="16"/>
        <v>5.7427999999999993E-4</v>
      </c>
      <c r="O30">
        <f t="shared" si="16"/>
        <v>4.1311000000000001E-4</v>
      </c>
      <c r="P30">
        <f t="shared" si="16"/>
        <v>5.4626000000000002E-4</v>
      </c>
      <c r="Q30">
        <f t="shared" si="16"/>
        <v>5.5837999999999992E-4</v>
      </c>
      <c r="R30">
        <f t="shared" si="16"/>
        <v>5.1646000000000005E-4</v>
      </c>
      <c r="S30">
        <f t="shared" si="16"/>
        <v>5.3637999999999993E-4</v>
      </c>
      <c r="T30">
        <f t="shared" si="16"/>
        <v>5.7662999999999996E-4</v>
      </c>
      <c r="U30">
        <f t="shared" si="16"/>
        <v>5.1581000000000001E-4</v>
      </c>
      <c r="V30">
        <f t="shared" si="16"/>
        <v>4.7336999999999998E-4</v>
      </c>
      <c r="W30">
        <f t="shared" si="16"/>
        <v>3.8066E-4</v>
      </c>
      <c r="X30">
        <f t="shared" si="16"/>
        <v>3.5879999999999999E-4</v>
      </c>
      <c r="Y30">
        <f t="shared" si="16"/>
        <v>3.1588999999999999E-4</v>
      </c>
      <c r="Z30">
        <f t="shared" si="16"/>
        <v>3.5783000000000001E-4</v>
      </c>
      <c r="AA30">
        <f t="shared" si="16"/>
        <v>3.4216999999999993E-4</v>
      </c>
      <c r="AB30">
        <f t="shared" si="16"/>
        <v>3.615E-4</v>
      </c>
      <c r="AC30">
        <f t="shared" si="16"/>
        <v>2.5952999999999995E-4</v>
      </c>
      <c r="AD30">
        <f t="shared" si="16"/>
        <v>2.3772999999999999E-4</v>
      </c>
      <c r="AE30">
        <f t="shared" si="16"/>
        <v>1.0162000000000001E-4</v>
      </c>
      <c r="AF30">
        <f t="shared" si="16"/>
        <v>2.5949000000000002E-4</v>
      </c>
      <c r="AG30">
        <f t="shared" si="16"/>
        <v>3.3163999999999996E-4</v>
      </c>
      <c r="AH30">
        <f t="shared" si="16"/>
        <v>3.4914999999999995E-4</v>
      </c>
      <c r="AI30">
        <f t="shared" si="16"/>
        <v>2.7148E-4</v>
      </c>
      <c r="AJ30">
        <f t="shared" si="16"/>
        <v>2.3466999999999997E-4</v>
      </c>
      <c r="AK30" t="e">
        <f t="shared" si="16"/>
        <v>#VALUE!</v>
      </c>
      <c r="AL30">
        <f t="shared" si="16"/>
        <v>2.7137999999999999E-4</v>
      </c>
      <c r="AM30">
        <f t="shared" si="16"/>
        <v>2.5745999999999999E-4</v>
      </c>
      <c r="AN30">
        <f t="shared" si="16"/>
        <v>2.3656E-4</v>
      </c>
      <c r="AO30">
        <f t="shared" si="16"/>
        <v>1.92E-4</v>
      </c>
      <c r="AP30">
        <f t="shared" si="16"/>
        <v>1.8353000000000003E-4</v>
      </c>
      <c r="AQ30">
        <f t="shared" si="16"/>
        <v>1.2219999999999999E-4</v>
      </c>
      <c r="AR30">
        <f t="shared" si="16"/>
        <v>2.4434000000000001E-4</v>
      </c>
      <c r="AS30">
        <f t="shared" si="16"/>
        <v>2.9526999999999998E-4</v>
      </c>
      <c r="AT30">
        <f t="shared" si="16"/>
        <v>2.3571E-4</v>
      </c>
      <c r="AU30">
        <f t="shared" si="16"/>
        <v>1.8260000000000002E-4</v>
      </c>
      <c r="AV30">
        <f t="shared" si="16"/>
        <v>1.8208999999999999E-4</v>
      </c>
      <c r="AW30">
        <f t="shared" si="16"/>
        <v>1.0715E-4</v>
      </c>
      <c r="AX30">
        <f t="shared" si="16"/>
        <v>2.787E-4</v>
      </c>
      <c r="AY30">
        <f t="shared" si="16"/>
        <v>2.8747000000000001E-4</v>
      </c>
      <c r="AZ30">
        <f t="shared" si="16"/>
        <v>2.2635999999999997E-4</v>
      </c>
      <c r="BA30" t="e">
        <f t="shared" si="16"/>
        <v>#VALUE!</v>
      </c>
      <c r="BB30" t="e">
        <f t="shared" si="16"/>
        <v>#VALUE!</v>
      </c>
      <c r="BC30">
        <f t="shared" si="16"/>
        <v>1.7270999999999999E-4</v>
      </c>
      <c r="BD30">
        <f t="shared" si="16"/>
        <v>2.5312000000000002E-4</v>
      </c>
      <c r="BE30">
        <f t="shared" si="16"/>
        <v>2.7725999999999998E-4</v>
      </c>
      <c r="BF30">
        <f t="shared" si="16"/>
        <v>2.6259999999999999E-4</v>
      </c>
      <c r="BG30">
        <f t="shared" si="16"/>
        <v>2.7795000000000001E-4</v>
      </c>
      <c r="BH30" t="e">
        <f t="shared" si="16"/>
        <v>#VALUE!</v>
      </c>
      <c r="BI30" t="e">
        <f t="shared" si="16"/>
        <v>#VALUE!</v>
      </c>
      <c r="BJ30">
        <f t="shared" si="16"/>
        <v>2.5111000000000003E-4</v>
      </c>
      <c r="BK30">
        <f t="shared" si="16"/>
        <v>2.5035999999999998E-4</v>
      </c>
      <c r="BL30">
        <f t="shared" si="16"/>
        <v>2.2731999999999999E-4</v>
      </c>
      <c r="BM30">
        <f t="shared" si="16"/>
        <v>2.1609999999999999E-4</v>
      </c>
      <c r="BN30">
        <f t="shared" ref="BN30:CO30" si="17">BN20*10^-6</f>
        <v>2.2275999999999999E-4</v>
      </c>
      <c r="BO30">
        <f t="shared" si="17"/>
        <v>2.1165999999999999E-4</v>
      </c>
      <c r="BP30">
        <f t="shared" si="17"/>
        <v>2.173E-4</v>
      </c>
      <c r="BQ30">
        <f t="shared" si="17"/>
        <v>2.5200999999999999E-4</v>
      </c>
      <c r="BR30">
        <f t="shared" si="17"/>
        <v>2.4274E-4</v>
      </c>
      <c r="BS30">
        <f t="shared" si="17"/>
        <v>2.3565999999999998E-4</v>
      </c>
      <c r="BT30">
        <f t="shared" si="17"/>
        <v>2.0657999999999999E-4</v>
      </c>
      <c r="BU30">
        <f t="shared" si="17"/>
        <v>1.9983000000000002E-4</v>
      </c>
      <c r="BV30">
        <f t="shared" si="17"/>
        <v>8.243999999999999E-5</v>
      </c>
      <c r="BW30">
        <f t="shared" si="17"/>
        <v>6.1580000000000003E-5</v>
      </c>
      <c r="BX30">
        <f t="shared" si="17"/>
        <v>9.09E-5</v>
      </c>
      <c r="BY30" t="e">
        <f t="shared" si="17"/>
        <v>#VALUE!</v>
      </c>
      <c r="BZ30">
        <f t="shared" si="17"/>
        <v>1.7253E-4</v>
      </c>
      <c r="CA30">
        <f t="shared" si="17"/>
        <v>1.7141999999999998E-4</v>
      </c>
      <c r="CB30">
        <f t="shared" si="17"/>
        <v>5.466999999999999E-5</v>
      </c>
      <c r="CC30">
        <f t="shared" si="17"/>
        <v>1.0587E-4</v>
      </c>
      <c r="CD30">
        <f t="shared" si="17"/>
        <v>2.2408999999999998E-4</v>
      </c>
      <c r="CE30">
        <f t="shared" si="17"/>
        <v>1.9827000000000001E-4</v>
      </c>
      <c r="CF30">
        <f t="shared" si="17"/>
        <v>2.0871999999999999E-4</v>
      </c>
      <c r="CG30">
        <f t="shared" si="17"/>
        <v>2.2539000000000001E-4</v>
      </c>
      <c r="CH30">
        <f t="shared" si="17"/>
        <v>3.896E-5</v>
      </c>
      <c r="CI30">
        <f t="shared" si="17"/>
        <v>5.4039999999999998E-5</v>
      </c>
      <c r="CJ30">
        <f t="shared" si="17"/>
        <v>1.9952000000000001E-4</v>
      </c>
      <c r="CK30">
        <f t="shared" si="17"/>
        <v>1.8595999999999999E-4</v>
      </c>
      <c r="CL30">
        <f t="shared" si="17"/>
        <v>2.1353999999999999E-4</v>
      </c>
      <c r="CM30">
        <f t="shared" si="17"/>
        <v>2.2614999999999997E-4</v>
      </c>
      <c r="CN30">
        <f t="shared" si="17"/>
        <v>2.7202999999999998E-4</v>
      </c>
      <c r="CO30">
        <f t="shared" si="17"/>
        <v>2.4804999999999998E-4</v>
      </c>
    </row>
    <row r="31" spans="1:93" x14ac:dyDescent="0.3">
      <c r="A31" t="s">
        <v>296</v>
      </c>
      <c r="B31">
        <f t="shared" ref="B31:BM31" si="18">B21*10^-6</f>
        <v>2.3437200000000001E-3</v>
      </c>
      <c r="C31">
        <f t="shared" si="18"/>
        <v>2.8196599999999999E-3</v>
      </c>
      <c r="D31">
        <f t="shared" si="18"/>
        <v>1.2763699999999998E-3</v>
      </c>
      <c r="E31">
        <f t="shared" si="18"/>
        <v>1.7501400000000001E-3</v>
      </c>
      <c r="F31">
        <f t="shared" si="18"/>
        <v>1.10245E-3</v>
      </c>
      <c r="G31">
        <f t="shared" si="18"/>
        <v>2.1967899999999997E-3</v>
      </c>
      <c r="H31">
        <f t="shared" si="18"/>
        <v>2.7083999999999997E-3</v>
      </c>
      <c r="I31">
        <f t="shared" si="18"/>
        <v>1.2906899999999997E-3</v>
      </c>
      <c r="J31">
        <f t="shared" si="18"/>
        <v>9.7263999999999998E-4</v>
      </c>
      <c r="K31">
        <f t="shared" si="18"/>
        <v>1.2769599999999999E-3</v>
      </c>
      <c r="L31">
        <f t="shared" si="18"/>
        <v>1.33877E-3</v>
      </c>
      <c r="M31">
        <f t="shared" si="18"/>
        <v>2.2084299999999999E-3</v>
      </c>
      <c r="N31">
        <f t="shared" si="18"/>
        <v>1.8027199999999996E-3</v>
      </c>
      <c r="O31">
        <f t="shared" si="18"/>
        <v>2.3895599999999998E-3</v>
      </c>
      <c r="P31">
        <f t="shared" si="18"/>
        <v>1.4713200000000001E-3</v>
      </c>
      <c r="Q31">
        <f t="shared" si="18"/>
        <v>1.4178299999999999E-3</v>
      </c>
      <c r="R31">
        <f t="shared" si="18"/>
        <v>1.1126199999999999E-3</v>
      </c>
      <c r="S31">
        <f t="shared" si="18"/>
        <v>1.2155699999999998E-3</v>
      </c>
      <c r="T31">
        <f t="shared" si="18"/>
        <v>1.5250999999999999E-3</v>
      </c>
      <c r="U31">
        <f t="shared" si="18"/>
        <v>1.1365999999999998E-3</v>
      </c>
      <c r="V31">
        <f t="shared" si="18"/>
        <v>1.2042799999999998E-3</v>
      </c>
      <c r="W31">
        <f t="shared" si="18"/>
        <v>2.1790899999999998E-3</v>
      </c>
      <c r="X31">
        <f t="shared" si="18"/>
        <v>2.0584399999999999E-3</v>
      </c>
      <c r="Y31">
        <f t="shared" si="18"/>
        <v>1.7750299999999997E-3</v>
      </c>
      <c r="Z31">
        <f t="shared" si="18"/>
        <v>1.9297499999999998E-3</v>
      </c>
      <c r="AA31">
        <f t="shared" si="18"/>
        <v>1.61275E-3</v>
      </c>
      <c r="AB31">
        <f t="shared" si="18"/>
        <v>1.6498400000000001E-3</v>
      </c>
      <c r="AC31">
        <f t="shared" si="18"/>
        <v>1.4638399999999999E-3</v>
      </c>
      <c r="AD31">
        <f t="shared" si="18"/>
        <v>1.1683899999999998E-3</v>
      </c>
      <c r="AE31">
        <f t="shared" si="18"/>
        <v>7.235000000000001E-5</v>
      </c>
      <c r="AF31">
        <f t="shared" si="18"/>
        <v>1.40548E-3</v>
      </c>
      <c r="AG31">
        <f t="shared" si="18"/>
        <v>1.58932E-3</v>
      </c>
      <c r="AH31">
        <f t="shared" si="18"/>
        <v>1.6755999999999997E-3</v>
      </c>
      <c r="AI31">
        <f t="shared" si="18"/>
        <v>1.35049E-3</v>
      </c>
      <c r="AJ31">
        <f t="shared" si="18"/>
        <v>1.19892E-3</v>
      </c>
      <c r="AK31">
        <f t="shared" si="18"/>
        <v>1.0608599999999998E-3</v>
      </c>
      <c r="AL31">
        <f t="shared" si="18"/>
        <v>1.2926400000000001E-3</v>
      </c>
      <c r="AM31">
        <f t="shared" si="18"/>
        <v>1.2299699999999999E-3</v>
      </c>
      <c r="AN31">
        <f t="shared" si="18"/>
        <v>1.1813099999999999E-3</v>
      </c>
      <c r="AO31">
        <f t="shared" si="18"/>
        <v>1.0376399999999998E-3</v>
      </c>
      <c r="AP31">
        <f t="shared" si="18"/>
        <v>9.9876999999999995E-4</v>
      </c>
      <c r="AQ31">
        <f t="shared" si="18"/>
        <v>7.4722999999999999E-4</v>
      </c>
      <c r="AR31">
        <f t="shared" si="18"/>
        <v>1.0982699999999999E-3</v>
      </c>
      <c r="AS31">
        <f t="shared" si="18"/>
        <v>1.20717E-3</v>
      </c>
      <c r="AT31">
        <f t="shared" si="18"/>
        <v>1.04674E-3</v>
      </c>
      <c r="AU31">
        <f t="shared" si="18"/>
        <v>8.9134000000000001E-4</v>
      </c>
      <c r="AV31">
        <f t="shared" si="18"/>
        <v>9.211E-4</v>
      </c>
      <c r="AW31">
        <f t="shared" si="18"/>
        <v>3.3331000000000002E-4</v>
      </c>
      <c r="AX31">
        <f t="shared" si="18"/>
        <v>1.12353E-3</v>
      </c>
      <c r="AY31">
        <f t="shared" si="18"/>
        <v>1.1760499999999999E-3</v>
      </c>
      <c r="AZ31">
        <f t="shared" si="18"/>
        <v>1.0128499999999998E-3</v>
      </c>
      <c r="BA31" t="e">
        <f t="shared" si="18"/>
        <v>#VALUE!</v>
      </c>
      <c r="BB31" t="e">
        <f t="shared" si="18"/>
        <v>#VALUE!</v>
      </c>
      <c r="BC31">
        <f t="shared" si="18"/>
        <v>1.0556399999999998E-3</v>
      </c>
      <c r="BD31">
        <f t="shared" si="18"/>
        <v>1.0323299999999999E-3</v>
      </c>
      <c r="BE31">
        <f t="shared" si="18"/>
        <v>1.1044399999999999E-3</v>
      </c>
      <c r="BF31">
        <f t="shared" si="18"/>
        <v>9.9828999999999998E-4</v>
      </c>
      <c r="BG31">
        <f t="shared" si="18"/>
        <v>1.0197699999999999E-3</v>
      </c>
      <c r="BH31" t="e">
        <f t="shared" si="18"/>
        <v>#VALUE!</v>
      </c>
      <c r="BI31" t="e">
        <f t="shared" si="18"/>
        <v>#VALUE!</v>
      </c>
      <c r="BJ31">
        <f t="shared" si="18"/>
        <v>1.0102499999999999E-3</v>
      </c>
      <c r="BK31">
        <f t="shared" si="18"/>
        <v>1.03724E-3</v>
      </c>
      <c r="BL31">
        <f t="shared" si="18"/>
        <v>1.00738E-3</v>
      </c>
      <c r="BM31">
        <f t="shared" si="18"/>
        <v>9.6879999999999991E-4</v>
      </c>
      <c r="BN31">
        <f t="shared" ref="BN31:CO31" si="19">BN21*10^-6</f>
        <v>8.890399999999999E-4</v>
      </c>
      <c r="BO31">
        <f t="shared" si="19"/>
        <v>5.7987999999999996E-4</v>
      </c>
      <c r="BP31">
        <f t="shared" si="19"/>
        <v>9.9793999999999989E-4</v>
      </c>
      <c r="BQ31">
        <f t="shared" si="19"/>
        <v>1.0811600000000001E-3</v>
      </c>
      <c r="BR31">
        <f t="shared" si="19"/>
        <v>1.1462599999999999E-3</v>
      </c>
      <c r="BS31">
        <f t="shared" si="19"/>
        <v>1.15116E-3</v>
      </c>
      <c r="BT31">
        <f t="shared" si="19"/>
        <v>9.7947000000000008E-4</v>
      </c>
      <c r="BU31">
        <f t="shared" si="19"/>
        <v>5.0281999999999996E-4</v>
      </c>
      <c r="BV31">
        <f t="shared" si="19"/>
        <v>9.3546999999999999E-4</v>
      </c>
      <c r="BW31">
        <f t="shared" si="19"/>
        <v>7.0702999999999998E-4</v>
      </c>
      <c r="BX31">
        <f t="shared" si="19"/>
        <v>8.823399999999999E-4</v>
      </c>
      <c r="BY31" t="e">
        <f t="shared" si="19"/>
        <v>#VALUE!</v>
      </c>
      <c r="BZ31">
        <f t="shared" si="19"/>
        <v>1.0017799999999999E-3</v>
      </c>
      <c r="CA31">
        <f t="shared" si="19"/>
        <v>9.7410999999999993E-4</v>
      </c>
      <c r="CB31">
        <f t="shared" si="19"/>
        <v>7.9255999999999988E-4</v>
      </c>
      <c r="CC31">
        <f t="shared" si="19"/>
        <v>8.7688999999999985E-4</v>
      </c>
      <c r="CD31">
        <f t="shared" si="19"/>
        <v>1.2543600000000002E-3</v>
      </c>
      <c r="CE31">
        <f t="shared" si="19"/>
        <v>1.24278E-3</v>
      </c>
      <c r="CF31">
        <f t="shared" si="19"/>
        <v>1.3189699999999998E-3</v>
      </c>
      <c r="CG31">
        <f t="shared" si="19"/>
        <v>7.6473999999999997E-4</v>
      </c>
      <c r="CH31">
        <f t="shared" si="19"/>
        <v>8.9204999999999992E-4</v>
      </c>
      <c r="CI31">
        <f t="shared" si="19"/>
        <v>8.7167000000000006E-4</v>
      </c>
      <c r="CJ31">
        <f t="shared" si="19"/>
        <v>1.3418299999999998E-3</v>
      </c>
      <c r="CK31">
        <f t="shared" si="19"/>
        <v>1.30572E-3</v>
      </c>
      <c r="CL31">
        <f t="shared" si="19"/>
        <v>1.3026400000000001E-3</v>
      </c>
      <c r="CM31">
        <f t="shared" si="19"/>
        <v>8.1313999999999985E-4</v>
      </c>
      <c r="CN31">
        <f t="shared" si="19"/>
        <v>1.4327799999999998E-3</v>
      </c>
      <c r="CO31">
        <f t="shared" si="19"/>
        <v>1.3173099999999999E-3</v>
      </c>
    </row>
    <row r="32" spans="1:93" x14ac:dyDescent="0.3">
      <c r="A32" t="s">
        <v>297</v>
      </c>
      <c r="B32">
        <f t="shared" ref="B32:BM32" si="20">B22*10^-6</f>
        <v>1.4354999999999999E-3</v>
      </c>
      <c r="C32">
        <f t="shared" si="20"/>
        <v>1.54513E-3</v>
      </c>
      <c r="D32">
        <f t="shared" si="20"/>
        <v>1.0886499999999998E-3</v>
      </c>
      <c r="E32">
        <f t="shared" si="20"/>
        <v>1.1760099999999999E-3</v>
      </c>
      <c r="F32">
        <f t="shared" si="20"/>
        <v>1.0014100000000001E-3</v>
      </c>
      <c r="G32">
        <f t="shared" si="20"/>
        <v>9.9966999999999981E-4</v>
      </c>
      <c r="H32">
        <f t="shared" si="20"/>
        <v>1.46145E-3</v>
      </c>
      <c r="I32">
        <f t="shared" si="20"/>
        <v>9.8805000000000008E-4</v>
      </c>
      <c r="J32">
        <f t="shared" si="20"/>
        <v>9.0247999999999999E-4</v>
      </c>
      <c r="K32">
        <f t="shared" si="20"/>
        <v>9.2389999999999996E-4</v>
      </c>
      <c r="L32">
        <f t="shared" si="20"/>
        <v>9.3561999999999996E-4</v>
      </c>
      <c r="M32">
        <f t="shared" si="20"/>
        <v>7.998399999999999E-4</v>
      </c>
      <c r="N32">
        <f t="shared" si="20"/>
        <v>1.0623999999999998E-3</v>
      </c>
      <c r="O32">
        <f t="shared" si="20"/>
        <v>8.0677999999999989E-4</v>
      </c>
      <c r="P32">
        <f t="shared" si="20"/>
        <v>9.7665000000000013E-4</v>
      </c>
      <c r="Q32">
        <f t="shared" si="20"/>
        <v>9.1641999999999993E-4</v>
      </c>
      <c r="R32">
        <f t="shared" si="20"/>
        <v>8.3465000000000004E-4</v>
      </c>
      <c r="S32">
        <f t="shared" si="20"/>
        <v>8.5408000000000001E-4</v>
      </c>
      <c r="T32">
        <f t="shared" si="20"/>
        <v>9.3715999999999992E-4</v>
      </c>
      <c r="U32">
        <f t="shared" si="20"/>
        <v>8.2147000000000003E-4</v>
      </c>
      <c r="V32">
        <f t="shared" si="20"/>
        <v>8.1415000000000003E-4</v>
      </c>
      <c r="W32">
        <f t="shared" si="20"/>
        <v>7.1178999999999991E-4</v>
      </c>
      <c r="X32">
        <f t="shared" si="20"/>
        <v>6.7209999999999991E-4</v>
      </c>
      <c r="Y32">
        <f t="shared" si="20"/>
        <v>6.7689999999999992E-4</v>
      </c>
      <c r="Z32">
        <f t="shared" si="20"/>
        <v>7.8114000000000005E-4</v>
      </c>
      <c r="AA32">
        <f t="shared" si="20"/>
        <v>6.7947999999999988E-4</v>
      </c>
      <c r="AB32">
        <f t="shared" si="20"/>
        <v>6.7587999999999991E-4</v>
      </c>
      <c r="AC32">
        <f t="shared" si="20"/>
        <v>6.0213999999999992E-4</v>
      </c>
      <c r="AD32">
        <f t="shared" si="20"/>
        <v>6.0959999999999996E-4</v>
      </c>
      <c r="AE32">
        <f t="shared" si="20"/>
        <v>5.6501000000000001E-4</v>
      </c>
      <c r="AF32">
        <f t="shared" si="20"/>
        <v>4.7084999999999998E-4</v>
      </c>
      <c r="AG32">
        <f t="shared" si="20"/>
        <v>6.8563000000000001E-4</v>
      </c>
      <c r="AH32">
        <f t="shared" si="20"/>
        <v>5.6371999999999998E-4</v>
      </c>
      <c r="AI32">
        <f t="shared" si="20"/>
        <v>4.7755999999999997E-4</v>
      </c>
      <c r="AJ32">
        <f t="shared" si="20"/>
        <v>5.3942999999999992E-4</v>
      </c>
      <c r="AK32">
        <f t="shared" si="20"/>
        <v>4.1706000000000002E-4</v>
      </c>
      <c r="AL32">
        <f t="shared" si="20"/>
        <v>6.033299999999999E-4</v>
      </c>
      <c r="AM32">
        <f t="shared" si="20"/>
        <v>5.4195000000000003E-4</v>
      </c>
      <c r="AN32">
        <f t="shared" si="20"/>
        <v>5.6658000000000001E-4</v>
      </c>
      <c r="AO32">
        <f t="shared" si="20"/>
        <v>5.3675000000000001E-4</v>
      </c>
      <c r="AP32">
        <f t="shared" si="20"/>
        <v>5.3656999999999989E-4</v>
      </c>
      <c r="AQ32">
        <f t="shared" si="20"/>
        <v>5.1052999999999992E-4</v>
      </c>
      <c r="AR32">
        <f t="shared" si="20"/>
        <v>5.5909999999999987E-4</v>
      </c>
      <c r="AS32">
        <f t="shared" si="20"/>
        <v>5.6566999999999989E-4</v>
      </c>
      <c r="AT32">
        <f t="shared" si="20"/>
        <v>5.6127999999999994E-4</v>
      </c>
      <c r="AU32">
        <f t="shared" si="20"/>
        <v>5.2187999999999996E-4</v>
      </c>
      <c r="AV32">
        <f t="shared" si="20"/>
        <v>5.2937999999999998E-4</v>
      </c>
      <c r="AW32">
        <f t="shared" si="20"/>
        <v>4.7435000000000001E-4</v>
      </c>
      <c r="AX32">
        <f t="shared" si="20"/>
        <v>5.2550999999999997E-4</v>
      </c>
      <c r="AY32">
        <f t="shared" si="20"/>
        <v>6.1587000000000002E-4</v>
      </c>
      <c r="AZ32">
        <f t="shared" si="20"/>
        <v>5.5247E-4</v>
      </c>
      <c r="BA32">
        <f t="shared" si="20"/>
        <v>5.5486999999999995E-4</v>
      </c>
      <c r="BB32">
        <f t="shared" si="20"/>
        <v>5.4106E-4</v>
      </c>
      <c r="BC32">
        <f t="shared" si="20"/>
        <v>5.5614E-4</v>
      </c>
      <c r="BD32">
        <f t="shared" si="20"/>
        <v>5.2450000000000001E-4</v>
      </c>
      <c r="BE32">
        <f t="shared" si="20"/>
        <v>5.9697000000000005E-4</v>
      </c>
      <c r="BF32">
        <f t="shared" si="20"/>
        <v>5.6251000000000001E-4</v>
      </c>
      <c r="BG32">
        <f t="shared" si="20"/>
        <v>5.6081000000000002E-4</v>
      </c>
      <c r="BH32">
        <f t="shared" si="20"/>
        <v>5.4011E-4</v>
      </c>
      <c r="BI32">
        <f t="shared" si="20"/>
        <v>4.9390999999999997E-4</v>
      </c>
      <c r="BJ32">
        <f t="shared" si="20"/>
        <v>4.9487999999999995E-4</v>
      </c>
      <c r="BK32">
        <f t="shared" si="20"/>
        <v>5.4100999999999997E-4</v>
      </c>
      <c r="BL32">
        <f t="shared" si="20"/>
        <v>5.1627999999999993E-4</v>
      </c>
      <c r="BM32">
        <f t="shared" si="20"/>
        <v>5.0920999999999996E-4</v>
      </c>
      <c r="BN32">
        <f t="shared" ref="BN32:CO32" si="21">BN22*10^-6</f>
        <v>5.3268E-4</v>
      </c>
      <c r="BO32">
        <f t="shared" si="21"/>
        <v>5.2534999999999984E-4</v>
      </c>
      <c r="BP32">
        <f t="shared" si="21"/>
        <v>5.2200999999999994E-4</v>
      </c>
      <c r="BQ32">
        <f t="shared" si="21"/>
        <v>5.8193999999999997E-4</v>
      </c>
      <c r="BR32">
        <f t="shared" si="21"/>
        <v>5.7109000000000001E-4</v>
      </c>
      <c r="BS32">
        <f t="shared" si="21"/>
        <v>4.0598000000000001E-4</v>
      </c>
      <c r="BT32">
        <f t="shared" si="21"/>
        <v>4.1142000000000001E-4</v>
      </c>
      <c r="BU32">
        <f t="shared" si="21"/>
        <v>4.7582999999999995E-4</v>
      </c>
      <c r="BV32">
        <f t="shared" si="21"/>
        <v>3.5790999999999997E-4</v>
      </c>
      <c r="BW32">
        <f t="shared" si="21"/>
        <v>3.7611999999999997E-4</v>
      </c>
      <c r="BX32">
        <f t="shared" si="21"/>
        <v>4.4167000000000002E-4</v>
      </c>
      <c r="BY32">
        <f t="shared" si="21"/>
        <v>4.7891999999999998E-4</v>
      </c>
      <c r="BZ32">
        <f t="shared" si="21"/>
        <v>5.4268000000000003E-4</v>
      </c>
      <c r="CA32">
        <f t="shared" si="21"/>
        <v>4.6966999999999994E-4</v>
      </c>
      <c r="CB32">
        <f t="shared" si="21"/>
        <v>4.3406999999999994E-4</v>
      </c>
      <c r="CC32">
        <f t="shared" si="21"/>
        <v>3.9865000000000001E-4</v>
      </c>
      <c r="CD32">
        <f t="shared" si="21"/>
        <v>3.9622999999999997E-4</v>
      </c>
      <c r="CE32">
        <f t="shared" si="21"/>
        <v>4.9038999999999994E-4</v>
      </c>
      <c r="CF32">
        <f t="shared" si="21"/>
        <v>5.0829999999999994E-4</v>
      </c>
      <c r="CG32">
        <f t="shared" si="21"/>
        <v>4.0244E-4</v>
      </c>
      <c r="CH32">
        <f t="shared" si="21"/>
        <v>4.0187999999999997E-4</v>
      </c>
      <c r="CI32">
        <f t="shared" si="21"/>
        <v>4.4295999999999995E-4</v>
      </c>
      <c r="CJ32">
        <f t="shared" si="21"/>
        <v>5.5710000000000004E-4</v>
      </c>
      <c r="CK32">
        <f t="shared" si="21"/>
        <v>4.2831999999999999E-4</v>
      </c>
      <c r="CL32">
        <f t="shared" si="21"/>
        <v>5.5080999999999999E-4</v>
      </c>
      <c r="CM32">
        <f t="shared" si="21"/>
        <v>3.9317999999999992E-4</v>
      </c>
      <c r="CN32">
        <f t="shared" si="21"/>
        <v>5.6716999999999998E-4</v>
      </c>
      <c r="CO32">
        <f t="shared" si="21"/>
        <v>4.4426999999999997E-4</v>
      </c>
    </row>
    <row r="33" spans="1:93" x14ac:dyDescent="0.3">
      <c r="C33" t="s">
        <v>345</v>
      </c>
    </row>
    <row r="34" spans="1:93" x14ac:dyDescent="0.3">
      <c r="A34" t="s">
        <v>290</v>
      </c>
      <c r="B34" t="e">
        <f t="shared" ref="B34:B41" si="22">B25/$C55</f>
        <v>#VALUE!</v>
      </c>
      <c r="C34">
        <f t="shared" ref="C34:BN34" si="23">C25/$C55</f>
        <v>5.2817370454242714E-8</v>
      </c>
      <c r="D34">
        <f t="shared" si="23"/>
        <v>1.0923138404156122E-8</v>
      </c>
      <c r="E34">
        <f t="shared" si="23"/>
        <v>1.3653923005195152E-8</v>
      </c>
      <c r="F34">
        <f t="shared" si="23"/>
        <v>1.8449447182629547E-8</v>
      </c>
      <c r="G34">
        <f t="shared" si="23"/>
        <v>5.1951511922205944E-9</v>
      </c>
      <c r="H34">
        <f t="shared" si="23"/>
        <v>4.7822032769415209E-8</v>
      </c>
      <c r="I34">
        <f t="shared" si="23"/>
        <v>3.203676568536033E-8</v>
      </c>
      <c r="J34">
        <f t="shared" si="23"/>
        <v>5.1751698414812848E-8</v>
      </c>
      <c r="K34">
        <f t="shared" si="23"/>
        <v>8.11242840015985E-8</v>
      </c>
      <c r="L34">
        <f t="shared" si="23"/>
        <v>3.0171839616358068E-8</v>
      </c>
      <c r="M34" t="e">
        <f t="shared" si="23"/>
        <v>#VALUE!</v>
      </c>
      <c r="N34">
        <f t="shared" si="23"/>
        <v>3.5566804315971758E-8</v>
      </c>
      <c r="O34">
        <f t="shared" si="23"/>
        <v>2.5509524443852407E-8</v>
      </c>
      <c r="P34">
        <f t="shared" si="23"/>
        <v>2.9039563074463835E-8</v>
      </c>
      <c r="Q34">
        <f t="shared" si="23"/>
        <v>3.2769415212468365E-8</v>
      </c>
      <c r="R34">
        <f t="shared" si="23"/>
        <v>2.6308778473424809E-8</v>
      </c>
      <c r="S34">
        <f t="shared" si="23"/>
        <v>4.0295723990941787E-8</v>
      </c>
      <c r="T34">
        <f t="shared" si="23"/>
        <v>3.0238444118822435E-8</v>
      </c>
      <c r="U34">
        <f t="shared" si="23"/>
        <v>2.5176501931530576E-8</v>
      </c>
      <c r="V34">
        <f t="shared" si="23"/>
        <v>3.2436392700146535E-8</v>
      </c>
      <c r="W34">
        <f t="shared" si="23"/>
        <v>8.4587718129745578E-9</v>
      </c>
      <c r="X34">
        <f t="shared" si="23"/>
        <v>3.1170907153323566E-8</v>
      </c>
      <c r="Y34">
        <f t="shared" si="23"/>
        <v>2.1313440788597313E-9</v>
      </c>
      <c r="Z34">
        <f t="shared" si="23"/>
        <v>2.4843479419208739E-8</v>
      </c>
      <c r="AA34">
        <f t="shared" si="23"/>
        <v>2.411082989210071E-8</v>
      </c>
      <c r="AB34">
        <f t="shared" si="23"/>
        <v>3.5033968296256825E-8</v>
      </c>
      <c r="AC34">
        <f t="shared" si="23"/>
        <v>2.8639936059677632E-9</v>
      </c>
      <c r="AD34">
        <f t="shared" si="23"/>
        <v>3.7964566404688963E-9</v>
      </c>
      <c r="AE34">
        <f t="shared" si="23"/>
        <v>4.196083655255096E-9</v>
      </c>
      <c r="AF34">
        <f t="shared" si="23"/>
        <v>1.7716797655521515E-8</v>
      </c>
      <c r="AG34">
        <f t="shared" si="23"/>
        <v>2.2578926335420279E-8</v>
      </c>
      <c r="AH34">
        <f t="shared" si="23"/>
        <v>2.584254695617424E-8</v>
      </c>
      <c r="AI34">
        <f t="shared" si="23"/>
        <v>1.4919408552018119E-8</v>
      </c>
      <c r="AJ34">
        <f t="shared" si="23"/>
        <v>6.2608232316504594E-9</v>
      </c>
      <c r="AK34">
        <f t="shared" si="23"/>
        <v>2.9972026108964965E-9</v>
      </c>
      <c r="AL34">
        <f t="shared" si="23"/>
        <v>1.6118289596376716E-8</v>
      </c>
      <c r="AM34">
        <f t="shared" si="23"/>
        <v>1.9648328226988144E-8</v>
      </c>
      <c r="AN34">
        <f t="shared" si="23"/>
        <v>4.7289196749700281E-9</v>
      </c>
      <c r="AO34">
        <f t="shared" si="23"/>
        <v>3.1970161182895963E-9</v>
      </c>
      <c r="AP34">
        <f t="shared" si="23"/>
        <v>2.797389103503397E-9</v>
      </c>
      <c r="AQ34">
        <f t="shared" si="23"/>
        <v>1.9315305714666315E-9</v>
      </c>
      <c r="AR34">
        <f t="shared" si="23"/>
        <v>1.5851871586519246E-8</v>
      </c>
      <c r="AS34">
        <f t="shared" si="23"/>
        <v>1.8516051685093914E-8</v>
      </c>
      <c r="AT34">
        <f t="shared" si="23"/>
        <v>5.3949646996136942E-9</v>
      </c>
      <c r="AU34">
        <f t="shared" si="23"/>
        <v>1.3320900492873319E-9</v>
      </c>
      <c r="AV34">
        <f t="shared" si="23"/>
        <v>1.6651125616091648E-9</v>
      </c>
      <c r="AW34" t="e">
        <f t="shared" si="23"/>
        <v>#VALUE!</v>
      </c>
      <c r="AX34">
        <f t="shared" si="23"/>
        <v>1.7716797655521515E-8</v>
      </c>
      <c r="AY34">
        <f t="shared" si="23"/>
        <v>1.5718662581590515E-8</v>
      </c>
      <c r="AZ34">
        <f t="shared" si="23"/>
        <v>1.3387504995337687E-8</v>
      </c>
      <c r="BA34">
        <f t="shared" si="23"/>
        <v>2.0647395763953647E-9</v>
      </c>
      <c r="BB34">
        <f t="shared" si="23"/>
        <v>2.1979485813240979E-9</v>
      </c>
      <c r="BC34">
        <f t="shared" si="23"/>
        <v>2.9972026108964965E-9</v>
      </c>
      <c r="BD34">
        <f t="shared" si="23"/>
        <v>1.6717730118556013E-8</v>
      </c>
      <c r="BE34">
        <f t="shared" si="23"/>
        <v>1.2055414946050355E-8</v>
      </c>
      <c r="BF34">
        <f t="shared" si="23"/>
        <v>1.1189556414013588E-8</v>
      </c>
      <c r="BG34">
        <f t="shared" si="23"/>
        <v>1.1589183428799786E-8</v>
      </c>
      <c r="BH34">
        <f t="shared" si="23"/>
        <v>1.9981350739309977E-9</v>
      </c>
      <c r="BI34">
        <f t="shared" si="23"/>
        <v>1.9315305714666315E-9</v>
      </c>
      <c r="BJ34">
        <f t="shared" si="23"/>
        <v>1.3121086985480221E-8</v>
      </c>
      <c r="BK34">
        <f t="shared" si="23"/>
        <v>1.1855601438657253E-8</v>
      </c>
      <c r="BL34">
        <f t="shared" si="23"/>
        <v>5.9278007193286263E-9</v>
      </c>
      <c r="BM34">
        <f t="shared" si="23"/>
        <v>5.6613827094711607E-9</v>
      </c>
      <c r="BN34">
        <f t="shared" si="23"/>
        <v>5.3283601971493276E-9</v>
      </c>
      <c r="BO34">
        <f t="shared" ref="BO34:CO34" si="24">BO25/$C55</f>
        <v>1.7983215665378982E-9</v>
      </c>
      <c r="BP34">
        <f t="shared" si="24"/>
        <v>1.3653923005195152E-8</v>
      </c>
      <c r="BQ34">
        <f t="shared" si="24"/>
        <v>1.3320900492873318E-8</v>
      </c>
      <c r="BR34">
        <f t="shared" si="24"/>
        <v>4.9953376848274945E-9</v>
      </c>
      <c r="BS34">
        <f t="shared" si="24"/>
        <v>7.4597042760090593E-9</v>
      </c>
      <c r="BT34">
        <f t="shared" si="24"/>
        <v>3.9296656453976287E-9</v>
      </c>
      <c r="BU34">
        <f t="shared" si="24"/>
        <v>2.464366591181564E-9</v>
      </c>
      <c r="BV34">
        <f t="shared" si="24"/>
        <v>1.5918476088983614E-8</v>
      </c>
      <c r="BW34">
        <f t="shared" si="24"/>
        <v>1.2321832955907821E-8</v>
      </c>
      <c r="BX34">
        <f t="shared" si="24"/>
        <v>1.3986945517516984E-8</v>
      </c>
      <c r="BY34">
        <f t="shared" si="24"/>
        <v>1.8649260690022648E-9</v>
      </c>
      <c r="BZ34">
        <f t="shared" si="24"/>
        <v>1.485280404955375E-8</v>
      </c>
      <c r="CA34">
        <f t="shared" si="24"/>
        <v>1.6051685093912352E-8</v>
      </c>
      <c r="CB34">
        <f t="shared" si="24"/>
        <v>1.8249633675236448E-8</v>
      </c>
      <c r="CC34">
        <f t="shared" si="24"/>
        <v>1.2188623950979088E-8</v>
      </c>
      <c r="CD34">
        <f t="shared" si="24"/>
        <v>5.5281737045424275E-9</v>
      </c>
      <c r="CE34">
        <f t="shared" si="24"/>
        <v>4.5957106700412957E-9</v>
      </c>
      <c r="CF34">
        <f t="shared" si="24"/>
        <v>2.3977620887171974E-9</v>
      </c>
      <c r="CG34">
        <f t="shared" si="24"/>
        <v>2.9972026108964965E-9</v>
      </c>
      <c r="CH34">
        <f t="shared" si="24"/>
        <v>1.7450379645664048E-8</v>
      </c>
      <c r="CI34">
        <f t="shared" si="24"/>
        <v>1.5851871586519246E-8</v>
      </c>
      <c r="CJ34">
        <f t="shared" si="24"/>
        <v>9.7908618622618884E-9</v>
      </c>
      <c r="CK34">
        <f t="shared" si="24"/>
        <v>8.4587718129745578E-9</v>
      </c>
      <c r="CL34">
        <f t="shared" si="24"/>
        <v>3.1970161182895963E-9</v>
      </c>
      <c r="CM34">
        <f t="shared" si="24"/>
        <v>1.2055414946050355E-8</v>
      </c>
      <c r="CN34">
        <f t="shared" si="24"/>
        <v>1.785000666045025E-8</v>
      </c>
      <c r="CO34">
        <f t="shared" si="24"/>
        <v>1.0789929399227388E-8</v>
      </c>
    </row>
    <row r="35" spans="1:93" x14ac:dyDescent="0.3">
      <c r="A35" t="s">
        <v>291</v>
      </c>
      <c r="B35">
        <f t="shared" si="22"/>
        <v>4.2463365896980457E-6</v>
      </c>
      <c r="C35">
        <v>2.7845248667850797E-6</v>
      </c>
      <c r="D35">
        <v>4.473801065719361E-8</v>
      </c>
      <c r="E35">
        <v>1.1994893428063942E-7</v>
      </c>
      <c r="F35">
        <v>3.1694049733570156E-8</v>
      </c>
      <c r="G35">
        <v>3.3803285968028417E-8</v>
      </c>
      <c r="H35">
        <v>4.9008103907637657E-6</v>
      </c>
      <c r="I35">
        <v>3.0008880994671404E-6</v>
      </c>
      <c r="J35">
        <v>2.0480128774422733E-6</v>
      </c>
      <c r="K35">
        <v>1.5828707815275312E-6</v>
      </c>
      <c r="L35">
        <v>1.552841918294849E-6</v>
      </c>
      <c r="M35">
        <v>1.1128996447602129E-7</v>
      </c>
      <c r="N35">
        <v>3.7542184724689158E-6</v>
      </c>
      <c r="O35">
        <v>2.3239897868561281E-6</v>
      </c>
      <c r="P35">
        <v>7.1009103019538176E-7</v>
      </c>
      <c r="Q35">
        <v>7.382326820603908E-9</v>
      </c>
      <c r="R35">
        <v>3.7189165186500892E-9</v>
      </c>
      <c r="S35">
        <v>3.4413854351687389E-9</v>
      </c>
      <c r="T35">
        <v>3.1937722024866784E-6</v>
      </c>
      <c r="U35">
        <v>7.5038854351687379E-7</v>
      </c>
      <c r="V35">
        <v>4.5348579040852577E-8</v>
      </c>
      <c r="W35">
        <v>5.1454262877442273E-8</v>
      </c>
      <c r="X35">
        <v>2.4256216696269981E-8</v>
      </c>
      <c r="Y35">
        <v>7.6598579040852579E-9</v>
      </c>
      <c r="Z35">
        <v>2.2634325044404969E-6</v>
      </c>
      <c r="AA35">
        <v>1.968694493783304E-6</v>
      </c>
      <c r="AB35">
        <v>9.8246003552397873E-8</v>
      </c>
      <c r="AC35">
        <v>3.946492007104795E-8</v>
      </c>
      <c r="AD35">
        <v>4.4293960923623446E-8</v>
      </c>
      <c r="AE35">
        <v>2.275754884547069E-8</v>
      </c>
      <c r="AF35">
        <v>1.7229684724689166E-6</v>
      </c>
      <c r="AG35">
        <v>1.6569160746003552E-6</v>
      </c>
      <c r="AH35">
        <v>1.0274200710479573E-7</v>
      </c>
      <c r="AI35">
        <v>3.7688721136767321E-8</v>
      </c>
      <c r="AJ35">
        <v>4.2573268206039076E-8</v>
      </c>
      <c r="AK35">
        <v>2.636545293072824E-8</v>
      </c>
      <c r="AL35">
        <v>1.5154862344582594E-6</v>
      </c>
      <c r="AM35">
        <v>1.0430728241563056E-6</v>
      </c>
      <c r="AN35">
        <v>4.1407637655417408E-8</v>
      </c>
      <c r="AO35">
        <v>3.0361900532859684E-8</v>
      </c>
      <c r="AP35">
        <v>2.5921403197158079E-8</v>
      </c>
      <c r="AQ35">
        <v>2.2480017761989343E-8</v>
      </c>
      <c r="AR35">
        <v>1.5607793072824158E-6</v>
      </c>
      <c r="AS35">
        <v>1.1438166074600354E-6</v>
      </c>
      <c r="AT35">
        <v>5.7948490230905861E-8</v>
      </c>
      <c r="AU35">
        <v>4.024200710479574E-8</v>
      </c>
      <c r="AV35">
        <v>4.0797069271758434E-8</v>
      </c>
      <c r="AW35">
        <v>2.0315275310834816E-8</v>
      </c>
      <c r="AX35">
        <v>1.3745004440497338E-6</v>
      </c>
      <c r="AY35">
        <v>1.1644649200710479E-6</v>
      </c>
      <c r="AZ35">
        <v>1.2877442273534638E-8</v>
      </c>
      <c r="BA35">
        <v>8.9920071047957378E-9</v>
      </c>
      <c r="BB35">
        <v>1.1434280639431616E-8</v>
      </c>
      <c r="BC35">
        <v>1.7262433392539964E-8</v>
      </c>
      <c r="BD35">
        <v>1.3616785079928951E-6</v>
      </c>
      <c r="BE35">
        <v>1.0632215808170516E-6</v>
      </c>
      <c r="BF35">
        <v>4.9400532859680277E-9</v>
      </c>
      <c r="BG35">
        <v>1.3321492007104795E-8</v>
      </c>
      <c r="BH35">
        <v>1.1212255772646535E-8</v>
      </c>
      <c r="BI35">
        <v>5.6061278863232677E-9</v>
      </c>
      <c r="BJ35">
        <v>1.355517317939609E-6</v>
      </c>
      <c r="BK35">
        <v>7.4933392539964481E-9</v>
      </c>
      <c r="BL35">
        <v>1.2211367673179393E-9</v>
      </c>
      <c r="BM35">
        <v>6.5497335701598575E-9</v>
      </c>
      <c r="BN35">
        <v>7.2713143872113679E-9</v>
      </c>
      <c r="BO35">
        <v>7.7708703374777989E-9</v>
      </c>
      <c r="BP35">
        <v>1.3083370337477798E-6</v>
      </c>
      <c r="BQ35">
        <v>2.0093250444049733E-7</v>
      </c>
      <c r="BR35">
        <v>1.1101243339253996E-9</v>
      </c>
      <c r="BS35">
        <v>6.2722024866785084E-9</v>
      </c>
      <c r="BT35">
        <v>9.4360568383658966E-9</v>
      </c>
      <c r="BU35">
        <v>5.9946714031971585E-9</v>
      </c>
      <c r="BV35">
        <v>1.2426731793960925E-6</v>
      </c>
      <c r="BW35">
        <v>6.8083925399644754E-7</v>
      </c>
      <c r="BX35">
        <v>3.974245115452931E-8</v>
      </c>
      <c r="BY35">
        <v>9.6025754884547064E-9</v>
      </c>
      <c r="BZ35">
        <v>5.0788188277087034E-8</v>
      </c>
      <c r="CA35">
        <v>3.8188277087033737E-8</v>
      </c>
      <c r="CB35">
        <v>1.2102020426287744E-6</v>
      </c>
      <c r="CC35">
        <v>8.9587033747779765E-8</v>
      </c>
      <c r="CD35">
        <v>2.4700266429840142E-8</v>
      </c>
      <c r="CE35">
        <v>3.0750444049733569E-8</v>
      </c>
      <c r="CF35">
        <v>6.1112344582593247E-8</v>
      </c>
      <c r="CG35">
        <v>1.1822824156305506E-8</v>
      </c>
      <c r="CH35">
        <v>1.062888543516874E-6</v>
      </c>
      <c r="CI35">
        <v>1.9205150976909413E-7</v>
      </c>
      <c r="CJ35">
        <v>7.0825932504440499E-8</v>
      </c>
      <c r="CK35">
        <v>1.4453818827708702E-7</v>
      </c>
      <c r="CL35">
        <v>1.1201154529307283E-7</v>
      </c>
      <c r="CM35">
        <v>1.5763765541740676E-8</v>
      </c>
      <c r="CN35">
        <v>1.8377553285968031E-6</v>
      </c>
      <c r="CO35">
        <v>1.5555062166962701E-6</v>
      </c>
    </row>
    <row r="36" spans="1:93" x14ac:dyDescent="0.3">
      <c r="A36" t="s">
        <v>292</v>
      </c>
      <c r="B36">
        <f t="shared" si="22"/>
        <v>6.1428730017761993E-7</v>
      </c>
      <c r="C36">
        <v>7.0215364120781519E-8</v>
      </c>
      <c r="D36">
        <v>3.4080817051509765E-8</v>
      </c>
      <c r="E36">
        <v>2.9307282415630553E-8</v>
      </c>
      <c r="F36">
        <v>3.1694049733570156E-8</v>
      </c>
      <c r="G36">
        <v>4.551509769094138E-8</v>
      </c>
      <c r="H36">
        <v>2.8147202486678504E-7</v>
      </c>
      <c r="I36">
        <v>6.6773978685612792E-8</v>
      </c>
      <c r="J36">
        <v>5.0954706927175837E-8</v>
      </c>
      <c r="K36">
        <v>4.301731793960924E-8</v>
      </c>
      <c r="L36">
        <v>5.6394316163410301E-8</v>
      </c>
      <c r="M36">
        <v>7.8818827708703382E-9</v>
      </c>
      <c r="N36">
        <v>2.3628996447602128E-7</v>
      </c>
      <c r="O36">
        <v>1.3177175843694493E-7</v>
      </c>
      <c r="P36">
        <v>2.6420959147424509E-8</v>
      </c>
      <c r="Q36">
        <v>8.6589698046181166E-9</v>
      </c>
      <c r="R36">
        <v>5.9946714031971585E-9</v>
      </c>
      <c r="S36">
        <v>1.0324156305506216E-8</v>
      </c>
      <c r="T36">
        <v>4.0497335701598585E-7</v>
      </c>
      <c r="U36">
        <v>5.7615452930728248E-8</v>
      </c>
      <c r="V36">
        <v>3.4635879218472466E-8</v>
      </c>
      <c r="W36">
        <v>9.8801065719360555E-9</v>
      </c>
      <c r="X36">
        <v>4.6736234458259321E-8</v>
      </c>
      <c r="Y36">
        <v>8.9365008880994673E-9</v>
      </c>
      <c r="Z36">
        <v>3.2548845470692717E-7</v>
      </c>
      <c r="AA36">
        <v>1.7262433392539964E-8</v>
      </c>
      <c r="AB36">
        <v>1.8372557726465364E-8</v>
      </c>
      <c r="AC36">
        <v>1.6263321492007102E-8</v>
      </c>
      <c r="AD36">
        <v>2.2868561278863231E-8</v>
      </c>
      <c r="AE36">
        <v>2.0592806394316163E-8</v>
      </c>
      <c r="AF36">
        <v>1.1312166962699821E-7</v>
      </c>
      <c r="AG36">
        <v>1.3804396092362344E-7</v>
      </c>
      <c r="AH36">
        <v>1.4820159857904085E-8</v>
      </c>
      <c r="AI36">
        <v>1.1933836589698045E-8</v>
      </c>
      <c r="AJ36">
        <v>1.6818383658969804E-8</v>
      </c>
      <c r="AK36">
        <v>6.1611900532859683E-9</v>
      </c>
      <c r="AL36">
        <v>1.7212477797513321E-7</v>
      </c>
      <c r="AM36">
        <v>2.0870337477797511E-8</v>
      </c>
      <c r="AN36">
        <v>8.9365008880994673E-9</v>
      </c>
      <c r="AO36">
        <v>9.1585257548845475E-9</v>
      </c>
      <c r="AP36">
        <v>6.8272646536412074E-9</v>
      </c>
      <c r="AQ36">
        <v>1.4709147424511546E-8</v>
      </c>
      <c r="AR36">
        <v>7.8596802841918293E-8</v>
      </c>
      <c r="AS36">
        <v>3.4857904085257548E-8</v>
      </c>
      <c r="AT36">
        <v>6.2722024866785084E-9</v>
      </c>
      <c r="AU36">
        <v>8.4369449378330363E-9</v>
      </c>
      <c r="AV36">
        <v>6.8272646536412074E-9</v>
      </c>
      <c r="AW36">
        <v>2.2979573712255769E-8</v>
      </c>
      <c r="AX36">
        <v>5.5045515097690946E-7</v>
      </c>
      <c r="AY36">
        <v>4.4904529307282417E-7</v>
      </c>
      <c r="AZ36">
        <v>1.0385213143872113E-7</v>
      </c>
      <c r="BA36">
        <v>7.2713143872113679E-9</v>
      </c>
      <c r="BB36">
        <v>7.9928952042628775E-9</v>
      </c>
      <c r="BC36">
        <v>1.1489786856127884E-8</v>
      </c>
      <c r="BD36">
        <v>1.0253663410301952E-6</v>
      </c>
      <c r="BE36">
        <v>5.016096802841919E-7</v>
      </c>
      <c r="BF36">
        <v>3.324267317939609E-7</v>
      </c>
      <c r="BG36">
        <v>1.7706483126110125E-8</v>
      </c>
      <c r="BH36">
        <v>1.5708259325044404E-8</v>
      </c>
      <c r="BI36">
        <v>1.4265097690941385E-8</v>
      </c>
      <c r="BJ36">
        <v>1.5833703374777973E-6</v>
      </c>
      <c r="BK36">
        <v>2.153641207815275E-7</v>
      </c>
      <c r="BL36">
        <v>6.5497335701598575E-9</v>
      </c>
      <c r="BM36">
        <v>1.6651865008880994E-8</v>
      </c>
      <c r="BN36">
        <v>2.4533747779751332E-8</v>
      </c>
      <c r="BO36">
        <v>1.9538188277087029E-8</v>
      </c>
      <c r="BP36">
        <v>2.2609347246891651E-6</v>
      </c>
      <c r="BQ36">
        <v>5.5911412078152749E-7</v>
      </c>
      <c r="BR36">
        <v>1.2322380106571937E-8</v>
      </c>
      <c r="BS36">
        <v>1.2100355239786856E-8</v>
      </c>
      <c r="BT36">
        <v>2.0925843694493783E-8</v>
      </c>
      <c r="BU36">
        <v>1.8206039076376554E-8</v>
      </c>
      <c r="BV36">
        <v>1.3953707815275311E-6</v>
      </c>
      <c r="BW36">
        <v>1.6929396092362343E-7</v>
      </c>
      <c r="BX36">
        <v>5.0111012433392542E-7</v>
      </c>
      <c r="BY36">
        <v>1.1267761989342807E-8</v>
      </c>
      <c r="BZ36">
        <v>2.042628774422735E-8</v>
      </c>
      <c r="CA36">
        <v>5.2897424511545289E-8</v>
      </c>
      <c r="CB36">
        <v>1.3415852575488453E-7</v>
      </c>
      <c r="CC36">
        <v>1.7140319715808172E-7</v>
      </c>
      <c r="CD36">
        <v>2.336811722912966E-8</v>
      </c>
      <c r="CE36">
        <v>9.4915630550621687E-9</v>
      </c>
      <c r="CF36">
        <v>1.1711811722912965E-8</v>
      </c>
      <c r="CG36">
        <v>1.7428952042628774E-8</v>
      </c>
      <c r="CH36">
        <v>4.0075488454706923E-8</v>
      </c>
      <c r="CI36">
        <v>7.2158081705150982E-9</v>
      </c>
      <c r="CJ36">
        <v>4.4238454706927174E-8</v>
      </c>
      <c r="CK36">
        <v>1.2433392539964478E-8</v>
      </c>
      <c r="CL36">
        <v>1.5874777975133214E-8</v>
      </c>
      <c r="CM36">
        <v>1.5097690941385437E-8</v>
      </c>
      <c r="CN36">
        <v>9.8967584369449358E-8</v>
      </c>
      <c r="CO36">
        <v>8.0706039076376541E-8</v>
      </c>
    </row>
    <row r="37" spans="1:93" x14ac:dyDescent="0.3">
      <c r="A37" t="s">
        <v>293</v>
      </c>
      <c r="B37">
        <f t="shared" si="22"/>
        <v>4.0841474245115451E-7</v>
      </c>
      <c r="C37">
        <v>4.0219621093278617E-8</v>
      </c>
      <c r="D37">
        <v>1.1125859780378905E-8</v>
      </c>
      <c r="E37">
        <v>1.2573910944853384E-8</v>
      </c>
      <c r="F37">
        <v>1.6049233739592131E-9</v>
      </c>
      <c r="G37">
        <v>1.8366115602751296E-8</v>
      </c>
      <c r="H37">
        <v>8.4590322191384085E-8</v>
      </c>
      <c r="I37">
        <v>2.2131048630384938E-8</v>
      </c>
      <c r="J37">
        <v>2.6270061542174489E-8</v>
      </c>
      <c r="K37">
        <v>2.0393387233015561E-8</v>
      </c>
      <c r="L37">
        <v>2.5377096657415229E-8</v>
      </c>
      <c r="M37">
        <v>2.2806805840473026E-8</v>
      </c>
      <c r="N37">
        <v>6.3822855074212612E-8</v>
      </c>
      <c r="O37">
        <v>4.4853384819596956E-8</v>
      </c>
      <c r="P37">
        <v>5.7475564136599486E-8</v>
      </c>
      <c r="Q37">
        <v>3.6804633763726314E-8</v>
      </c>
      <c r="R37">
        <v>2.9455774104018336E-8</v>
      </c>
      <c r="S37">
        <v>3.2750090503197777E-8</v>
      </c>
      <c r="T37">
        <v>6.6248340774707373E-8</v>
      </c>
      <c r="U37">
        <v>3.1579582478580909E-8</v>
      </c>
      <c r="V37">
        <v>2.1539761071557856E-8</v>
      </c>
      <c r="W37">
        <v>1.4721853505490525E-9</v>
      </c>
      <c r="X37">
        <v>8.9175817545553273E-9</v>
      </c>
      <c r="Y37">
        <v>4.2596838421624222E-9</v>
      </c>
      <c r="Z37">
        <v>2.8092192590804871E-8</v>
      </c>
      <c r="AA37">
        <v>3.402920236515023E-9</v>
      </c>
      <c r="AB37" t="e">
        <v>#VALUE!</v>
      </c>
      <c r="AC37">
        <v>3.1736454688065641E-9</v>
      </c>
      <c r="AD37">
        <v>2.5582237239049111E-9</v>
      </c>
      <c r="AE37">
        <v>4.8268372149149268E-11</v>
      </c>
      <c r="AF37">
        <v>2.1141547001327376E-8</v>
      </c>
      <c r="AG37">
        <v>2.6861349101001562E-8</v>
      </c>
      <c r="AH37">
        <v>2.7512972125015083E-9</v>
      </c>
      <c r="AI37">
        <v>9.2916616387112334E-10</v>
      </c>
      <c r="AJ37">
        <v>1.4842524435863398E-9</v>
      </c>
      <c r="AK37" t="e">
        <v>#VALUE!</v>
      </c>
      <c r="AL37">
        <v>1.8016169904669964E-8</v>
      </c>
      <c r="AM37" t="e">
        <v>#VALUE!</v>
      </c>
      <c r="AN37" t="e">
        <v>#VALUE!</v>
      </c>
      <c r="AO37">
        <v>2.2927476770845899E-10</v>
      </c>
      <c r="AP37" t="e">
        <v>#VALUE!</v>
      </c>
      <c r="AQ37">
        <v>1.5687220948473513E-10</v>
      </c>
      <c r="AR37">
        <v>1.8776396766019066E-8</v>
      </c>
      <c r="AS37">
        <v>1.1101725594304329E-9</v>
      </c>
      <c r="AT37">
        <v>1.4480511644744778E-10</v>
      </c>
      <c r="AU37">
        <v>1.9307348859659707E-10</v>
      </c>
      <c r="AV37" t="e">
        <v>#VALUE!</v>
      </c>
      <c r="AW37" t="e">
        <v>#VALUE!</v>
      </c>
      <c r="AX37">
        <v>8.7763967660190638E-8</v>
      </c>
      <c r="AY37">
        <v>7.1244117292144311E-8</v>
      </c>
      <c r="AZ37">
        <v>8.4469651261011217E-9</v>
      </c>
      <c r="BA37">
        <v>1.5687220948473513E-10</v>
      </c>
      <c r="BB37">
        <v>8.8089779172197415E-10</v>
      </c>
      <c r="BC37">
        <v>9.6536744298298536E-11</v>
      </c>
      <c r="BD37">
        <v>1.6523470495957525E-7</v>
      </c>
      <c r="BE37">
        <v>6.6091468565222634E-8</v>
      </c>
      <c r="BF37">
        <v>5.6836008205623259E-8</v>
      </c>
      <c r="BG37">
        <v>3.8735368649692287E-9</v>
      </c>
      <c r="BH37">
        <v>7.7229395438638829E-10</v>
      </c>
      <c r="BI37">
        <v>6.0335465186436579E-11</v>
      </c>
      <c r="BJ37">
        <v>3.3659949318209239E-7</v>
      </c>
      <c r="BK37">
        <v>5.5315554482925056E-8</v>
      </c>
      <c r="BL37">
        <v>5.1888500060335455E-10</v>
      </c>
      <c r="BM37">
        <v>3.8614697719319414E-10</v>
      </c>
      <c r="BN37" t="e">
        <v>#VALUE!</v>
      </c>
      <c r="BO37" t="e">
        <v>#VALUE!</v>
      </c>
      <c r="BP37">
        <v>4.2036925304694097E-7</v>
      </c>
      <c r="BQ37">
        <v>1.1748521781102932E-7</v>
      </c>
      <c r="BR37">
        <v>1.182575117654157E-9</v>
      </c>
      <c r="BS37">
        <v>1.0015687220948473E-9</v>
      </c>
      <c r="BT37" t="e">
        <v>#VALUE!</v>
      </c>
      <c r="BU37" t="e">
        <v>#VALUE!</v>
      </c>
      <c r="BV37">
        <v>6.085917702425484E-7</v>
      </c>
      <c r="BW37">
        <v>3.6588632798358881E-7</v>
      </c>
      <c r="BX37">
        <v>5.3918185109207193E-7</v>
      </c>
      <c r="BY37">
        <v>1.5687220948473513E-10</v>
      </c>
      <c r="BZ37">
        <v>4.1172921443224322E-8</v>
      </c>
      <c r="CA37">
        <v>3.5754796669482321E-8</v>
      </c>
      <c r="CB37">
        <v>4.7539519729697116E-7</v>
      </c>
      <c r="CC37">
        <v>1.8626764812356702E-7</v>
      </c>
      <c r="CD37">
        <v>1.177748280439242E-8</v>
      </c>
      <c r="CE37">
        <v>1.3382406178351634E-8</v>
      </c>
      <c r="CF37">
        <v>1.3478942922649933E-8</v>
      </c>
      <c r="CG37" t="e">
        <v>#VALUE!</v>
      </c>
      <c r="CH37">
        <v>4.3402920236515023E-7</v>
      </c>
      <c r="CI37">
        <v>1.1036563291902981E-7</v>
      </c>
      <c r="CJ37">
        <v>2.2879208398696753E-8</v>
      </c>
      <c r="CK37">
        <v>3.5803065041631468E-8</v>
      </c>
      <c r="CL37">
        <v>1.8703994207795342E-8</v>
      </c>
      <c r="CM37">
        <v>1.2067093037287316E-10</v>
      </c>
      <c r="CN37">
        <v>1.9765898395076625E-8</v>
      </c>
      <c r="CO37">
        <v>1.9295281766622421E-8</v>
      </c>
    </row>
    <row r="38" spans="1:93" x14ac:dyDescent="0.3">
      <c r="A38" t="s">
        <v>294</v>
      </c>
      <c r="B38">
        <f t="shared" si="22"/>
        <v>8.4097575226409577E-6</v>
      </c>
      <c r="C38">
        <v>3.8539825796830985E-6</v>
      </c>
      <c r="D38">
        <v>2.1992925059032853E-8</v>
      </c>
      <c r="E38">
        <v>4.7856364896531235E-8</v>
      </c>
      <c r="F38" t="e">
        <v>#VALUE!</v>
      </c>
      <c r="G38">
        <v>2.7693683259873564E-8</v>
      </c>
      <c r="H38">
        <v>4.3663907299670854E-6</v>
      </c>
      <c r="I38">
        <v>3.0379340452280152E-6</v>
      </c>
      <c r="J38">
        <v>2.4382592884853687E-6</v>
      </c>
      <c r="K38">
        <v>2.3428616005928792E-7</v>
      </c>
      <c r="L38">
        <v>7.9765608825973864E-8</v>
      </c>
      <c r="M38">
        <v>2.818574870457771E-7</v>
      </c>
      <c r="N38">
        <v>3.3562463807686416E-6</v>
      </c>
      <c r="O38">
        <v>2.5684466033982516E-6</v>
      </c>
      <c r="P38">
        <v>2.848473847021654E-6</v>
      </c>
      <c r="Q38">
        <v>1.1421018995526406E-7</v>
      </c>
      <c r="R38">
        <v>2.17678951300523E-8</v>
      </c>
      <c r="S38">
        <v>1.8677484105386017E-8</v>
      </c>
      <c r="T38">
        <v>3.192799642352433E-6</v>
      </c>
      <c r="U38">
        <v>1.8809951723579234E-6</v>
      </c>
      <c r="V38">
        <v>2.1182817314702856E-8</v>
      </c>
      <c r="W38">
        <v>1.7927384342117503E-8</v>
      </c>
      <c r="X38" t="e">
        <v>#VALUE!</v>
      </c>
      <c r="Y38" t="e">
        <v>#VALUE!</v>
      </c>
      <c r="Z38">
        <v>2.2474639127003891E-6</v>
      </c>
      <c r="AA38">
        <v>1.9340422276162728E-6</v>
      </c>
      <c r="AB38">
        <v>1.3635013456789753E-6</v>
      </c>
      <c r="AC38" t="e">
        <v>#VALUE!</v>
      </c>
      <c r="AD38">
        <v>1.329176780511808E-8</v>
      </c>
      <c r="AE38" t="e">
        <v>#VALUE!</v>
      </c>
      <c r="AF38">
        <v>1.5924317934285261E-6</v>
      </c>
      <c r="AG38">
        <v>1.7477924563967009E-6</v>
      </c>
      <c r="AH38">
        <v>1.4421568068553118E-6</v>
      </c>
      <c r="AI38" t="e">
        <v>#VALUE!</v>
      </c>
      <c r="AJ38" t="e">
        <v>#VALUE!</v>
      </c>
      <c r="AK38" t="e">
        <v>#VALUE!</v>
      </c>
      <c r="AL38">
        <v>1.5481158994146222E-6</v>
      </c>
      <c r="AM38">
        <v>1.3540650906570575E-6</v>
      </c>
      <c r="AN38" t="e">
        <v>#VALUE!</v>
      </c>
      <c r="AO38" t="e">
        <v>#VALUE!</v>
      </c>
      <c r="AP38" t="e">
        <v>#VALUE!</v>
      </c>
      <c r="AQ38" t="e">
        <v>#VALUE!</v>
      </c>
      <c r="AR38">
        <v>1.5021947919073235E-6</v>
      </c>
      <c r="AS38">
        <v>1.4279199133484755E-6</v>
      </c>
      <c r="AT38">
        <v>2.331310064238544E-8</v>
      </c>
      <c r="AU38" t="e">
        <v>#VALUE!</v>
      </c>
      <c r="AV38" t="e">
        <v>#VALUE!</v>
      </c>
      <c r="AW38" t="e">
        <v>#VALUE!</v>
      </c>
      <c r="AX38">
        <v>1.4213190354317125E-6</v>
      </c>
      <c r="AY38">
        <v>1.5057952707710126E-6</v>
      </c>
      <c r="AZ38">
        <v>8.7457131798529211E-7</v>
      </c>
      <c r="BA38" t="e">
        <v>#VALUE!</v>
      </c>
      <c r="BB38" t="e">
        <v>#VALUE!</v>
      </c>
      <c r="BC38" t="e">
        <v>#VALUE!</v>
      </c>
      <c r="BD38">
        <v>1.1596392320178583E-6</v>
      </c>
      <c r="BE38">
        <v>1.3109643582596483E-6</v>
      </c>
      <c r="BF38">
        <v>1.0490295209262832E-6</v>
      </c>
      <c r="BG38">
        <v>6.0338024957319325E-8</v>
      </c>
      <c r="BH38" t="e">
        <v>#VALUE!</v>
      </c>
      <c r="BI38" t="e">
        <v>#VALUE!</v>
      </c>
      <c r="BJ38">
        <v>8.5505372214504531E-7</v>
      </c>
      <c r="BK38">
        <v>7.200957727377741E-9</v>
      </c>
      <c r="BL38" t="e">
        <v>#VALUE!</v>
      </c>
      <c r="BM38" t="e">
        <v>#VALUE!</v>
      </c>
      <c r="BN38" t="e">
        <v>#VALUE!</v>
      </c>
      <c r="BO38" t="e">
        <v>#VALUE!</v>
      </c>
      <c r="BP38">
        <v>5.9554920804467002E-7</v>
      </c>
      <c r="BQ38">
        <v>7.646667006711892E-7</v>
      </c>
      <c r="BR38" t="e">
        <v>#VALUE!</v>
      </c>
      <c r="BS38" t="e">
        <v>#VALUE!</v>
      </c>
      <c r="BT38" t="e">
        <v>#VALUE!</v>
      </c>
      <c r="BU38" t="e">
        <v>#VALUE!</v>
      </c>
      <c r="BV38">
        <v>1.2945521754393334E-6</v>
      </c>
      <c r="BW38">
        <v>1.1349459478110591E-6</v>
      </c>
      <c r="BX38">
        <v>1.1843625202151888E-6</v>
      </c>
      <c r="BY38" t="e">
        <v>#VALUE!</v>
      </c>
      <c r="BZ38">
        <v>8.9450896969296909E-7</v>
      </c>
      <c r="CA38">
        <v>9.5099148186708825E-7</v>
      </c>
      <c r="CB38">
        <v>1.5235276291746803E-6</v>
      </c>
      <c r="CC38">
        <v>8.7889189262171867E-7</v>
      </c>
      <c r="CD38">
        <v>1.1325006225828037E-7</v>
      </c>
      <c r="CE38">
        <v>1.5126511826072868E-7</v>
      </c>
      <c r="CF38">
        <v>2.0887278007975058E-7</v>
      </c>
      <c r="CG38" t="e">
        <v>#VALUE!</v>
      </c>
      <c r="CH38">
        <v>2.0001710227460252E-6</v>
      </c>
      <c r="CI38">
        <v>1.7821020195686023E-6</v>
      </c>
      <c r="CJ38">
        <v>3.7558995346381066E-7</v>
      </c>
      <c r="CK38">
        <v>6.8671633327232521E-7</v>
      </c>
      <c r="CL38">
        <v>3.9087698663922304E-7</v>
      </c>
      <c r="CM38" t="e">
        <v>#VALUE!</v>
      </c>
      <c r="CN38">
        <v>1.7974940667108722E-6</v>
      </c>
      <c r="CO38">
        <v>1.6502494831812631E-6</v>
      </c>
    </row>
    <row r="39" spans="1:93" x14ac:dyDescent="0.3">
      <c r="A39" t="s">
        <v>295</v>
      </c>
      <c r="B39">
        <f t="shared" si="22"/>
        <v>1.2356097560975609E-6</v>
      </c>
      <c r="C39">
        <v>1.2756433978132883E-6</v>
      </c>
      <c r="D39">
        <v>8.8237174095878898E-7</v>
      </c>
      <c r="E39">
        <v>9.4497897392767018E-7</v>
      </c>
      <c r="F39">
        <v>7.7857022708158118E-7</v>
      </c>
      <c r="G39">
        <v>7.2445752733389403E-7</v>
      </c>
      <c r="H39">
        <v>1.1963835155592934E-6</v>
      </c>
      <c r="I39">
        <v>9.1446593776282579E-7</v>
      </c>
      <c r="J39">
        <v>8.1645079899074846E-7</v>
      </c>
      <c r="K39">
        <v>9.2035323801513881E-7</v>
      </c>
      <c r="L39">
        <v>9.4640874684608916E-7</v>
      </c>
      <c r="M39">
        <v>7.4635828427249785E-7</v>
      </c>
      <c r="N39">
        <v>9.6598822539949515E-7</v>
      </c>
      <c r="O39">
        <v>6.948864592094197E-7</v>
      </c>
      <c r="P39">
        <v>9.1885618166526494E-7</v>
      </c>
      <c r="Q39">
        <v>9.3924306139613102E-7</v>
      </c>
      <c r="R39">
        <v>8.6873002523128691E-7</v>
      </c>
      <c r="S39">
        <v>9.0223717409587881E-7</v>
      </c>
      <c r="T39">
        <v>9.6994112699747672E-7</v>
      </c>
      <c r="U39">
        <v>8.6763666947014298E-7</v>
      </c>
      <c r="V39">
        <v>7.9624894869638347E-7</v>
      </c>
      <c r="W39">
        <v>6.4030277544154752E-7</v>
      </c>
      <c r="X39">
        <v>6.0353238015138772E-7</v>
      </c>
      <c r="Y39">
        <v>5.313540790580319E-7</v>
      </c>
      <c r="Z39">
        <v>6.0190075693860388E-7</v>
      </c>
      <c r="AA39">
        <v>5.7555929352396958E-7</v>
      </c>
      <c r="AB39">
        <v>6.0807401177460052E-7</v>
      </c>
      <c r="AC39">
        <v>4.3655172413793093E-7</v>
      </c>
      <c r="AD39">
        <v>3.9988225399495372E-7</v>
      </c>
      <c r="AE39">
        <v>1.7093355761143819E-7</v>
      </c>
      <c r="AF39">
        <v>4.3648444070647605E-7</v>
      </c>
      <c r="AG39">
        <v>5.5784693019343984E-7</v>
      </c>
      <c r="AH39">
        <v>5.8730025231286786E-7</v>
      </c>
      <c r="AI39">
        <v>4.5665264928511354E-7</v>
      </c>
      <c r="AJ39">
        <v>3.9473507148864586E-7</v>
      </c>
      <c r="AK39" t="e">
        <v>#VALUE!</v>
      </c>
      <c r="AL39">
        <v>4.5648444070647602E-7</v>
      </c>
      <c r="AM39">
        <v>4.3306980656013456E-7</v>
      </c>
      <c r="AN39">
        <v>3.9791421362489488E-7</v>
      </c>
      <c r="AO39">
        <v>3.2296047098402018E-7</v>
      </c>
      <c r="AP39">
        <v>3.087132043734231E-7</v>
      </c>
      <c r="AQ39">
        <v>2.0555088309503782E-7</v>
      </c>
      <c r="AR39">
        <v>4.1100084104289321E-7</v>
      </c>
      <c r="AS39">
        <v>4.966694701429773E-7</v>
      </c>
      <c r="AT39">
        <v>3.9648444070647606E-7</v>
      </c>
      <c r="AU39">
        <v>3.0714886459209424E-7</v>
      </c>
      <c r="AV39">
        <v>3.0629100084104289E-7</v>
      </c>
      <c r="AW39">
        <v>1.8023549201009251E-7</v>
      </c>
      <c r="AX39">
        <v>4.6879730866274181E-7</v>
      </c>
      <c r="AY39">
        <v>4.8354920100925148E-7</v>
      </c>
      <c r="AZ39">
        <v>3.8075693860386873E-7</v>
      </c>
      <c r="BA39" t="e">
        <v>#VALUE!</v>
      </c>
      <c r="BB39" t="e">
        <v>#VALUE!</v>
      </c>
      <c r="BC39">
        <v>2.9051303616484439E-7</v>
      </c>
      <c r="BD39">
        <v>4.2576955424726666E-7</v>
      </c>
      <c r="BE39">
        <v>4.663751051303616E-7</v>
      </c>
      <c r="BF39">
        <v>4.4171572750210257E-7</v>
      </c>
      <c r="BG39">
        <v>4.6753574432296046E-7</v>
      </c>
      <c r="BH39" t="e">
        <v>#VALUE!</v>
      </c>
      <c r="BI39" t="e">
        <v>#VALUE!</v>
      </c>
      <c r="BJ39">
        <v>4.2238856181665271E-7</v>
      </c>
      <c r="BK39">
        <v>4.2112699747687126E-7</v>
      </c>
      <c r="BL39">
        <v>3.8237174095878885E-7</v>
      </c>
      <c r="BM39">
        <v>3.6349873843566019E-7</v>
      </c>
      <c r="BN39">
        <v>3.7470142977291839E-7</v>
      </c>
      <c r="BO39">
        <v>3.5603027754415471E-7</v>
      </c>
      <c r="BP39">
        <v>3.6551724137931036E-7</v>
      </c>
      <c r="BQ39">
        <v>4.2390243902439024E-7</v>
      </c>
      <c r="BR39">
        <v>4.08309503784693E-7</v>
      </c>
      <c r="BS39">
        <v>3.9640033641715725E-7</v>
      </c>
      <c r="BT39">
        <v>3.4748528174936918E-7</v>
      </c>
      <c r="BU39">
        <v>3.3613120269133728E-7</v>
      </c>
      <c r="BV39">
        <v>1.3867115222876365E-7</v>
      </c>
      <c r="BW39">
        <v>1.0358284272497898E-7</v>
      </c>
      <c r="BX39">
        <v>1.5290159798149707E-7</v>
      </c>
      <c r="BY39" t="e">
        <v>#VALUE!</v>
      </c>
      <c r="BZ39">
        <v>2.9021026072329688E-7</v>
      </c>
      <c r="CA39">
        <v>2.8834314550042047E-7</v>
      </c>
      <c r="CB39">
        <v>9.195962994112698E-8</v>
      </c>
      <c r="CC39">
        <v>1.7808242220353237E-7</v>
      </c>
      <c r="CD39">
        <v>3.7693860386879725E-7</v>
      </c>
      <c r="CE39">
        <v>3.335071488645921E-7</v>
      </c>
      <c r="CF39">
        <v>3.5108494533221192E-7</v>
      </c>
      <c r="CG39">
        <v>3.7912531539108494E-7</v>
      </c>
      <c r="CH39">
        <v>6.5534062237174092E-8</v>
      </c>
      <c r="CI39">
        <v>9.0899915895710683E-8</v>
      </c>
      <c r="CJ39">
        <v>3.3560975609756098E-7</v>
      </c>
      <c r="CK39">
        <v>3.1280067283431453E-7</v>
      </c>
      <c r="CL39">
        <v>3.5919259882253996E-7</v>
      </c>
      <c r="CM39">
        <v>3.8040370058872995E-7</v>
      </c>
      <c r="CN39">
        <v>4.5757779646761984E-7</v>
      </c>
      <c r="CO39">
        <v>4.1724137931034479E-7</v>
      </c>
    </row>
    <row r="40" spans="1:93" x14ac:dyDescent="0.3">
      <c r="A40" t="s">
        <v>296</v>
      </c>
      <c r="B40">
        <f t="shared" si="22"/>
        <v>3.5160476343353667E-6</v>
      </c>
      <c r="C40">
        <f t="shared" ref="C40:BN41" si="25">C31/$C61</f>
        <v>4.2300525969954E-6</v>
      </c>
      <c r="D40">
        <f t="shared" si="25"/>
        <v>1.914809669686068E-6</v>
      </c>
      <c r="E40">
        <f t="shared" si="25"/>
        <v>2.6255591993735168E-6</v>
      </c>
      <c r="F40">
        <f t="shared" si="25"/>
        <v>1.6538949680307483E-6</v>
      </c>
      <c r="G40">
        <f t="shared" si="25"/>
        <v>3.2956233179012804E-6</v>
      </c>
      <c r="H40">
        <f t="shared" si="25"/>
        <v>4.0631403976728906E-6</v>
      </c>
      <c r="I40">
        <f t="shared" si="25"/>
        <v>1.9362925269060781E-6</v>
      </c>
      <c r="J40">
        <f t="shared" si="25"/>
        <v>1.4591540674909764E-6</v>
      </c>
      <c r="K40">
        <f t="shared" si="25"/>
        <v>1.9156947874067253E-6</v>
      </c>
      <c r="L40">
        <f t="shared" si="25"/>
        <v>2.0084221201419791E-6</v>
      </c>
      <c r="M40">
        <f t="shared" si="25"/>
        <v>3.3130856403901718E-6</v>
      </c>
      <c r="N40">
        <f t="shared" si="25"/>
        <v>2.7044396904788333E-6</v>
      </c>
      <c r="O40">
        <f t="shared" si="25"/>
        <v>3.5848167806318237E-6</v>
      </c>
      <c r="P40">
        <f t="shared" si="25"/>
        <v>2.2072735673844623E-6</v>
      </c>
      <c r="Q40">
        <f t="shared" si="25"/>
        <v>2.1270278947099965E-6</v>
      </c>
      <c r="R40">
        <f t="shared" si="25"/>
        <v>1.6691519972156297E-6</v>
      </c>
      <c r="S40">
        <f t="shared" si="25"/>
        <v>1.8235975384726166E-6</v>
      </c>
      <c r="T40">
        <f t="shared" si="25"/>
        <v>2.2879542979216236E-6</v>
      </c>
      <c r="U40">
        <f t="shared" si="25"/>
        <v>1.7051267818619874E-6</v>
      </c>
      <c r="V40">
        <f t="shared" si="25"/>
        <v>1.8066602858180136E-6</v>
      </c>
      <c r="W40">
        <f t="shared" si="25"/>
        <v>3.2690697862815754E-6</v>
      </c>
      <c r="X40">
        <f t="shared" si="25"/>
        <v>3.0880707134048827E-6</v>
      </c>
      <c r="Y40">
        <f t="shared" si="25"/>
        <v>2.6628991655890231E-6</v>
      </c>
      <c r="Z40">
        <f t="shared" si="25"/>
        <v>2.8950100363348323E-6</v>
      </c>
      <c r="AA40">
        <f t="shared" si="25"/>
        <v>2.4194467864225942E-6</v>
      </c>
      <c r="AB40">
        <f t="shared" si="25"/>
        <v>2.4750891868618528E-6</v>
      </c>
      <c r="AC40">
        <f t="shared" si="25"/>
        <v>2.196052074925965E-6</v>
      </c>
      <c r="AD40">
        <f t="shared" si="25"/>
        <v>1.7528181248105996E-6</v>
      </c>
      <c r="AE40">
        <f t="shared" si="25"/>
        <v>1.085394357449541E-7</v>
      </c>
      <c r="AF40">
        <f t="shared" si="25"/>
        <v>2.1085004305572641E-6</v>
      </c>
      <c r="AG40">
        <f t="shared" si="25"/>
        <v>2.3842971115158316E-6</v>
      </c>
      <c r="AH40">
        <f t="shared" si="25"/>
        <v>2.5137343266654464E-6</v>
      </c>
      <c r="AI40">
        <f t="shared" si="25"/>
        <v>2.026004458592993E-6</v>
      </c>
      <c r="AJ40">
        <f t="shared" si="25"/>
        <v>1.7986192163557755E-6</v>
      </c>
      <c r="AK40">
        <f t="shared" si="25"/>
        <v>1.5915016697220729E-6</v>
      </c>
      <c r="AL40">
        <f t="shared" si="25"/>
        <v>1.9392179159828258E-6</v>
      </c>
      <c r="AM40">
        <f t="shared" si="25"/>
        <v>1.8452004116547502E-6</v>
      </c>
      <c r="AN40">
        <f t="shared" si="25"/>
        <v>1.7722007026934582E-6</v>
      </c>
      <c r="AO40">
        <f t="shared" si="25"/>
        <v>1.5566670367158829E-6</v>
      </c>
      <c r="AP40">
        <f t="shared" si="25"/>
        <v>1.4983542811193889E-6</v>
      </c>
      <c r="AQ40">
        <f t="shared" si="25"/>
        <v>1.1209940922142645E-6</v>
      </c>
      <c r="AR40">
        <f t="shared" si="25"/>
        <v>1.6476241340098232E-6</v>
      </c>
      <c r="AS40">
        <f t="shared" si="25"/>
        <v>1.810995862449706E-6</v>
      </c>
      <c r="AT40">
        <f t="shared" si="25"/>
        <v>1.5703188524073701E-6</v>
      </c>
      <c r="AU40">
        <f t="shared" si="25"/>
        <v>1.3371878459835159E-6</v>
      </c>
      <c r="AV40">
        <f t="shared" si="25"/>
        <v>1.381833783893258E-6</v>
      </c>
      <c r="AW40">
        <f t="shared" si="25"/>
        <v>5.0003150419005737E-7</v>
      </c>
      <c r="AX40">
        <f t="shared" si="25"/>
        <v>1.6855191740501487E-6</v>
      </c>
      <c r="AY40">
        <f t="shared" si="25"/>
        <v>1.7643096531838734E-6</v>
      </c>
      <c r="AZ40">
        <f t="shared" si="25"/>
        <v>1.51947709045303E-6</v>
      </c>
      <c r="BA40" t="e">
        <f t="shared" si="25"/>
        <v>#VALUE!</v>
      </c>
      <c r="BB40" t="e">
        <f t="shared" si="25"/>
        <v>#VALUE!</v>
      </c>
      <c r="BC40">
        <f t="shared" si="25"/>
        <v>1.5836706281935495E-6</v>
      </c>
      <c r="BD40">
        <f t="shared" si="25"/>
        <v>1.5487009772299715E-6</v>
      </c>
      <c r="BE40">
        <f t="shared" si="25"/>
        <v>1.6568803650885567E-6</v>
      </c>
      <c r="BF40">
        <f t="shared" si="25"/>
        <v>1.4976341853466511E-6</v>
      </c>
      <c r="BG40">
        <f t="shared" si="25"/>
        <v>1.5298584711766665E-6</v>
      </c>
      <c r="BH40" t="e">
        <f t="shared" si="25"/>
        <v>#VALUE!</v>
      </c>
      <c r="BI40" t="e">
        <f t="shared" si="25"/>
        <v>#VALUE!</v>
      </c>
      <c r="BJ40">
        <f t="shared" si="25"/>
        <v>1.5155765716840339E-6</v>
      </c>
      <c r="BK40">
        <f t="shared" si="25"/>
        <v>1.5560669569052686E-6</v>
      </c>
      <c r="BL40">
        <f t="shared" si="25"/>
        <v>1.5112709990428728E-6</v>
      </c>
      <c r="BM40">
        <f t="shared" si="25"/>
        <v>1.4533933013090739E-6</v>
      </c>
      <c r="BN40">
        <f t="shared" si="25"/>
        <v>1.3337373870724806E-6</v>
      </c>
      <c r="BO40">
        <f t="shared" ref="BO40:CO41" si="26">BO31/$C61</f>
        <v>8.6993570144829255E-7</v>
      </c>
      <c r="BP40">
        <f t="shared" si="26"/>
        <v>1.497109115512363E-6</v>
      </c>
      <c r="BQ40">
        <f t="shared" si="26"/>
        <v>1.621955720110775E-6</v>
      </c>
      <c r="BR40">
        <f t="shared" si="26"/>
        <v>1.7196187092883351E-6</v>
      </c>
      <c r="BS40">
        <f t="shared" si="26"/>
        <v>1.7269696869683669E-6</v>
      </c>
      <c r="BT40">
        <f t="shared" si="26"/>
        <v>1.4694004302572244E-6</v>
      </c>
      <c r="BU40">
        <f t="shared" si="26"/>
        <v>7.5433032593334912E-7</v>
      </c>
      <c r="BV40">
        <f t="shared" si="26"/>
        <v>1.403391651089595E-6</v>
      </c>
      <c r="BW40">
        <f t="shared" si="26"/>
        <v>1.060686071247476E-6</v>
      </c>
      <c r="BX40">
        <f t="shared" si="26"/>
        <v>1.3236860502446825E-6</v>
      </c>
      <c r="BY40" t="e">
        <f t="shared" si="26"/>
        <v>#VALUE!</v>
      </c>
      <c r="BZ40">
        <f t="shared" si="26"/>
        <v>1.5028698816942652E-6</v>
      </c>
      <c r="CA40">
        <f t="shared" si="26"/>
        <v>1.4613593607949856E-6</v>
      </c>
      <c r="CB40">
        <f t="shared" si="26"/>
        <v>1.1889981367521879E-6</v>
      </c>
      <c r="CC40">
        <f t="shared" si="26"/>
        <v>1.3155099628250555E-6</v>
      </c>
      <c r="CD40">
        <f t="shared" si="26"/>
        <v>1.8817902781069885E-6</v>
      </c>
      <c r="CE40">
        <f t="shared" si="26"/>
        <v>1.8644179675896895E-6</v>
      </c>
      <c r="CF40">
        <f t="shared" si="26"/>
        <v>1.9787181695165456E-6</v>
      </c>
      <c r="CG40">
        <f t="shared" si="26"/>
        <v>1.1472625859239278E-6</v>
      </c>
      <c r="CH40">
        <f t="shared" si="26"/>
        <v>1.338252987647357E-6</v>
      </c>
      <c r="CI40">
        <f t="shared" si="26"/>
        <v>1.3076789212965325E-6</v>
      </c>
      <c r="CJ40">
        <f t="shared" si="26"/>
        <v>2.013012730693182E-6</v>
      </c>
      <c r="CK40">
        <f t="shared" si="26"/>
        <v>1.9588405257899304E-6</v>
      </c>
      <c r="CL40">
        <f t="shared" si="26"/>
        <v>1.9542199112481961E-6</v>
      </c>
      <c r="CM40">
        <f t="shared" si="26"/>
        <v>1.2198722430083199E-6</v>
      </c>
      <c r="CN40">
        <f t="shared" si="26"/>
        <v>2.1494558776317246E-6</v>
      </c>
      <c r="CO40">
        <f t="shared" si="26"/>
        <v>1.9762278383024943E-6</v>
      </c>
    </row>
    <row r="41" spans="1:93" x14ac:dyDescent="0.3">
      <c r="A41" t="s">
        <v>297</v>
      </c>
      <c r="B41">
        <f t="shared" si="22"/>
        <v>1.7322312055025943E-6</v>
      </c>
      <c r="C41">
        <f t="shared" si="25"/>
        <v>1.8645227464703752E-6</v>
      </c>
      <c r="D41">
        <f t="shared" si="25"/>
        <v>1.3136840835042836E-6</v>
      </c>
      <c r="E41">
        <f t="shared" si="25"/>
        <v>1.4191022082780257E-6</v>
      </c>
      <c r="F41">
        <f t="shared" si="25"/>
        <v>1.2084107638469892E-6</v>
      </c>
      <c r="G41">
        <f t="shared" si="25"/>
        <v>1.2063110896585009E-6</v>
      </c>
      <c r="H41">
        <f t="shared" si="25"/>
        <v>1.7635453119343549E-6</v>
      </c>
      <c r="I41">
        <f t="shared" si="25"/>
        <v>1.1922891275491734E-6</v>
      </c>
      <c r="J41">
        <f t="shared" si="25"/>
        <v>1.0890310124291057E-6</v>
      </c>
      <c r="K41">
        <f t="shared" si="25"/>
        <v>1.1148787257149751E-6</v>
      </c>
      <c r="L41">
        <f t="shared" si="25"/>
        <v>1.129021358754676E-6</v>
      </c>
      <c r="M41">
        <f t="shared" si="25"/>
        <v>9.6517436949438854E-7</v>
      </c>
      <c r="N41">
        <f t="shared" si="25"/>
        <v>1.2820079642814043E-6</v>
      </c>
      <c r="O41">
        <f t="shared" si="25"/>
        <v>9.7354893206226594E-7</v>
      </c>
      <c r="P41">
        <f t="shared" si="25"/>
        <v>1.1785326414866659E-6</v>
      </c>
      <c r="Q41">
        <f t="shared" si="25"/>
        <v>1.1058525401230841E-6</v>
      </c>
      <c r="R41">
        <f t="shared" si="25"/>
        <v>1.007179920357186E-6</v>
      </c>
      <c r="S41">
        <f t="shared" si="25"/>
        <v>1.0306262821286353E-6</v>
      </c>
      <c r="T41">
        <f t="shared" si="25"/>
        <v>1.1308796910824182E-6</v>
      </c>
      <c r="U41">
        <f t="shared" si="25"/>
        <v>9.9127549173404116E-7</v>
      </c>
      <c r="V41">
        <f t="shared" si="25"/>
        <v>9.824423796307469E-7</v>
      </c>
      <c r="W41">
        <f t="shared" si="25"/>
        <v>8.5892361530107379E-7</v>
      </c>
      <c r="X41">
        <f t="shared" si="25"/>
        <v>8.1102932303608044E-7</v>
      </c>
      <c r="Y41">
        <f t="shared" si="25"/>
        <v>8.1682152769397834E-7</v>
      </c>
      <c r="Z41">
        <f t="shared" si="25"/>
        <v>9.4260890551466155E-7</v>
      </c>
      <c r="AA41">
        <f t="shared" si="25"/>
        <v>8.1993483769759848E-7</v>
      </c>
      <c r="AB41">
        <f t="shared" si="25"/>
        <v>8.1559068420417502E-7</v>
      </c>
      <c r="AC41">
        <f t="shared" si="25"/>
        <v>7.2660794014721841E-7</v>
      </c>
      <c r="AD41">
        <f t="shared" si="25"/>
        <v>7.3560999155303483E-7</v>
      </c>
      <c r="AE41">
        <f t="shared" si="25"/>
        <v>6.8180282369977071E-7</v>
      </c>
      <c r="AF41">
        <f t="shared" si="25"/>
        <v>5.6817907566067334E-7</v>
      </c>
      <c r="AG41">
        <f t="shared" si="25"/>
        <v>8.2735609991553028E-7</v>
      </c>
      <c r="AH41">
        <f t="shared" si="25"/>
        <v>6.8024616869796059E-7</v>
      </c>
      <c r="AI41">
        <f t="shared" si="25"/>
        <v>5.7627609508869302E-7</v>
      </c>
      <c r="AJ41">
        <f t="shared" si="25"/>
        <v>6.5093519971038968E-7</v>
      </c>
      <c r="AK41">
        <f t="shared" si="25"/>
        <v>5.0327018221310486E-7</v>
      </c>
      <c r="AL41">
        <f t="shared" si="25"/>
        <v>7.2804392421865557E-7</v>
      </c>
      <c r="AM41">
        <f t="shared" si="25"/>
        <v>6.5397610715578614E-7</v>
      </c>
      <c r="AN41">
        <f t="shared" si="25"/>
        <v>6.8369735730662482E-7</v>
      </c>
      <c r="AO41">
        <f t="shared" si="25"/>
        <v>6.4770121877639679E-7</v>
      </c>
      <c r="AP41">
        <f t="shared" si="25"/>
        <v>6.4748401110172544E-7</v>
      </c>
      <c r="AQ41">
        <f t="shared" si="25"/>
        <v>6.1606130083262929E-7</v>
      </c>
      <c r="AR41">
        <f t="shared" si="25"/>
        <v>6.7467117171473371E-7</v>
      </c>
      <c r="AS41">
        <f t="shared" si="25"/>
        <v>6.8259925184023156E-7</v>
      </c>
      <c r="AT41">
        <f t="shared" si="25"/>
        <v>6.773017979968624E-7</v>
      </c>
      <c r="AU41">
        <f t="shared" si="25"/>
        <v>6.2975745142995044E-7</v>
      </c>
      <c r="AV41">
        <f t="shared" si="25"/>
        <v>6.3880777120791594E-7</v>
      </c>
      <c r="AW41">
        <f t="shared" si="25"/>
        <v>5.7240255822372393E-7</v>
      </c>
      <c r="AX41">
        <f t="shared" si="25"/>
        <v>6.3413780620248579E-7</v>
      </c>
      <c r="AY41">
        <f t="shared" si="25"/>
        <v>7.4317605888741398E-7</v>
      </c>
      <c r="AZ41">
        <f t="shared" si="25"/>
        <v>6.666706890310124E-7</v>
      </c>
      <c r="BA41">
        <f t="shared" si="25"/>
        <v>6.695667913599613E-7</v>
      </c>
      <c r="BB41">
        <f t="shared" si="25"/>
        <v>6.5290213587546757E-7</v>
      </c>
      <c r="BC41">
        <f t="shared" si="25"/>
        <v>6.7109931217569683E-7</v>
      </c>
      <c r="BD41">
        <f t="shared" si="25"/>
        <v>6.3291902980571977E-7</v>
      </c>
      <c r="BE41">
        <f t="shared" si="25"/>
        <v>7.2036925304694106E-7</v>
      </c>
      <c r="BF41">
        <f t="shared" si="25"/>
        <v>6.7878605044044884E-7</v>
      </c>
      <c r="BG41">
        <f t="shared" si="25"/>
        <v>6.7673464462411009E-7</v>
      </c>
      <c r="BH41">
        <f t="shared" si="25"/>
        <v>6.5175576203692522E-7</v>
      </c>
      <c r="BI41">
        <f t="shared" si="25"/>
        <v>5.9600579220465781E-7</v>
      </c>
      <c r="BJ41">
        <f t="shared" si="25"/>
        <v>5.9717630022927464E-7</v>
      </c>
      <c r="BK41">
        <f t="shared" si="25"/>
        <v>6.5284180041028109E-7</v>
      </c>
      <c r="BL41">
        <f t="shared" si="25"/>
        <v>6.2299987932906954E-7</v>
      </c>
      <c r="BM41">
        <f t="shared" si="25"/>
        <v>6.1446844455170738E-7</v>
      </c>
      <c r="BN41">
        <f t="shared" si="25"/>
        <v>6.4278991191022081E-7</v>
      </c>
      <c r="BO41">
        <f t="shared" si="26"/>
        <v>6.3394473271388904E-7</v>
      </c>
      <c r="BP41">
        <f t="shared" si="26"/>
        <v>6.299143236394352E-7</v>
      </c>
      <c r="BQ41">
        <f t="shared" si="26"/>
        <v>7.0223241221189807E-7</v>
      </c>
      <c r="BR41">
        <f t="shared" si="26"/>
        <v>6.8913961626644144E-7</v>
      </c>
      <c r="BS41">
        <f t="shared" si="26"/>
        <v>4.8989984312779051E-7</v>
      </c>
      <c r="BT41">
        <f t="shared" si="26"/>
        <v>4.9646434174007477E-7</v>
      </c>
      <c r="BU41">
        <f t="shared" si="26"/>
        <v>5.7418848799324237E-7</v>
      </c>
      <c r="BV41">
        <f t="shared" si="26"/>
        <v>4.3189332689755029E-7</v>
      </c>
      <c r="BW41">
        <f t="shared" si="26"/>
        <v>4.5386750331845053E-7</v>
      </c>
      <c r="BX41">
        <f t="shared" si="26"/>
        <v>5.3296729817786896E-7</v>
      </c>
      <c r="BY41">
        <f t="shared" si="26"/>
        <v>5.7791721974176412E-7</v>
      </c>
      <c r="BZ41">
        <f t="shared" si="26"/>
        <v>6.5485700494750817E-7</v>
      </c>
      <c r="CA41">
        <f t="shared" si="26"/>
        <v>5.6675515868227338E-7</v>
      </c>
      <c r="CB41">
        <f t="shared" si="26"/>
        <v>5.237963074695305E-7</v>
      </c>
      <c r="CC41">
        <f t="shared" si="26"/>
        <v>4.8105466393145885E-7</v>
      </c>
      <c r="CD41">
        <f t="shared" si="26"/>
        <v>4.7813442741643536E-7</v>
      </c>
      <c r="CE41">
        <f t="shared" si="26"/>
        <v>5.9175817545553262E-7</v>
      </c>
      <c r="CF41">
        <f t="shared" si="26"/>
        <v>6.1337033908531422E-7</v>
      </c>
      <c r="CG41">
        <f t="shared" si="26"/>
        <v>4.8562809219259073E-7</v>
      </c>
      <c r="CH41">
        <f t="shared" si="26"/>
        <v>4.8495233498250264E-7</v>
      </c>
      <c r="CI41">
        <f t="shared" si="26"/>
        <v>5.3452395317967897E-7</v>
      </c>
      <c r="CJ41">
        <f t="shared" si="26"/>
        <v>6.7225775310727647E-7</v>
      </c>
      <c r="CK41">
        <f t="shared" si="26"/>
        <v>5.1685772897309035E-7</v>
      </c>
      <c r="CL41">
        <f t="shared" si="26"/>
        <v>6.6466755158682272E-7</v>
      </c>
      <c r="CM41">
        <f t="shared" si="26"/>
        <v>4.7445396404006264E-7</v>
      </c>
      <c r="CN41">
        <f t="shared" si="26"/>
        <v>6.844093157958247E-7</v>
      </c>
      <c r="CO41">
        <f t="shared" si="26"/>
        <v>5.3610474236756358E-7</v>
      </c>
    </row>
    <row r="42" spans="1:93" x14ac:dyDescent="0.3">
      <c r="B42" t="s">
        <v>346</v>
      </c>
    </row>
    <row r="43" spans="1:93" x14ac:dyDescent="0.3">
      <c r="A43" t="s">
        <v>290</v>
      </c>
      <c r="B43" t="e">
        <f>B34*10^6</f>
        <v>#VALUE!</v>
      </c>
      <c r="C43">
        <f t="shared" ref="C43:BN43" si="27">C34*10^6</f>
        <v>5.2817370454242715E-2</v>
      </c>
      <c r="D43">
        <f t="shared" si="27"/>
        <v>1.0923138404156122E-2</v>
      </c>
      <c r="E43">
        <f t="shared" si="27"/>
        <v>1.3653923005195152E-2</v>
      </c>
      <c r="F43">
        <f t="shared" si="27"/>
        <v>1.8449447182629548E-2</v>
      </c>
      <c r="G43">
        <f t="shared" si="27"/>
        <v>5.1951511922205948E-3</v>
      </c>
      <c r="H43">
        <f t="shared" si="27"/>
        <v>4.7822032769415206E-2</v>
      </c>
      <c r="I43">
        <f t="shared" si="27"/>
        <v>3.2036765685360333E-2</v>
      </c>
      <c r="J43">
        <f t="shared" si="27"/>
        <v>5.1751698414812849E-2</v>
      </c>
      <c r="K43">
        <f t="shared" si="27"/>
        <v>8.1124284001598504E-2</v>
      </c>
      <c r="L43">
        <f t="shared" si="27"/>
        <v>3.0171839616358068E-2</v>
      </c>
      <c r="M43" t="e">
        <f t="shared" si="27"/>
        <v>#VALUE!</v>
      </c>
      <c r="N43">
        <f t="shared" si="27"/>
        <v>3.5566804315971756E-2</v>
      </c>
      <c r="O43">
        <f t="shared" si="27"/>
        <v>2.5509524443852405E-2</v>
      </c>
      <c r="P43">
        <f t="shared" si="27"/>
        <v>2.9039563074463835E-2</v>
      </c>
      <c r="Q43">
        <f t="shared" si="27"/>
        <v>3.2769415212468365E-2</v>
      </c>
      <c r="R43">
        <f t="shared" si="27"/>
        <v>2.6308778473424808E-2</v>
      </c>
      <c r="S43">
        <f t="shared" si="27"/>
        <v>4.0295723990941786E-2</v>
      </c>
      <c r="T43">
        <f t="shared" si="27"/>
        <v>3.0238444118822434E-2</v>
      </c>
      <c r="U43">
        <f t="shared" si="27"/>
        <v>2.5176501931530575E-2</v>
      </c>
      <c r="V43">
        <f t="shared" si="27"/>
        <v>3.2436392700146532E-2</v>
      </c>
      <c r="W43">
        <f t="shared" si="27"/>
        <v>8.4587718129745578E-3</v>
      </c>
      <c r="X43">
        <f t="shared" si="27"/>
        <v>3.1170907153323567E-2</v>
      </c>
      <c r="Y43">
        <f t="shared" si="27"/>
        <v>2.1313440788597311E-3</v>
      </c>
      <c r="Z43">
        <f t="shared" si="27"/>
        <v>2.4843479419208739E-2</v>
      </c>
      <c r="AA43">
        <f t="shared" si="27"/>
        <v>2.411082989210071E-2</v>
      </c>
      <c r="AB43">
        <f t="shared" si="27"/>
        <v>3.5033968296256823E-2</v>
      </c>
      <c r="AC43">
        <f t="shared" si="27"/>
        <v>2.8639936059677634E-3</v>
      </c>
      <c r="AD43">
        <f t="shared" si="27"/>
        <v>3.7964566404688964E-3</v>
      </c>
      <c r="AE43">
        <f t="shared" si="27"/>
        <v>4.1960836552550956E-3</v>
      </c>
      <c r="AF43">
        <f t="shared" si="27"/>
        <v>1.7716797655521515E-2</v>
      </c>
      <c r="AG43">
        <f t="shared" si="27"/>
        <v>2.2578926335420278E-2</v>
      </c>
      <c r="AH43">
        <f t="shared" si="27"/>
        <v>2.5842546956174241E-2</v>
      </c>
      <c r="AI43">
        <f t="shared" si="27"/>
        <v>1.4919408552018119E-2</v>
      </c>
      <c r="AJ43">
        <f t="shared" si="27"/>
        <v>6.2608232316504597E-3</v>
      </c>
      <c r="AK43">
        <f t="shared" si="27"/>
        <v>2.9972026108964966E-3</v>
      </c>
      <c r="AL43">
        <f t="shared" si="27"/>
        <v>1.6118289596376716E-2</v>
      </c>
      <c r="AM43">
        <f t="shared" si="27"/>
        <v>1.9648328226988143E-2</v>
      </c>
      <c r="AN43">
        <f t="shared" si="27"/>
        <v>4.7289196749700285E-3</v>
      </c>
      <c r="AO43">
        <f t="shared" si="27"/>
        <v>3.1970161182895964E-3</v>
      </c>
      <c r="AP43">
        <f t="shared" si="27"/>
        <v>2.7973891035033972E-3</v>
      </c>
      <c r="AQ43">
        <f t="shared" si="27"/>
        <v>1.9315305714666315E-3</v>
      </c>
      <c r="AR43">
        <f t="shared" si="27"/>
        <v>1.5851871586519246E-2</v>
      </c>
      <c r="AS43">
        <f t="shared" si="27"/>
        <v>1.8516051685093914E-2</v>
      </c>
      <c r="AT43">
        <f t="shared" si="27"/>
        <v>5.3949646996136946E-3</v>
      </c>
      <c r="AU43">
        <f t="shared" si="27"/>
        <v>1.332090049287332E-3</v>
      </c>
      <c r="AV43">
        <f t="shared" si="27"/>
        <v>1.6651125616091648E-3</v>
      </c>
      <c r="AW43" t="e">
        <f t="shared" si="27"/>
        <v>#VALUE!</v>
      </c>
      <c r="AX43">
        <f t="shared" si="27"/>
        <v>1.7716797655521515E-2</v>
      </c>
      <c r="AY43">
        <f t="shared" si="27"/>
        <v>1.5718662581590513E-2</v>
      </c>
      <c r="AZ43">
        <f t="shared" si="27"/>
        <v>1.3387504995337687E-2</v>
      </c>
      <c r="BA43">
        <f t="shared" si="27"/>
        <v>2.0647395763953645E-3</v>
      </c>
      <c r="BB43">
        <f t="shared" si="27"/>
        <v>2.1979485813240977E-3</v>
      </c>
      <c r="BC43">
        <f t="shared" si="27"/>
        <v>2.9972026108964966E-3</v>
      </c>
      <c r="BD43">
        <f t="shared" si="27"/>
        <v>1.6717730118556012E-2</v>
      </c>
      <c r="BE43">
        <f t="shared" si="27"/>
        <v>1.2055414946050355E-2</v>
      </c>
      <c r="BF43">
        <f t="shared" si="27"/>
        <v>1.1189556414013589E-2</v>
      </c>
      <c r="BG43">
        <f t="shared" si="27"/>
        <v>1.1589183428799787E-2</v>
      </c>
      <c r="BH43">
        <f t="shared" si="27"/>
        <v>1.9981350739309975E-3</v>
      </c>
      <c r="BI43">
        <f t="shared" si="27"/>
        <v>1.9315305714666315E-3</v>
      </c>
      <c r="BJ43">
        <f t="shared" si="27"/>
        <v>1.3121086985480221E-2</v>
      </c>
      <c r="BK43">
        <f t="shared" si="27"/>
        <v>1.1855601438657253E-2</v>
      </c>
      <c r="BL43">
        <f t="shared" si="27"/>
        <v>5.9278007193286266E-3</v>
      </c>
      <c r="BM43">
        <f t="shared" si="27"/>
        <v>5.661382709471161E-3</v>
      </c>
      <c r="BN43">
        <f t="shared" si="27"/>
        <v>5.328360197149328E-3</v>
      </c>
      <c r="BO43">
        <f t="shared" ref="BO43:CO43" si="28">BO34*10^6</f>
        <v>1.7983215665378983E-3</v>
      </c>
      <c r="BP43">
        <f t="shared" si="28"/>
        <v>1.3653923005195152E-2</v>
      </c>
      <c r="BQ43">
        <f t="shared" si="28"/>
        <v>1.3320900492873319E-2</v>
      </c>
      <c r="BR43">
        <f t="shared" si="28"/>
        <v>4.9953376848274949E-3</v>
      </c>
      <c r="BS43">
        <f t="shared" si="28"/>
        <v>7.4597042760090595E-3</v>
      </c>
      <c r="BT43">
        <f t="shared" si="28"/>
        <v>3.9296656453976283E-3</v>
      </c>
      <c r="BU43">
        <f t="shared" si="28"/>
        <v>2.4643665911815642E-3</v>
      </c>
      <c r="BV43">
        <f t="shared" si="28"/>
        <v>1.5918476088983613E-2</v>
      </c>
      <c r="BW43">
        <f t="shared" si="28"/>
        <v>1.2321832955907821E-2</v>
      </c>
      <c r="BX43">
        <f t="shared" si="28"/>
        <v>1.3986945517516985E-2</v>
      </c>
      <c r="BY43">
        <f t="shared" si="28"/>
        <v>1.8649260690022649E-3</v>
      </c>
      <c r="BZ43">
        <f t="shared" si="28"/>
        <v>1.4852804049553749E-2</v>
      </c>
      <c r="CA43">
        <f t="shared" si="28"/>
        <v>1.6051685093912353E-2</v>
      </c>
      <c r="CB43">
        <f t="shared" si="28"/>
        <v>1.8249633675236448E-2</v>
      </c>
      <c r="CC43">
        <f t="shared" si="28"/>
        <v>1.2188623950979088E-2</v>
      </c>
      <c r="CD43">
        <f t="shared" si="28"/>
        <v>5.5281737045424278E-3</v>
      </c>
      <c r="CE43">
        <f t="shared" si="28"/>
        <v>4.5957106700412953E-3</v>
      </c>
      <c r="CF43">
        <f t="shared" si="28"/>
        <v>2.3977620887171975E-3</v>
      </c>
      <c r="CG43">
        <f t="shared" si="28"/>
        <v>2.9972026108964966E-3</v>
      </c>
      <c r="CH43">
        <f t="shared" si="28"/>
        <v>1.7450379645664049E-2</v>
      </c>
      <c r="CI43">
        <f t="shared" si="28"/>
        <v>1.5851871586519246E-2</v>
      </c>
      <c r="CJ43">
        <f t="shared" si="28"/>
        <v>9.7908618622618883E-3</v>
      </c>
      <c r="CK43">
        <f t="shared" si="28"/>
        <v>8.4587718129745578E-3</v>
      </c>
      <c r="CL43">
        <f t="shared" si="28"/>
        <v>3.1970161182895964E-3</v>
      </c>
      <c r="CM43">
        <f t="shared" si="28"/>
        <v>1.2055414946050355E-2</v>
      </c>
      <c r="CN43">
        <f t="shared" si="28"/>
        <v>1.7850006660450248E-2</v>
      </c>
      <c r="CO43">
        <f t="shared" si="28"/>
        <v>1.0789929399227389E-2</v>
      </c>
    </row>
    <row r="44" spans="1:93" x14ac:dyDescent="0.3">
      <c r="A44" t="s">
        <v>291</v>
      </c>
      <c r="B44">
        <f t="shared" ref="B44:BM44" si="29">B35*10^6</f>
        <v>4.2463365896980454</v>
      </c>
      <c r="C44">
        <f t="shared" si="29"/>
        <v>2.7845248667850795</v>
      </c>
      <c r="D44">
        <f t="shared" si="29"/>
        <v>4.4738010657193607E-2</v>
      </c>
      <c r="E44">
        <f t="shared" si="29"/>
        <v>0.11994893428063942</v>
      </c>
      <c r="F44">
        <f t="shared" si="29"/>
        <v>3.1694049733570158E-2</v>
      </c>
      <c r="G44">
        <f t="shared" si="29"/>
        <v>3.3803285968028417E-2</v>
      </c>
      <c r="H44">
        <f t="shared" si="29"/>
        <v>4.9008103907637661</v>
      </c>
      <c r="I44">
        <f t="shared" si="29"/>
        <v>3.0008880994671405</v>
      </c>
      <c r="J44">
        <f t="shared" si="29"/>
        <v>2.0480128774422734</v>
      </c>
      <c r="K44">
        <f t="shared" si="29"/>
        <v>1.5828707815275311</v>
      </c>
      <c r="L44">
        <f t="shared" si="29"/>
        <v>1.552841918294849</v>
      </c>
      <c r="M44">
        <f t="shared" si="29"/>
        <v>0.1112899644760213</v>
      </c>
      <c r="N44">
        <f t="shared" si="29"/>
        <v>3.7542184724689158</v>
      </c>
      <c r="O44">
        <f t="shared" si="29"/>
        <v>2.3239897868561279</v>
      </c>
      <c r="P44">
        <f t="shared" si="29"/>
        <v>0.71009103019538178</v>
      </c>
      <c r="Q44">
        <f t="shared" si="29"/>
        <v>7.3823268206039084E-3</v>
      </c>
      <c r="R44">
        <f t="shared" si="29"/>
        <v>3.7189165186500891E-3</v>
      </c>
      <c r="S44">
        <f t="shared" si="29"/>
        <v>3.4413854351687391E-3</v>
      </c>
      <c r="T44">
        <f t="shared" si="29"/>
        <v>3.1937722024866786</v>
      </c>
      <c r="U44">
        <f t="shared" si="29"/>
        <v>0.75038854351687378</v>
      </c>
      <c r="V44">
        <f t="shared" si="29"/>
        <v>4.5348579040852578E-2</v>
      </c>
      <c r="W44">
        <f t="shared" si="29"/>
        <v>5.1454262877442272E-2</v>
      </c>
      <c r="X44">
        <f t="shared" si="29"/>
        <v>2.425621669626998E-2</v>
      </c>
      <c r="Y44">
        <f t="shared" si="29"/>
        <v>7.659857904085258E-3</v>
      </c>
      <c r="Z44">
        <f t="shared" si="29"/>
        <v>2.2634325044404968</v>
      </c>
      <c r="AA44">
        <f t="shared" si="29"/>
        <v>1.968694493783304</v>
      </c>
      <c r="AB44">
        <f t="shared" si="29"/>
        <v>9.8246003552397876E-2</v>
      </c>
      <c r="AC44">
        <f t="shared" si="29"/>
        <v>3.9464920071047953E-2</v>
      </c>
      <c r="AD44">
        <f t="shared" si="29"/>
        <v>4.4293960923623449E-2</v>
      </c>
      <c r="AE44">
        <f t="shared" si="29"/>
        <v>2.2757548845470689E-2</v>
      </c>
      <c r="AF44">
        <f t="shared" si="29"/>
        <v>1.7229684724689167</v>
      </c>
      <c r="AG44">
        <f t="shared" si="29"/>
        <v>1.6569160746003553</v>
      </c>
      <c r="AH44">
        <f t="shared" si="29"/>
        <v>0.10274200710479572</v>
      </c>
      <c r="AI44">
        <f t="shared" si="29"/>
        <v>3.7688721136767321E-2</v>
      </c>
      <c r="AJ44">
        <f t="shared" si="29"/>
        <v>4.2573268206039079E-2</v>
      </c>
      <c r="AK44">
        <f t="shared" si="29"/>
        <v>2.6365452930728239E-2</v>
      </c>
      <c r="AL44">
        <f t="shared" si="29"/>
        <v>1.5154862344582594</v>
      </c>
      <c r="AM44">
        <f t="shared" si="29"/>
        <v>1.0430728241563056</v>
      </c>
      <c r="AN44">
        <f t="shared" si="29"/>
        <v>4.1407637655417405E-2</v>
      </c>
      <c r="AO44">
        <f t="shared" si="29"/>
        <v>3.0361900532859684E-2</v>
      </c>
      <c r="AP44">
        <f t="shared" si="29"/>
        <v>2.5921403197158081E-2</v>
      </c>
      <c r="AQ44">
        <f t="shared" si="29"/>
        <v>2.2480017761989341E-2</v>
      </c>
      <c r="AR44">
        <f t="shared" si="29"/>
        <v>1.5607793072824159</v>
      </c>
      <c r="AS44">
        <f t="shared" si="29"/>
        <v>1.1438166074600353</v>
      </c>
      <c r="AT44">
        <f t="shared" si="29"/>
        <v>5.7948490230905862E-2</v>
      </c>
      <c r="AU44">
        <f t="shared" si="29"/>
        <v>4.0242007104795738E-2</v>
      </c>
      <c r="AV44">
        <f t="shared" si="29"/>
        <v>4.0797069271758434E-2</v>
      </c>
      <c r="AW44">
        <f t="shared" si="29"/>
        <v>2.0315275310834817E-2</v>
      </c>
      <c r="AX44">
        <f t="shared" si="29"/>
        <v>1.3745004440497337</v>
      </c>
      <c r="AY44">
        <f t="shared" si="29"/>
        <v>1.164464920071048</v>
      </c>
      <c r="AZ44">
        <f t="shared" si="29"/>
        <v>1.2877442273534639E-2</v>
      </c>
      <c r="BA44">
        <f t="shared" si="29"/>
        <v>8.9920071047957378E-3</v>
      </c>
      <c r="BB44">
        <f t="shared" si="29"/>
        <v>1.1434280639431615E-2</v>
      </c>
      <c r="BC44">
        <f t="shared" si="29"/>
        <v>1.7262433392539963E-2</v>
      </c>
      <c r="BD44">
        <f t="shared" si="29"/>
        <v>1.361678507992895</v>
      </c>
      <c r="BE44">
        <f t="shared" si="29"/>
        <v>1.0632215808170515</v>
      </c>
      <c r="BF44">
        <f t="shared" si="29"/>
        <v>4.9400532859680277E-3</v>
      </c>
      <c r="BG44">
        <f t="shared" si="29"/>
        <v>1.3321492007104795E-2</v>
      </c>
      <c r="BH44">
        <f t="shared" si="29"/>
        <v>1.1212255772646536E-2</v>
      </c>
      <c r="BI44">
        <f t="shared" si="29"/>
        <v>5.6061278863232681E-3</v>
      </c>
      <c r="BJ44">
        <f t="shared" si="29"/>
        <v>1.3555173179396089</v>
      </c>
      <c r="BK44">
        <f t="shared" si="29"/>
        <v>7.4933392539964479E-3</v>
      </c>
      <c r="BL44">
        <f t="shared" si="29"/>
        <v>1.2211367673179393E-3</v>
      </c>
      <c r="BM44">
        <f t="shared" si="29"/>
        <v>6.5497335701598571E-3</v>
      </c>
      <c r="BN44">
        <f t="shared" ref="BN44:CO44" si="30">BN35*10^6</f>
        <v>7.2713143872113681E-3</v>
      </c>
      <c r="BO44">
        <f t="shared" si="30"/>
        <v>7.7708703374777992E-3</v>
      </c>
      <c r="BP44">
        <f t="shared" si="30"/>
        <v>1.3083370337477798</v>
      </c>
      <c r="BQ44">
        <f t="shared" si="30"/>
        <v>0.20093250444049734</v>
      </c>
      <c r="BR44">
        <f t="shared" si="30"/>
        <v>1.1101243339253996E-3</v>
      </c>
      <c r="BS44">
        <f t="shared" si="30"/>
        <v>6.2722024866785084E-3</v>
      </c>
      <c r="BT44">
        <f t="shared" si="30"/>
        <v>9.4360568383658958E-3</v>
      </c>
      <c r="BU44">
        <f t="shared" si="30"/>
        <v>5.9946714031971588E-3</v>
      </c>
      <c r="BV44">
        <f t="shared" si="30"/>
        <v>1.2426731793960926</v>
      </c>
      <c r="BW44">
        <f t="shared" si="30"/>
        <v>0.68083925399644751</v>
      </c>
      <c r="BX44">
        <f t="shared" si="30"/>
        <v>3.9742451154529311E-2</v>
      </c>
      <c r="BY44">
        <f t="shared" si="30"/>
        <v>9.6025754884547058E-3</v>
      </c>
      <c r="BZ44">
        <f t="shared" si="30"/>
        <v>5.0788188277087032E-2</v>
      </c>
      <c r="CA44">
        <f t="shared" si="30"/>
        <v>3.8188277087033734E-2</v>
      </c>
      <c r="CB44">
        <f t="shared" si="30"/>
        <v>1.2102020426287745</v>
      </c>
      <c r="CC44">
        <f t="shared" si="30"/>
        <v>8.9587033747779765E-2</v>
      </c>
      <c r="CD44">
        <f t="shared" si="30"/>
        <v>2.4700266429840141E-2</v>
      </c>
      <c r="CE44">
        <f t="shared" si="30"/>
        <v>3.075044404973357E-2</v>
      </c>
      <c r="CF44">
        <f t="shared" si="30"/>
        <v>6.1112344582593243E-2</v>
      </c>
      <c r="CG44">
        <f t="shared" si="30"/>
        <v>1.1822824156305506E-2</v>
      </c>
      <c r="CH44">
        <f t="shared" si="30"/>
        <v>1.062888543516874</v>
      </c>
      <c r="CI44">
        <f t="shared" si="30"/>
        <v>0.19205150976909413</v>
      </c>
      <c r="CJ44">
        <f t="shared" si="30"/>
        <v>7.0825932504440497E-2</v>
      </c>
      <c r="CK44">
        <f t="shared" si="30"/>
        <v>0.144538188277087</v>
      </c>
      <c r="CL44">
        <f t="shared" si="30"/>
        <v>0.11201154529307283</v>
      </c>
      <c r="CM44">
        <f t="shared" si="30"/>
        <v>1.5763765541740676E-2</v>
      </c>
      <c r="CN44">
        <f t="shared" si="30"/>
        <v>1.8377553285968031</v>
      </c>
      <c r="CO44">
        <f t="shared" si="30"/>
        <v>1.5555062166962701</v>
      </c>
    </row>
    <row r="45" spans="1:93" x14ac:dyDescent="0.3">
      <c r="A45" t="s">
        <v>292</v>
      </c>
      <c r="B45">
        <f t="shared" ref="B45:BM45" si="31">B36*10^6</f>
        <v>0.6142873001776199</v>
      </c>
      <c r="C45">
        <f t="shared" si="31"/>
        <v>7.0215364120781512E-2</v>
      </c>
      <c r="D45">
        <f t="shared" si="31"/>
        <v>3.4080817051509768E-2</v>
      </c>
      <c r="E45">
        <f t="shared" si="31"/>
        <v>2.9307282415630555E-2</v>
      </c>
      <c r="F45">
        <f t="shared" si="31"/>
        <v>3.1694049733570158E-2</v>
      </c>
      <c r="G45">
        <f t="shared" si="31"/>
        <v>4.5515097690941378E-2</v>
      </c>
      <c r="H45">
        <f t="shared" si="31"/>
        <v>0.28147202486678502</v>
      </c>
      <c r="I45">
        <f t="shared" si="31"/>
        <v>6.6773978685612786E-2</v>
      </c>
      <c r="J45">
        <f t="shared" si="31"/>
        <v>5.0954706927175838E-2</v>
      </c>
      <c r="K45">
        <f t="shared" si="31"/>
        <v>4.3017317939609237E-2</v>
      </c>
      <c r="L45">
        <f t="shared" si="31"/>
        <v>5.6394316163410299E-2</v>
      </c>
      <c r="M45">
        <f t="shared" si="31"/>
        <v>7.8818827708703378E-3</v>
      </c>
      <c r="N45">
        <f t="shared" si="31"/>
        <v>0.23628996447602127</v>
      </c>
      <c r="O45">
        <f t="shared" si="31"/>
        <v>0.13177175843694494</v>
      </c>
      <c r="P45">
        <f t="shared" si="31"/>
        <v>2.6420959147424507E-2</v>
      </c>
      <c r="Q45">
        <f t="shared" si="31"/>
        <v>8.6589698046181159E-3</v>
      </c>
      <c r="R45">
        <f t="shared" si="31"/>
        <v>5.9946714031971588E-3</v>
      </c>
      <c r="S45">
        <f t="shared" si="31"/>
        <v>1.0324156305506217E-2</v>
      </c>
      <c r="T45">
        <f t="shared" si="31"/>
        <v>0.40497335701598586</v>
      </c>
      <c r="U45">
        <f t="shared" si="31"/>
        <v>5.7615452930728249E-2</v>
      </c>
      <c r="V45">
        <f t="shared" si="31"/>
        <v>3.4635879218472464E-2</v>
      </c>
      <c r="W45">
        <f t="shared" si="31"/>
        <v>9.8801065719360554E-3</v>
      </c>
      <c r="X45">
        <f t="shared" si="31"/>
        <v>4.6736234458259321E-2</v>
      </c>
      <c r="Y45">
        <f t="shared" si="31"/>
        <v>8.9365008880994672E-3</v>
      </c>
      <c r="Z45">
        <f t="shared" si="31"/>
        <v>0.32548845470692717</v>
      </c>
      <c r="AA45">
        <f t="shared" si="31"/>
        <v>1.7262433392539963E-2</v>
      </c>
      <c r="AB45">
        <f t="shared" si="31"/>
        <v>1.8372557726465365E-2</v>
      </c>
      <c r="AC45">
        <f t="shared" si="31"/>
        <v>1.6263321492007102E-2</v>
      </c>
      <c r="AD45">
        <f t="shared" si="31"/>
        <v>2.286856127886323E-2</v>
      </c>
      <c r="AE45">
        <f t="shared" si="31"/>
        <v>2.0592806394316165E-2</v>
      </c>
      <c r="AF45">
        <f t="shared" si="31"/>
        <v>0.11312166962699821</v>
      </c>
      <c r="AG45">
        <f t="shared" si="31"/>
        <v>0.13804396092362345</v>
      </c>
      <c r="AH45">
        <f t="shared" si="31"/>
        <v>1.4820159857904084E-2</v>
      </c>
      <c r="AI45">
        <f t="shared" si="31"/>
        <v>1.1933836589698045E-2</v>
      </c>
      <c r="AJ45">
        <f t="shared" si="31"/>
        <v>1.6818383658969805E-2</v>
      </c>
      <c r="AK45">
        <f t="shared" si="31"/>
        <v>6.1611900532859681E-3</v>
      </c>
      <c r="AL45">
        <f t="shared" si="31"/>
        <v>0.1721247779751332</v>
      </c>
      <c r="AM45">
        <f t="shared" si="31"/>
        <v>2.0870337477797509E-2</v>
      </c>
      <c r="AN45">
        <f t="shared" si="31"/>
        <v>8.9365008880994672E-3</v>
      </c>
      <c r="AO45">
        <f t="shared" si="31"/>
        <v>9.1585257548845479E-3</v>
      </c>
      <c r="AP45">
        <f t="shared" si="31"/>
        <v>6.8272646536412076E-3</v>
      </c>
      <c r="AQ45">
        <f t="shared" si="31"/>
        <v>1.4709147424511546E-2</v>
      </c>
      <c r="AR45">
        <f t="shared" si="31"/>
        <v>7.8596802841918292E-2</v>
      </c>
      <c r="AS45">
        <f t="shared" si="31"/>
        <v>3.4857904085257546E-2</v>
      </c>
      <c r="AT45">
        <f t="shared" si="31"/>
        <v>6.2722024866785084E-3</v>
      </c>
      <c r="AU45">
        <f t="shared" si="31"/>
        <v>8.436944937833037E-3</v>
      </c>
      <c r="AV45">
        <f t="shared" si="31"/>
        <v>6.8272646536412076E-3</v>
      </c>
      <c r="AW45">
        <f t="shared" si="31"/>
        <v>2.2979573712255768E-2</v>
      </c>
      <c r="AX45">
        <f t="shared" si="31"/>
        <v>0.55045515097690945</v>
      </c>
      <c r="AY45">
        <f t="shared" si="31"/>
        <v>0.44904529307282415</v>
      </c>
      <c r="AZ45">
        <f t="shared" si="31"/>
        <v>0.10385213143872113</v>
      </c>
      <c r="BA45">
        <f t="shared" si="31"/>
        <v>7.2713143872113681E-3</v>
      </c>
      <c r="BB45">
        <f t="shared" si="31"/>
        <v>7.9928952042628773E-3</v>
      </c>
      <c r="BC45">
        <f t="shared" si="31"/>
        <v>1.1489786856127884E-2</v>
      </c>
      <c r="BD45">
        <f t="shared" si="31"/>
        <v>1.0253663410301952</v>
      </c>
      <c r="BE45">
        <f t="shared" si="31"/>
        <v>0.50160968028419195</v>
      </c>
      <c r="BF45">
        <f t="shared" si="31"/>
        <v>0.33242673179396087</v>
      </c>
      <c r="BG45">
        <f t="shared" si="31"/>
        <v>1.7706483126110124E-2</v>
      </c>
      <c r="BH45">
        <f t="shared" si="31"/>
        <v>1.5708259325044403E-2</v>
      </c>
      <c r="BI45">
        <f t="shared" si="31"/>
        <v>1.4265097690941385E-2</v>
      </c>
      <c r="BJ45">
        <f t="shared" si="31"/>
        <v>1.5833703374777974</v>
      </c>
      <c r="BK45">
        <f t="shared" si="31"/>
        <v>0.2153641207815275</v>
      </c>
      <c r="BL45">
        <f t="shared" si="31"/>
        <v>6.5497335701598571E-3</v>
      </c>
      <c r="BM45">
        <f t="shared" si="31"/>
        <v>1.6651865008880995E-2</v>
      </c>
      <c r="BN45">
        <f t="shared" ref="BN45:CO45" si="32">BN36*10^6</f>
        <v>2.4533747779751331E-2</v>
      </c>
      <c r="BO45">
        <f t="shared" si="32"/>
        <v>1.9538188277087028E-2</v>
      </c>
      <c r="BP45">
        <f t="shared" si="32"/>
        <v>2.2609347246891649</v>
      </c>
      <c r="BQ45">
        <f t="shared" si="32"/>
        <v>0.55911412078152745</v>
      </c>
      <c r="BR45">
        <f t="shared" si="32"/>
        <v>1.2322380106571936E-2</v>
      </c>
      <c r="BS45">
        <f t="shared" si="32"/>
        <v>1.2100355239786855E-2</v>
      </c>
      <c r="BT45">
        <f t="shared" si="32"/>
        <v>2.0925843694493781E-2</v>
      </c>
      <c r="BU45">
        <f t="shared" si="32"/>
        <v>1.8206039076376555E-2</v>
      </c>
      <c r="BV45">
        <f t="shared" si="32"/>
        <v>1.3953707815275311</v>
      </c>
      <c r="BW45">
        <f t="shared" si="32"/>
        <v>0.16929396092362342</v>
      </c>
      <c r="BX45">
        <f t="shared" si="32"/>
        <v>0.50111012433392543</v>
      </c>
      <c r="BY45">
        <f t="shared" si="32"/>
        <v>1.1267761989342807E-2</v>
      </c>
      <c r="BZ45">
        <f t="shared" si="32"/>
        <v>2.0426287744227351E-2</v>
      </c>
      <c r="CA45">
        <f t="shared" si="32"/>
        <v>5.2897424511545291E-2</v>
      </c>
      <c r="CB45">
        <f t="shared" si="32"/>
        <v>0.13415852575488452</v>
      </c>
      <c r="CC45">
        <f t="shared" si="32"/>
        <v>0.17140319715808172</v>
      </c>
      <c r="CD45">
        <f t="shared" si="32"/>
        <v>2.336811722912966E-2</v>
      </c>
      <c r="CE45">
        <f t="shared" si="32"/>
        <v>9.4915630550621681E-3</v>
      </c>
      <c r="CF45">
        <f t="shared" si="32"/>
        <v>1.1711811722912965E-2</v>
      </c>
      <c r="CG45">
        <f t="shared" si="32"/>
        <v>1.7428952042628773E-2</v>
      </c>
      <c r="CH45">
        <f t="shared" si="32"/>
        <v>4.0075488454706924E-2</v>
      </c>
      <c r="CI45">
        <f t="shared" si="32"/>
        <v>7.2158081705150983E-3</v>
      </c>
      <c r="CJ45">
        <f t="shared" si="32"/>
        <v>4.4238454706927173E-2</v>
      </c>
      <c r="CK45">
        <f t="shared" si="32"/>
        <v>1.2433392539964477E-2</v>
      </c>
      <c r="CL45">
        <f t="shared" si="32"/>
        <v>1.5874777975133213E-2</v>
      </c>
      <c r="CM45">
        <f t="shared" si="32"/>
        <v>1.5097690941385437E-2</v>
      </c>
      <c r="CN45">
        <f t="shared" si="32"/>
        <v>9.8967584369449357E-2</v>
      </c>
      <c r="CO45">
        <f t="shared" si="32"/>
        <v>8.0706039076376537E-2</v>
      </c>
    </row>
    <row r="46" spans="1:93" x14ac:dyDescent="0.3">
      <c r="A46" t="s">
        <v>293</v>
      </c>
      <c r="B46">
        <f t="shared" ref="B46:BM46" si="33">B37*10^6</f>
        <v>0.4084147424511545</v>
      </c>
      <c r="C46">
        <f t="shared" si="33"/>
        <v>4.0219621093278618E-2</v>
      </c>
      <c r="D46">
        <f t="shared" si="33"/>
        <v>1.1125859780378906E-2</v>
      </c>
      <c r="E46">
        <f t="shared" si="33"/>
        <v>1.2573910944853384E-2</v>
      </c>
      <c r="F46">
        <f t="shared" si="33"/>
        <v>1.6049233739592131E-3</v>
      </c>
      <c r="G46">
        <f t="shared" si="33"/>
        <v>1.8366115602751296E-2</v>
      </c>
      <c r="H46">
        <f t="shared" si="33"/>
        <v>8.4590322191384085E-2</v>
      </c>
      <c r="I46">
        <f t="shared" si="33"/>
        <v>2.2131048630384939E-2</v>
      </c>
      <c r="J46">
        <f t="shared" si="33"/>
        <v>2.627006154217449E-2</v>
      </c>
      <c r="K46">
        <f t="shared" si="33"/>
        <v>2.0393387233015561E-2</v>
      </c>
      <c r="L46">
        <f t="shared" si="33"/>
        <v>2.5377096657415228E-2</v>
      </c>
      <c r="M46">
        <f t="shared" si="33"/>
        <v>2.2806805840473024E-2</v>
      </c>
      <c r="N46">
        <f t="shared" si="33"/>
        <v>6.3822855074212606E-2</v>
      </c>
      <c r="O46">
        <f t="shared" si="33"/>
        <v>4.4853384819596956E-2</v>
      </c>
      <c r="P46">
        <f t="shared" si="33"/>
        <v>5.7475564136599488E-2</v>
      </c>
      <c r="Q46">
        <f t="shared" si="33"/>
        <v>3.6804633763726315E-2</v>
      </c>
      <c r="R46">
        <f t="shared" si="33"/>
        <v>2.9455774104018336E-2</v>
      </c>
      <c r="S46">
        <f t="shared" si="33"/>
        <v>3.2750090503197778E-2</v>
      </c>
      <c r="T46">
        <f t="shared" si="33"/>
        <v>6.624834077470737E-2</v>
      </c>
      <c r="U46">
        <f t="shared" si="33"/>
        <v>3.1579582478580906E-2</v>
      </c>
      <c r="V46">
        <f t="shared" si="33"/>
        <v>2.1539761071557854E-2</v>
      </c>
      <c r="W46">
        <f t="shared" si="33"/>
        <v>1.4721853505490524E-3</v>
      </c>
      <c r="X46">
        <f t="shared" si="33"/>
        <v>8.917581754555327E-3</v>
      </c>
      <c r="Y46">
        <f t="shared" si="33"/>
        <v>4.2596838421624225E-3</v>
      </c>
      <c r="Z46">
        <f t="shared" si="33"/>
        <v>2.8092192590804872E-2</v>
      </c>
      <c r="AA46">
        <f t="shared" si="33"/>
        <v>3.4029202365150231E-3</v>
      </c>
      <c r="AB46" t="e">
        <f t="shared" si="33"/>
        <v>#VALUE!</v>
      </c>
      <c r="AC46">
        <f t="shared" si="33"/>
        <v>3.173645468806564E-3</v>
      </c>
      <c r="AD46">
        <f t="shared" si="33"/>
        <v>2.5582237239049109E-3</v>
      </c>
      <c r="AE46">
        <f t="shared" si="33"/>
        <v>4.8268372149149265E-5</v>
      </c>
      <c r="AF46">
        <f t="shared" si="33"/>
        <v>2.1141547001327376E-2</v>
      </c>
      <c r="AG46">
        <f t="shared" si="33"/>
        <v>2.6861349101001561E-2</v>
      </c>
      <c r="AH46">
        <f t="shared" si="33"/>
        <v>2.7512972125015083E-3</v>
      </c>
      <c r="AI46">
        <f t="shared" si="33"/>
        <v>9.2916616387112331E-4</v>
      </c>
      <c r="AJ46">
        <f t="shared" si="33"/>
        <v>1.4842524435863399E-3</v>
      </c>
      <c r="AK46" t="e">
        <f t="shared" si="33"/>
        <v>#VALUE!</v>
      </c>
      <c r="AL46">
        <f t="shared" si="33"/>
        <v>1.8016169904669962E-2</v>
      </c>
      <c r="AM46" t="e">
        <f t="shared" si="33"/>
        <v>#VALUE!</v>
      </c>
      <c r="AN46" t="e">
        <f t="shared" si="33"/>
        <v>#VALUE!</v>
      </c>
      <c r="AO46">
        <f t="shared" si="33"/>
        <v>2.2927476770845899E-4</v>
      </c>
      <c r="AP46" t="e">
        <f t="shared" si="33"/>
        <v>#VALUE!</v>
      </c>
      <c r="AQ46">
        <f t="shared" si="33"/>
        <v>1.5687220948473513E-4</v>
      </c>
      <c r="AR46">
        <f t="shared" si="33"/>
        <v>1.8776396766019065E-2</v>
      </c>
      <c r="AS46">
        <f t="shared" si="33"/>
        <v>1.1101725594304329E-3</v>
      </c>
      <c r="AT46">
        <f t="shared" si="33"/>
        <v>1.4480511644744779E-4</v>
      </c>
      <c r="AU46">
        <f t="shared" si="33"/>
        <v>1.9307348859659706E-4</v>
      </c>
      <c r="AV46" t="e">
        <f t="shared" si="33"/>
        <v>#VALUE!</v>
      </c>
      <c r="AW46" t="e">
        <f t="shared" si="33"/>
        <v>#VALUE!</v>
      </c>
      <c r="AX46">
        <f t="shared" si="33"/>
        <v>8.7763967660190637E-2</v>
      </c>
      <c r="AY46">
        <f t="shared" si="33"/>
        <v>7.1244117292144304E-2</v>
      </c>
      <c r="AZ46">
        <f t="shared" si="33"/>
        <v>8.4469651261011216E-3</v>
      </c>
      <c r="BA46">
        <f t="shared" si="33"/>
        <v>1.5687220948473513E-4</v>
      </c>
      <c r="BB46">
        <f t="shared" si="33"/>
        <v>8.8089779172197417E-4</v>
      </c>
      <c r="BC46">
        <f t="shared" si="33"/>
        <v>9.653674429829853E-5</v>
      </c>
      <c r="BD46">
        <f t="shared" si="33"/>
        <v>0.16523470495957523</v>
      </c>
      <c r="BE46">
        <f t="shared" si="33"/>
        <v>6.6091468565222633E-2</v>
      </c>
      <c r="BF46">
        <f t="shared" si="33"/>
        <v>5.6836008205623262E-2</v>
      </c>
      <c r="BG46">
        <f t="shared" si="33"/>
        <v>3.8735368649692285E-3</v>
      </c>
      <c r="BH46">
        <f t="shared" si="33"/>
        <v>7.7229395438638824E-4</v>
      </c>
      <c r="BI46">
        <f t="shared" si="33"/>
        <v>6.0335465186436576E-5</v>
      </c>
      <c r="BJ46">
        <f t="shared" si="33"/>
        <v>0.33659949318209237</v>
      </c>
      <c r="BK46">
        <f t="shared" si="33"/>
        <v>5.5315554482925057E-2</v>
      </c>
      <c r="BL46">
        <f t="shared" si="33"/>
        <v>5.1888500060335457E-4</v>
      </c>
      <c r="BM46">
        <f t="shared" si="33"/>
        <v>3.8614697719319412E-4</v>
      </c>
      <c r="BN46" t="e">
        <f t="shared" ref="BN46:CO46" si="34">BN37*10^6</f>
        <v>#VALUE!</v>
      </c>
      <c r="BO46" t="e">
        <f t="shared" si="34"/>
        <v>#VALUE!</v>
      </c>
      <c r="BP46">
        <f t="shared" si="34"/>
        <v>0.42036925304694095</v>
      </c>
      <c r="BQ46">
        <f t="shared" si="34"/>
        <v>0.11748521781102933</v>
      </c>
      <c r="BR46">
        <f t="shared" si="34"/>
        <v>1.182575117654157E-3</v>
      </c>
      <c r="BS46">
        <f t="shared" si="34"/>
        <v>1.0015687220948472E-3</v>
      </c>
      <c r="BT46" t="e">
        <f t="shared" si="34"/>
        <v>#VALUE!</v>
      </c>
      <c r="BU46" t="e">
        <f t="shared" si="34"/>
        <v>#VALUE!</v>
      </c>
      <c r="BV46">
        <f t="shared" si="34"/>
        <v>0.6085917702425484</v>
      </c>
      <c r="BW46">
        <f t="shared" si="34"/>
        <v>0.36588632798358883</v>
      </c>
      <c r="BX46">
        <f t="shared" si="34"/>
        <v>0.53918185109207195</v>
      </c>
      <c r="BY46">
        <f t="shared" si="34"/>
        <v>1.5687220948473513E-4</v>
      </c>
      <c r="BZ46">
        <f t="shared" si="34"/>
        <v>4.117292144322432E-2</v>
      </c>
      <c r="CA46">
        <f t="shared" si="34"/>
        <v>3.5754796669482322E-2</v>
      </c>
      <c r="CB46">
        <f t="shared" si="34"/>
        <v>0.47539519729697116</v>
      </c>
      <c r="CC46">
        <f t="shared" si="34"/>
        <v>0.18626764812356703</v>
      </c>
      <c r="CD46">
        <f t="shared" si="34"/>
        <v>1.177748280439242E-2</v>
      </c>
      <c r="CE46">
        <f t="shared" si="34"/>
        <v>1.3382406178351633E-2</v>
      </c>
      <c r="CF46">
        <f t="shared" si="34"/>
        <v>1.3478942922649933E-2</v>
      </c>
      <c r="CG46" t="e">
        <f t="shared" si="34"/>
        <v>#VALUE!</v>
      </c>
      <c r="CH46">
        <f t="shared" si="34"/>
        <v>0.43402920236515025</v>
      </c>
      <c r="CI46">
        <f t="shared" si="34"/>
        <v>0.1103656329190298</v>
      </c>
      <c r="CJ46">
        <f t="shared" si="34"/>
        <v>2.2879208398696754E-2</v>
      </c>
      <c r="CK46">
        <f t="shared" si="34"/>
        <v>3.5803065041631471E-2</v>
      </c>
      <c r="CL46">
        <f t="shared" si="34"/>
        <v>1.8703994207795342E-2</v>
      </c>
      <c r="CM46">
        <f t="shared" si="34"/>
        <v>1.2067093037287315E-4</v>
      </c>
      <c r="CN46">
        <f t="shared" si="34"/>
        <v>1.9765898395076625E-2</v>
      </c>
      <c r="CO46">
        <f t="shared" si="34"/>
        <v>1.9295281766622419E-2</v>
      </c>
    </row>
    <row r="47" spans="1:93" x14ac:dyDescent="0.3">
      <c r="A47" t="s">
        <v>294</v>
      </c>
      <c r="B47">
        <f t="shared" ref="B47:BM47" si="35">B38*10^6</f>
        <v>8.4097575226409571</v>
      </c>
      <c r="C47">
        <f t="shared" si="35"/>
        <v>3.8539825796830987</v>
      </c>
      <c r="D47">
        <f t="shared" si="35"/>
        <v>2.1992925059032851E-2</v>
      </c>
      <c r="E47">
        <f t="shared" si="35"/>
        <v>4.7856364896531237E-2</v>
      </c>
      <c r="F47" t="e">
        <f t="shared" si="35"/>
        <v>#VALUE!</v>
      </c>
      <c r="G47">
        <f t="shared" si="35"/>
        <v>2.7693683259873564E-2</v>
      </c>
      <c r="H47">
        <f t="shared" si="35"/>
        <v>4.366390729967085</v>
      </c>
      <c r="I47">
        <f t="shared" si="35"/>
        <v>3.037934045228015</v>
      </c>
      <c r="J47">
        <f t="shared" si="35"/>
        <v>2.4382592884853684</v>
      </c>
      <c r="K47">
        <f t="shared" si="35"/>
        <v>0.23428616005928793</v>
      </c>
      <c r="L47">
        <f t="shared" si="35"/>
        <v>7.976560882597386E-2</v>
      </c>
      <c r="M47">
        <f t="shared" si="35"/>
        <v>0.28185748704577712</v>
      </c>
      <c r="N47">
        <f t="shared" si="35"/>
        <v>3.3562463807686416</v>
      </c>
      <c r="O47">
        <f t="shared" si="35"/>
        <v>2.5684466033982516</v>
      </c>
      <c r="P47">
        <f t="shared" si="35"/>
        <v>2.848473847021654</v>
      </c>
      <c r="Q47">
        <f t="shared" si="35"/>
        <v>0.11421018995526407</v>
      </c>
      <c r="R47">
        <f t="shared" si="35"/>
        <v>2.1767895130052301E-2</v>
      </c>
      <c r="S47">
        <f t="shared" si="35"/>
        <v>1.8677484105386017E-2</v>
      </c>
      <c r="T47">
        <f t="shared" si="35"/>
        <v>3.192799642352433</v>
      </c>
      <c r="U47">
        <f t="shared" si="35"/>
        <v>1.8809951723579235</v>
      </c>
      <c r="V47">
        <f t="shared" si="35"/>
        <v>2.1182817314702857E-2</v>
      </c>
      <c r="W47">
        <f t="shared" si="35"/>
        <v>1.7927384342117502E-2</v>
      </c>
      <c r="X47" t="e">
        <f t="shared" si="35"/>
        <v>#VALUE!</v>
      </c>
      <c r="Y47" t="e">
        <f t="shared" si="35"/>
        <v>#VALUE!</v>
      </c>
      <c r="Z47">
        <f t="shared" si="35"/>
        <v>2.2474639127003893</v>
      </c>
      <c r="AA47">
        <f t="shared" si="35"/>
        <v>1.9340422276162728</v>
      </c>
      <c r="AB47">
        <f t="shared" si="35"/>
        <v>1.3635013456789753</v>
      </c>
      <c r="AC47" t="e">
        <f t="shared" si="35"/>
        <v>#VALUE!</v>
      </c>
      <c r="AD47">
        <f t="shared" si="35"/>
        <v>1.3291767805118081E-2</v>
      </c>
      <c r="AE47" t="e">
        <f t="shared" si="35"/>
        <v>#VALUE!</v>
      </c>
      <c r="AF47">
        <f t="shared" si="35"/>
        <v>1.5924317934285261</v>
      </c>
      <c r="AG47">
        <f t="shared" si="35"/>
        <v>1.7477924563967009</v>
      </c>
      <c r="AH47">
        <f t="shared" si="35"/>
        <v>1.4421568068553119</v>
      </c>
      <c r="AI47" t="e">
        <f t="shared" si="35"/>
        <v>#VALUE!</v>
      </c>
      <c r="AJ47" t="e">
        <f t="shared" si="35"/>
        <v>#VALUE!</v>
      </c>
      <c r="AK47" t="e">
        <f t="shared" si="35"/>
        <v>#VALUE!</v>
      </c>
      <c r="AL47">
        <f t="shared" si="35"/>
        <v>1.5481158994146222</v>
      </c>
      <c r="AM47">
        <f t="shared" si="35"/>
        <v>1.3540650906570575</v>
      </c>
      <c r="AN47" t="e">
        <f t="shared" si="35"/>
        <v>#VALUE!</v>
      </c>
      <c r="AO47" t="e">
        <f t="shared" si="35"/>
        <v>#VALUE!</v>
      </c>
      <c r="AP47" t="e">
        <f t="shared" si="35"/>
        <v>#VALUE!</v>
      </c>
      <c r="AQ47" t="e">
        <f t="shared" si="35"/>
        <v>#VALUE!</v>
      </c>
      <c r="AR47">
        <f t="shared" si="35"/>
        <v>1.5021947919073235</v>
      </c>
      <c r="AS47">
        <f t="shared" si="35"/>
        <v>1.4279199133484755</v>
      </c>
      <c r="AT47">
        <f t="shared" si="35"/>
        <v>2.331310064238544E-2</v>
      </c>
      <c r="AU47" t="e">
        <f t="shared" si="35"/>
        <v>#VALUE!</v>
      </c>
      <c r="AV47" t="e">
        <f t="shared" si="35"/>
        <v>#VALUE!</v>
      </c>
      <c r="AW47" t="e">
        <f t="shared" si="35"/>
        <v>#VALUE!</v>
      </c>
      <c r="AX47">
        <f t="shared" si="35"/>
        <v>1.4213190354317125</v>
      </c>
      <c r="AY47">
        <f t="shared" si="35"/>
        <v>1.5057952707710127</v>
      </c>
      <c r="AZ47">
        <f t="shared" si="35"/>
        <v>0.87457131798529208</v>
      </c>
      <c r="BA47" t="e">
        <f t="shared" si="35"/>
        <v>#VALUE!</v>
      </c>
      <c r="BB47" t="e">
        <f t="shared" si="35"/>
        <v>#VALUE!</v>
      </c>
      <c r="BC47" t="e">
        <f t="shared" si="35"/>
        <v>#VALUE!</v>
      </c>
      <c r="BD47">
        <f t="shared" si="35"/>
        <v>1.1596392320178583</v>
      </c>
      <c r="BE47">
        <f t="shared" si="35"/>
        <v>1.3109643582596484</v>
      </c>
      <c r="BF47">
        <f t="shared" si="35"/>
        <v>1.0490295209262832</v>
      </c>
      <c r="BG47">
        <f t="shared" si="35"/>
        <v>6.0338024957319325E-2</v>
      </c>
      <c r="BH47" t="e">
        <f t="shared" si="35"/>
        <v>#VALUE!</v>
      </c>
      <c r="BI47" t="e">
        <f t="shared" si="35"/>
        <v>#VALUE!</v>
      </c>
      <c r="BJ47">
        <f t="shared" si="35"/>
        <v>0.85505372214504527</v>
      </c>
      <c r="BK47">
        <f t="shared" si="35"/>
        <v>7.2009577273777414E-3</v>
      </c>
      <c r="BL47" t="e">
        <f t="shared" si="35"/>
        <v>#VALUE!</v>
      </c>
      <c r="BM47" t="e">
        <f t="shared" si="35"/>
        <v>#VALUE!</v>
      </c>
      <c r="BN47" t="e">
        <f t="shared" ref="BN47:CO47" si="36">BN38*10^6</f>
        <v>#VALUE!</v>
      </c>
      <c r="BO47" t="e">
        <f t="shared" si="36"/>
        <v>#VALUE!</v>
      </c>
      <c r="BP47">
        <f t="shared" si="36"/>
        <v>0.59554920804467004</v>
      </c>
      <c r="BQ47">
        <f t="shared" si="36"/>
        <v>0.76466670067118925</v>
      </c>
      <c r="BR47" t="e">
        <f t="shared" si="36"/>
        <v>#VALUE!</v>
      </c>
      <c r="BS47" t="e">
        <f t="shared" si="36"/>
        <v>#VALUE!</v>
      </c>
      <c r="BT47" t="e">
        <f t="shared" si="36"/>
        <v>#VALUE!</v>
      </c>
      <c r="BU47" t="e">
        <f t="shared" si="36"/>
        <v>#VALUE!</v>
      </c>
      <c r="BV47">
        <f t="shared" si="36"/>
        <v>1.2945521754393334</v>
      </c>
      <c r="BW47">
        <f t="shared" si="36"/>
        <v>1.1349459478110591</v>
      </c>
      <c r="BX47">
        <f t="shared" si="36"/>
        <v>1.1843625202151888</v>
      </c>
      <c r="BY47" t="e">
        <f t="shared" si="36"/>
        <v>#VALUE!</v>
      </c>
      <c r="BZ47">
        <f t="shared" si="36"/>
        <v>0.89450896969296911</v>
      </c>
      <c r="CA47">
        <f t="shared" si="36"/>
        <v>0.95099148186708826</v>
      </c>
      <c r="CB47">
        <f t="shared" si="36"/>
        <v>1.5235276291746802</v>
      </c>
      <c r="CC47">
        <f t="shared" si="36"/>
        <v>0.87889189262171863</v>
      </c>
      <c r="CD47">
        <f t="shared" si="36"/>
        <v>0.11325006225828037</v>
      </c>
      <c r="CE47">
        <f t="shared" si="36"/>
        <v>0.15126511826072869</v>
      </c>
      <c r="CF47">
        <f t="shared" si="36"/>
        <v>0.20887278007975058</v>
      </c>
      <c r="CG47" t="e">
        <f t="shared" si="36"/>
        <v>#VALUE!</v>
      </c>
      <c r="CH47">
        <f t="shared" si="36"/>
        <v>2.000171022746025</v>
      </c>
      <c r="CI47">
        <f t="shared" si="36"/>
        <v>1.7821020195686024</v>
      </c>
      <c r="CJ47">
        <f t="shared" si="36"/>
        <v>0.37558995346381063</v>
      </c>
      <c r="CK47">
        <f t="shared" si="36"/>
        <v>0.68671633327232517</v>
      </c>
      <c r="CL47">
        <f t="shared" si="36"/>
        <v>0.39087698663922305</v>
      </c>
      <c r="CM47" t="e">
        <f t="shared" si="36"/>
        <v>#VALUE!</v>
      </c>
      <c r="CN47">
        <f t="shared" si="36"/>
        <v>1.7974940667108723</v>
      </c>
      <c r="CO47">
        <f t="shared" si="36"/>
        <v>1.6502494831812631</v>
      </c>
    </row>
    <row r="48" spans="1:93" x14ac:dyDescent="0.3">
      <c r="A48" t="s">
        <v>295</v>
      </c>
      <c r="B48">
        <f t="shared" ref="B48:BM50" si="37">B39*10^6</f>
        <v>1.235609756097561</v>
      </c>
      <c r="C48">
        <f t="shared" si="37"/>
        <v>1.2756433978132884</v>
      </c>
      <c r="D48">
        <f t="shared" si="37"/>
        <v>0.88237174095878901</v>
      </c>
      <c r="E48">
        <f t="shared" si="37"/>
        <v>0.94497897392767016</v>
      </c>
      <c r="F48">
        <f t="shared" si="37"/>
        <v>0.77857022708158119</v>
      </c>
      <c r="G48">
        <f t="shared" si="37"/>
        <v>0.72445752733389401</v>
      </c>
      <c r="H48">
        <f t="shared" si="37"/>
        <v>1.1963835155592935</v>
      </c>
      <c r="I48">
        <f t="shared" si="37"/>
        <v>0.91446593776282581</v>
      </c>
      <c r="J48">
        <f t="shared" si="37"/>
        <v>0.81645079899074846</v>
      </c>
      <c r="K48">
        <f t="shared" si="37"/>
        <v>0.9203532380151388</v>
      </c>
      <c r="L48">
        <f t="shared" si="37"/>
        <v>0.94640874684608911</v>
      </c>
      <c r="M48">
        <f t="shared" si="37"/>
        <v>0.74635828427249784</v>
      </c>
      <c r="N48">
        <f t="shared" si="37"/>
        <v>0.96598822539949514</v>
      </c>
      <c r="O48">
        <f t="shared" si="37"/>
        <v>0.69488645920941972</v>
      </c>
      <c r="P48">
        <f t="shared" si="37"/>
        <v>0.91885618166526495</v>
      </c>
      <c r="Q48">
        <f t="shared" si="37"/>
        <v>0.93924306139613101</v>
      </c>
      <c r="R48">
        <f t="shared" si="37"/>
        <v>0.86873002523128695</v>
      </c>
      <c r="S48">
        <f t="shared" si="37"/>
        <v>0.90223717409587878</v>
      </c>
      <c r="T48">
        <f t="shared" si="37"/>
        <v>0.9699411269974767</v>
      </c>
      <c r="U48">
        <f t="shared" si="37"/>
        <v>0.86763666947014295</v>
      </c>
      <c r="V48">
        <f t="shared" si="37"/>
        <v>0.79624894869638352</v>
      </c>
      <c r="W48">
        <f t="shared" si="37"/>
        <v>0.64030277544154757</v>
      </c>
      <c r="X48">
        <f t="shared" si="37"/>
        <v>0.60353238015138777</v>
      </c>
      <c r="Y48">
        <f t="shared" si="37"/>
        <v>0.53135407905803189</v>
      </c>
      <c r="Z48">
        <f t="shared" si="37"/>
        <v>0.6019007569386039</v>
      </c>
      <c r="AA48">
        <f t="shared" si="37"/>
        <v>0.57555929352396962</v>
      </c>
      <c r="AB48">
        <f t="shared" si="37"/>
        <v>0.60807401177460052</v>
      </c>
      <c r="AC48">
        <f t="shared" si="37"/>
        <v>0.43655172413793092</v>
      </c>
      <c r="AD48">
        <f t="shared" si="37"/>
        <v>0.39988225399495375</v>
      </c>
      <c r="AE48">
        <f t="shared" si="37"/>
        <v>0.17093355761143819</v>
      </c>
      <c r="AF48">
        <f t="shared" si="37"/>
        <v>0.43648444070647607</v>
      </c>
      <c r="AG48">
        <f t="shared" si="37"/>
        <v>0.55784693019343989</v>
      </c>
      <c r="AH48">
        <f t="shared" si="37"/>
        <v>0.58730025231286787</v>
      </c>
      <c r="AI48">
        <f t="shared" si="37"/>
        <v>0.45665264928511357</v>
      </c>
      <c r="AJ48">
        <f t="shared" si="37"/>
        <v>0.39473507148864584</v>
      </c>
      <c r="AK48" t="e">
        <f t="shared" si="37"/>
        <v>#VALUE!</v>
      </c>
      <c r="AL48">
        <f t="shared" si="37"/>
        <v>0.45648444070647604</v>
      </c>
      <c r="AM48">
        <f t="shared" si="37"/>
        <v>0.43306980656013455</v>
      </c>
      <c r="AN48">
        <f t="shared" si="37"/>
        <v>0.39791421362489487</v>
      </c>
      <c r="AO48">
        <f t="shared" si="37"/>
        <v>0.3229604709840202</v>
      </c>
      <c r="AP48">
        <f t="shared" si="37"/>
        <v>0.30871320437342309</v>
      </c>
      <c r="AQ48">
        <f t="shared" si="37"/>
        <v>0.20555088309503783</v>
      </c>
      <c r="AR48">
        <f t="shared" si="37"/>
        <v>0.41100084104289319</v>
      </c>
      <c r="AS48">
        <f t="shared" si="37"/>
        <v>0.4966694701429773</v>
      </c>
      <c r="AT48">
        <f t="shared" si="37"/>
        <v>0.39648444070647604</v>
      </c>
      <c r="AU48">
        <f t="shared" si="37"/>
        <v>0.30714886459209423</v>
      </c>
      <c r="AV48">
        <f t="shared" si="37"/>
        <v>0.30629100084104288</v>
      </c>
      <c r="AW48">
        <f t="shared" si="37"/>
        <v>0.18023549201009251</v>
      </c>
      <c r="AX48">
        <f t="shared" si="37"/>
        <v>0.46879730866274183</v>
      </c>
      <c r="AY48">
        <f t="shared" si="37"/>
        <v>0.48354920100925147</v>
      </c>
      <c r="AZ48">
        <f t="shared" si="37"/>
        <v>0.38075693860386872</v>
      </c>
      <c r="BA48" t="e">
        <f t="shared" si="37"/>
        <v>#VALUE!</v>
      </c>
      <c r="BB48" t="e">
        <f t="shared" si="37"/>
        <v>#VALUE!</v>
      </c>
      <c r="BC48">
        <f t="shared" si="37"/>
        <v>0.29051303616484442</v>
      </c>
      <c r="BD48">
        <f t="shared" si="37"/>
        <v>0.42576955424726665</v>
      </c>
      <c r="BE48">
        <f t="shared" si="37"/>
        <v>0.46637510513036162</v>
      </c>
      <c r="BF48">
        <f t="shared" si="37"/>
        <v>0.44171572750210258</v>
      </c>
      <c r="BG48">
        <f t="shared" si="37"/>
        <v>0.46753574432296047</v>
      </c>
      <c r="BH48" t="e">
        <f t="shared" si="37"/>
        <v>#VALUE!</v>
      </c>
      <c r="BI48" t="e">
        <f t="shared" si="37"/>
        <v>#VALUE!</v>
      </c>
      <c r="BJ48">
        <f t="shared" si="37"/>
        <v>0.42238856181665274</v>
      </c>
      <c r="BK48">
        <f t="shared" si="37"/>
        <v>0.42112699747687127</v>
      </c>
      <c r="BL48">
        <f t="shared" si="37"/>
        <v>0.38237174095878884</v>
      </c>
      <c r="BM48">
        <f t="shared" si="37"/>
        <v>0.36349873843566022</v>
      </c>
      <c r="BN48">
        <f t="shared" ref="BN48:CO48" si="38">BN39*10^6</f>
        <v>0.37470142977291837</v>
      </c>
      <c r="BO48">
        <f t="shared" si="38"/>
        <v>0.35603027754415473</v>
      </c>
      <c r="BP48">
        <f t="shared" si="38"/>
        <v>0.36551724137931035</v>
      </c>
      <c r="BQ48">
        <f t="shared" si="38"/>
        <v>0.42390243902439023</v>
      </c>
      <c r="BR48">
        <f t="shared" si="38"/>
        <v>0.408309503784693</v>
      </c>
      <c r="BS48">
        <f t="shared" si="38"/>
        <v>0.39640033641715727</v>
      </c>
      <c r="BT48">
        <f t="shared" si="38"/>
        <v>0.34748528174936916</v>
      </c>
      <c r="BU48">
        <f t="shared" si="38"/>
        <v>0.33613120269133728</v>
      </c>
      <c r="BV48">
        <f t="shared" si="38"/>
        <v>0.13867115222876364</v>
      </c>
      <c r="BW48">
        <f t="shared" si="38"/>
        <v>0.10358284272497899</v>
      </c>
      <c r="BX48">
        <f t="shared" si="38"/>
        <v>0.15290159798149708</v>
      </c>
      <c r="BY48" t="e">
        <f t="shared" si="38"/>
        <v>#VALUE!</v>
      </c>
      <c r="BZ48">
        <f t="shared" si="38"/>
        <v>0.29021026072329686</v>
      </c>
      <c r="CA48">
        <f t="shared" si="38"/>
        <v>0.28834314550042045</v>
      </c>
      <c r="CB48">
        <f t="shared" si="38"/>
        <v>9.1959629941126983E-2</v>
      </c>
      <c r="CC48">
        <f t="shared" si="38"/>
        <v>0.17808242220353238</v>
      </c>
      <c r="CD48">
        <f t="shared" si="38"/>
        <v>0.37693860386879724</v>
      </c>
      <c r="CE48">
        <f t="shared" si="38"/>
        <v>0.3335071488645921</v>
      </c>
      <c r="CF48">
        <f t="shared" si="38"/>
        <v>0.35108494533221191</v>
      </c>
      <c r="CG48">
        <f t="shared" si="38"/>
        <v>0.37912531539108496</v>
      </c>
      <c r="CH48">
        <f t="shared" si="38"/>
        <v>6.553406223717409E-2</v>
      </c>
      <c r="CI48">
        <f t="shared" si="38"/>
        <v>9.0899915895710684E-2</v>
      </c>
      <c r="CJ48">
        <f t="shared" si="38"/>
        <v>0.335609756097561</v>
      </c>
      <c r="CK48">
        <f t="shared" si="38"/>
        <v>0.31280067283431451</v>
      </c>
      <c r="CL48">
        <f t="shared" si="38"/>
        <v>0.35919259882253995</v>
      </c>
      <c r="CM48">
        <f t="shared" si="38"/>
        <v>0.38040370058872996</v>
      </c>
      <c r="CN48">
        <f t="shared" si="38"/>
        <v>0.45757779646761981</v>
      </c>
      <c r="CO48">
        <f t="shared" si="38"/>
        <v>0.41724137931034477</v>
      </c>
    </row>
    <row r="49" spans="1:93" x14ac:dyDescent="0.3">
      <c r="A49" t="s">
        <v>296</v>
      </c>
      <c r="B49">
        <f t="shared" si="37"/>
        <v>3.5160476343353668</v>
      </c>
      <c r="C49">
        <f t="shared" ref="C49:BM49" si="39">C40*10^6</f>
        <v>4.2300525969954004</v>
      </c>
      <c r="D49">
        <f t="shared" si="39"/>
        <v>1.9148096696860679</v>
      </c>
      <c r="E49">
        <f t="shared" si="39"/>
        <v>2.6255591993735168</v>
      </c>
      <c r="F49">
        <f t="shared" si="39"/>
        <v>1.6538949680307482</v>
      </c>
      <c r="G49">
        <f t="shared" si="39"/>
        <v>3.2956233179012804</v>
      </c>
      <c r="H49">
        <f t="shared" si="39"/>
        <v>4.0631403976728908</v>
      </c>
      <c r="I49">
        <f t="shared" si="39"/>
        <v>1.9362925269060782</v>
      </c>
      <c r="J49">
        <f t="shared" si="39"/>
        <v>1.4591540674909764</v>
      </c>
      <c r="K49">
        <f t="shared" si="39"/>
        <v>1.9156947874067254</v>
      </c>
      <c r="L49">
        <f t="shared" si="39"/>
        <v>2.008422120141979</v>
      </c>
      <c r="M49">
        <f t="shared" si="39"/>
        <v>3.3130856403901721</v>
      </c>
      <c r="N49">
        <f t="shared" si="39"/>
        <v>2.7044396904788335</v>
      </c>
      <c r="O49">
        <f t="shared" si="39"/>
        <v>3.5848167806318236</v>
      </c>
      <c r="P49">
        <f t="shared" si="39"/>
        <v>2.2072735673844623</v>
      </c>
      <c r="Q49">
        <f t="shared" si="39"/>
        <v>2.1270278947099963</v>
      </c>
      <c r="R49">
        <f t="shared" si="39"/>
        <v>1.6691519972156297</v>
      </c>
      <c r="S49">
        <f t="shared" si="39"/>
        <v>1.8235975384726166</v>
      </c>
      <c r="T49">
        <f t="shared" si="39"/>
        <v>2.2879542979216234</v>
      </c>
      <c r="U49">
        <f t="shared" si="39"/>
        <v>1.7051267818619873</v>
      </c>
      <c r="V49">
        <f t="shared" si="39"/>
        <v>1.8066602858180136</v>
      </c>
      <c r="W49">
        <f t="shared" si="39"/>
        <v>3.2690697862815754</v>
      </c>
      <c r="X49">
        <f t="shared" si="39"/>
        <v>3.0880707134048828</v>
      </c>
      <c r="Y49">
        <f t="shared" si="39"/>
        <v>2.6628991655890233</v>
      </c>
      <c r="Z49">
        <f t="shared" si="39"/>
        <v>2.8950100363348326</v>
      </c>
      <c r="AA49">
        <f t="shared" si="39"/>
        <v>2.4194467864225944</v>
      </c>
      <c r="AB49">
        <f t="shared" si="39"/>
        <v>2.4750891868618528</v>
      </c>
      <c r="AC49">
        <f t="shared" si="39"/>
        <v>2.1960520749259649</v>
      </c>
      <c r="AD49">
        <f t="shared" si="39"/>
        <v>1.7528181248105996</v>
      </c>
      <c r="AE49">
        <f t="shared" si="39"/>
        <v>0.1085394357449541</v>
      </c>
      <c r="AF49">
        <f t="shared" si="39"/>
        <v>2.1085004305572643</v>
      </c>
      <c r="AG49">
        <f t="shared" si="39"/>
        <v>2.3842971115158318</v>
      </c>
      <c r="AH49">
        <f t="shared" si="39"/>
        <v>2.5137343266654466</v>
      </c>
      <c r="AI49">
        <f t="shared" si="39"/>
        <v>2.0260044585929928</v>
      </c>
      <c r="AJ49">
        <f t="shared" si="39"/>
        <v>1.7986192163557755</v>
      </c>
      <c r="AK49">
        <f t="shared" si="39"/>
        <v>1.591501669722073</v>
      </c>
      <c r="AL49">
        <f t="shared" si="39"/>
        <v>1.9392179159828258</v>
      </c>
      <c r="AM49">
        <f t="shared" si="39"/>
        <v>1.8452004116547502</v>
      </c>
      <c r="AN49">
        <f t="shared" si="39"/>
        <v>1.7722007026934583</v>
      </c>
      <c r="AO49">
        <f t="shared" si="39"/>
        <v>1.556667036715883</v>
      </c>
      <c r="AP49">
        <f t="shared" si="39"/>
        <v>1.4983542811193888</v>
      </c>
      <c r="AQ49">
        <f t="shared" si="39"/>
        <v>1.1209940922142645</v>
      </c>
      <c r="AR49">
        <f t="shared" si="39"/>
        <v>1.6476241340098232</v>
      </c>
      <c r="AS49">
        <f t="shared" si="39"/>
        <v>1.810995862449706</v>
      </c>
      <c r="AT49">
        <f t="shared" si="39"/>
        <v>1.5703188524073701</v>
      </c>
      <c r="AU49">
        <f t="shared" si="39"/>
        <v>1.337187845983516</v>
      </c>
      <c r="AV49">
        <f t="shared" si="39"/>
        <v>1.3818337838932579</v>
      </c>
      <c r="AW49">
        <f t="shared" si="39"/>
        <v>0.50003150419005737</v>
      </c>
      <c r="AX49">
        <f t="shared" si="39"/>
        <v>1.6855191740501487</v>
      </c>
      <c r="AY49">
        <f t="shared" si="39"/>
        <v>1.7643096531838733</v>
      </c>
      <c r="AZ49">
        <f t="shared" si="39"/>
        <v>1.5194770904530299</v>
      </c>
      <c r="BA49" t="e">
        <f t="shared" si="39"/>
        <v>#VALUE!</v>
      </c>
      <c r="BB49" t="e">
        <f t="shared" si="39"/>
        <v>#VALUE!</v>
      </c>
      <c r="BC49">
        <f t="shared" si="39"/>
        <v>1.5836706281935495</v>
      </c>
      <c r="BD49">
        <f t="shared" si="39"/>
        <v>1.5487009772299716</v>
      </c>
      <c r="BE49">
        <f t="shared" si="39"/>
        <v>1.6568803650885566</v>
      </c>
      <c r="BF49">
        <f t="shared" si="39"/>
        <v>1.497634185346651</v>
      </c>
      <c r="BG49">
        <f t="shared" si="39"/>
        <v>1.5298584711766665</v>
      </c>
      <c r="BH49" t="e">
        <f t="shared" si="39"/>
        <v>#VALUE!</v>
      </c>
      <c r="BI49" t="e">
        <f t="shared" si="39"/>
        <v>#VALUE!</v>
      </c>
      <c r="BJ49">
        <f t="shared" si="39"/>
        <v>1.5155765716840339</v>
      </c>
      <c r="BK49">
        <f t="shared" si="39"/>
        <v>1.5560669569052685</v>
      </c>
      <c r="BL49">
        <f t="shared" si="39"/>
        <v>1.5112709990428728</v>
      </c>
      <c r="BM49">
        <f t="shared" si="39"/>
        <v>1.4533933013090738</v>
      </c>
      <c r="BN49">
        <f t="shared" ref="BN49:CO49" si="40">BN40*10^6</f>
        <v>1.3337373870724807</v>
      </c>
      <c r="BO49">
        <f t="shared" si="40"/>
        <v>0.86993570144829258</v>
      </c>
      <c r="BP49">
        <f t="shared" si="40"/>
        <v>1.497109115512363</v>
      </c>
      <c r="BQ49">
        <f t="shared" si="40"/>
        <v>1.621955720110775</v>
      </c>
      <c r="BR49">
        <f t="shared" si="40"/>
        <v>1.719618709288335</v>
      </c>
      <c r="BS49">
        <f t="shared" si="40"/>
        <v>1.7269696869683668</v>
      </c>
      <c r="BT49">
        <f t="shared" si="40"/>
        <v>1.4694004302572243</v>
      </c>
      <c r="BU49">
        <f t="shared" si="40"/>
        <v>0.75433032593334914</v>
      </c>
      <c r="BV49">
        <f t="shared" si="40"/>
        <v>1.403391651089595</v>
      </c>
      <c r="BW49">
        <f t="shared" si="40"/>
        <v>1.0606860712474759</v>
      </c>
      <c r="BX49">
        <f t="shared" si="40"/>
        <v>1.3236860502446826</v>
      </c>
      <c r="BY49" t="e">
        <f t="shared" si="40"/>
        <v>#VALUE!</v>
      </c>
      <c r="BZ49">
        <f t="shared" si="40"/>
        <v>1.5028698816942652</v>
      </c>
      <c r="CA49">
        <f t="shared" si="40"/>
        <v>1.4613593607949855</v>
      </c>
      <c r="CB49">
        <f t="shared" si="40"/>
        <v>1.1889981367521878</v>
      </c>
      <c r="CC49">
        <f t="shared" si="40"/>
        <v>1.3155099628250555</v>
      </c>
      <c r="CD49">
        <f t="shared" si="40"/>
        <v>1.8817902781069886</v>
      </c>
      <c r="CE49">
        <f t="shared" si="40"/>
        <v>1.8644179675896895</v>
      </c>
      <c r="CF49">
        <f t="shared" si="40"/>
        <v>1.9787181695165457</v>
      </c>
      <c r="CG49">
        <f t="shared" si="40"/>
        <v>1.1472625859239278</v>
      </c>
      <c r="CH49">
        <f t="shared" si="40"/>
        <v>1.338252987647357</v>
      </c>
      <c r="CI49">
        <f t="shared" si="40"/>
        <v>1.3076789212965325</v>
      </c>
      <c r="CJ49">
        <f t="shared" si="40"/>
        <v>2.0130127306931818</v>
      </c>
      <c r="CK49">
        <f t="shared" si="40"/>
        <v>1.9588405257899304</v>
      </c>
      <c r="CL49">
        <f t="shared" si="40"/>
        <v>1.9542199112481962</v>
      </c>
      <c r="CM49">
        <f t="shared" si="40"/>
        <v>1.21987224300832</v>
      </c>
      <c r="CN49">
        <f t="shared" si="40"/>
        <v>2.1494558776317247</v>
      </c>
      <c r="CO49">
        <f t="shared" si="40"/>
        <v>1.9762278383024943</v>
      </c>
    </row>
    <row r="50" spans="1:93" x14ac:dyDescent="0.3">
      <c r="A50" t="s">
        <v>297</v>
      </c>
      <c r="B50">
        <f t="shared" si="37"/>
        <v>1.7322312055025944</v>
      </c>
      <c r="C50">
        <f t="shared" ref="C50:BM50" si="41">C41*10^6</f>
        <v>1.8645227464703753</v>
      </c>
      <c r="D50">
        <f t="shared" si="41"/>
        <v>1.3136840835042836</v>
      </c>
      <c r="E50">
        <f t="shared" si="41"/>
        <v>1.4191022082780258</v>
      </c>
      <c r="F50">
        <f t="shared" si="41"/>
        <v>1.2084107638469892</v>
      </c>
      <c r="G50">
        <f t="shared" si="41"/>
        <v>1.206311089658501</v>
      </c>
      <c r="H50">
        <f t="shared" si="41"/>
        <v>1.7635453119343549</v>
      </c>
      <c r="I50">
        <f t="shared" si="41"/>
        <v>1.1922891275491734</v>
      </c>
      <c r="J50">
        <f t="shared" si="41"/>
        <v>1.0890310124291058</v>
      </c>
      <c r="K50">
        <f t="shared" si="41"/>
        <v>1.114878725714975</v>
      </c>
      <c r="L50">
        <f t="shared" si="41"/>
        <v>1.129021358754676</v>
      </c>
      <c r="M50">
        <f t="shared" si="41"/>
        <v>0.96517436949438851</v>
      </c>
      <c r="N50">
        <f t="shared" si="41"/>
        <v>1.2820079642814044</v>
      </c>
      <c r="O50">
        <f t="shared" si="41"/>
        <v>0.97354893206226589</v>
      </c>
      <c r="P50">
        <f t="shared" si="41"/>
        <v>1.1785326414866659</v>
      </c>
      <c r="Q50">
        <f t="shared" si="41"/>
        <v>1.1058525401230841</v>
      </c>
      <c r="R50">
        <f t="shared" si="41"/>
        <v>1.0071799203571861</v>
      </c>
      <c r="S50">
        <f t="shared" si="41"/>
        <v>1.0306262821286352</v>
      </c>
      <c r="T50">
        <f t="shared" si="41"/>
        <v>1.1308796910824181</v>
      </c>
      <c r="U50">
        <f t="shared" si="41"/>
        <v>0.99127549173404117</v>
      </c>
      <c r="V50">
        <f t="shared" si="41"/>
        <v>0.98244237963074688</v>
      </c>
      <c r="W50">
        <f t="shared" si="41"/>
        <v>0.85892361530107375</v>
      </c>
      <c r="X50">
        <f t="shared" si="41"/>
        <v>0.81102932303608044</v>
      </c>
      <c r="Y50">
        <f t="shared" si="41"/>
        <v>0.81682152769397831</v>
      </c>
      <c r="Z50">
        <f t="shared" si="41"/>
        <v>0.94260890551466159</v>
      </c>
      <c r="AA50">
        <f t="shared" si="41"/>
        <v>0.81993483769759845</v>
      </c>
      <c r="AB50">
        <f t="shared" si="41"/>
        <v>0.81559068420417502</v>
      </c>
      <c r="AC50">
        <f t="shared" si="41"/>
        <v>0.72660794014721841</v>
      </c>
      <c r="AD50">
        <f t="shared" si="41"/>
        <v>0.73560999155303486</v>
      </c>
      <c r="AE50">
        <f t="shared" si="41"/>
        <v>0.68180282369977074</v>
      </c>
      <c r="AF50">
        <f t="shared" si="41"/>
        <v>0.56817907566067338</v>
      </c>
      <c r="AG50">
        <f t="shared" si="41"/>
        <v>0.82735609991553027</v>
      </c>
      <c r="AH50">
        <f t="shared" si="41"/>
        <v>0.68024616869796062</v>
      </c>
      <c r="AI50">
        <f t="shared" si="41"/>
        <v>0.57627609508869304</v>
      </c>
      <c r="AJ50">
        <f t="shared" si="41"/>
        <v>0.65093519971038971</v>
      </c>
      <c r="AK50">
        <f t="shared" si="41"/>
        <v>0.50327018221310482</v>
      </c>
      <c r="AL50">
        <f t="shared" si="41"/>
        <v>0.7280439242186556</v>
      </c>
      <c r="AM50">
        <f t="shared" si="41"/>
        <v>0.65397610715578613</v>
      </c>
      <c r="AN50">
        <f t="shared" si="41"/>
        <v>0.68369735730662484</v>
      </c>
      <c r="AO50">
        <f t="shared" si="41"/>
        <v>0.64770121877639675</v>
      </c>
      <c r="AP50">
        <f t="shared" si="41"/>
        <v>0.64748401110172549</v>
      </c>
      <c r="AQ50">
        <f t="shared" si="41"/>
        <v>0.61606130083262933</v>
      </c>
      <c r="AR50">
        <f t="shared" si="41"/>
        <v>0.67467117171473368</v>
      </c>
      <c r="AS50">
        <f t="shared" si="41"/>
        <v>0.68259925184023151</v>
      </c>
      <c r="AT50">
        <f t="shared" si="41"/>
        <v>0.67730179799686241</v>
      </c>
      <c r="AU50">
        <f t="shared" si="41"/>
        <v>0.62975745142995043</v>
      </c>
      <c r="AV50">
        <f t="shared" si="41"/>
        <v>0.63880777120791599</v>
      </c>
      <c r="AW50">
        <f t="shared" si="41"/>
        <v>0.57240255822372388</v>
      </c>
      <c r="AX50">
        <f t="shared" si="41"/>
        <v>0.63413780620248583</v>
      </c>
      <c r="AY50">
        <f t="shared" si="41"/>
        <v>0.743176058887414</v>
      </c>
      <c r="AZ50">
        <f t="shared" si="41"/>
        <v>0.66667068903101245</v>
      </c>
      <c r="BA50">
        <f t="shared" si="41"/>
        <v>0.66956679135996133</v>
      </c>
      <c r="BB50">
        <f t="shared" si="41"/>
        <v>0.65290213587546753</v>
      </c>
      <c r="BC50">
        <f t="shared" si="41"/>
        <v>0.67109931217569685</v>
      </c>
      <c r="BD50">
        <f t="shared" si="41"/>
        <v>0.63291902980571979</v>
      </c>
      <c r="BE50">
        <f t="shared" si="41"/>
        <v>0.7203692530469411</v>
      </c>
      <c r="BF50">
        <f t="shared" si="41"/>
        <v>0.67878605044044882</v>
      </c>
      <c r="BG50">
        <f t="shared" si="41"/>
        <v>0.67673464462411004</v>
      </c>
      <c r="BH50">
        <f t="shared" si="41"/>
        <v>0.6517557620369252</v>
      </c>
      <c r="BI50">
        <f t="shared" si="41"/>
        <v>0.59600579220465777</v>
      </c>
      <c r="BJ50">
        <f t="shared" si="41"/>
        <v>0.59717630022927459</v>
      </c>
      <c r="BK50">
        <f t="shared" si="41"/>
        <v>0.65284180041028106</v>
      </c>
      <c r="BL50">
        <f t="shared" si="41"/>
        <v>0.62299987932906953</v>
      </c>
      <c r="BM50">
        <f t="shared" si="41"/>
        <v>0.61446844455170735</v>
      </c>
      <c r="BN50">
        <f t="shared" ref="BN50:CO50" si="42">BN41*10^6</f>
        <v>0.64278991191022083</v>
      </c>
      <c r="BO50">
        <f t="shared" si="42"/>
        <v>0.63394473271388907</v>
      </c>
      <c r="BP50">
        <f t="shared" si="42"/>
        <v>0.62991432363943523</v>
      </c>
      <c r="BQ50">
        <f t="shared" si="42"/>
        <v>0.70223241221189803</v>
      </c>
      <c r="BR50">
        <f t="shared" si="42"/>
        <v>0.68913961626644149</v>
      </c>
      <c r="BS50">
        <f t="shared" si="42"/>
        <v>0.4898998431277905</v>
      </c>
      <c r="BT50">
        <f t="shared" si="42"/>
        <v>0.49646434174007475</v>
      </c>
      <c r="BU50">
        <f t="shared" si="42"/>
        <v>0.5741884879932424</v>
      </c>
      <c r="BV50">
        <f t="shared" si="42"/>
        <v>0.43189332689755028</v>
      </c>
      <c r="BW50">
        <f t="shared" si="42"/>
        <v>0.45386750331845055</v>
      </c>
      <c r="BX50">
        <f t="shared" si="42"/>
        <v>0.53296729817786892</v>
      </c>
      <c r="BY50">
        <f t="shared" si="42"/>
        <v>0.57791721974176413</v>
      </c>
      <c r="BZ50">
        <f t="shared" si="42"/>
        <v>0.6548570049475082</v>
      </c>
      <c r="CA50">
        <f t="shared" si="42"/>
        <v>0.56675515868227333</v>
      </c>
      <c r="CB50">
        <f t="shared" si="42"/>
        <v>0.52379630746953054</v>
      </c>
      <c r="CC50">
        <f t="shared" si="42"/>
        <v>0.48105466393145885</v>
      </c>
      <c r="CD50">
        <f t="shared" si="42"/>
        <v>0.47813442741643536</v>
      </c>
      <c r="CE50">
        <f t="shared" si="42"/>
        <v>0.59175817545553266</v>
      </c>
      <c r="CF50">
        <f t="shared" si="42"/>
        <v>0.61337033908531424</v>
      </c>
      <c r="CG50">
        <f t="shared" si="42"/>
        <v>0.48562809219259073</v>
      </c>
      <c r="CH50">
        <f t="shared" si="42"/>
        <v>0.48495233498250262</v>
      </c>
      <c r="CI50">
        <f t="shared" si="42"/>
        <v>0.53452395317967893</v>
      </c>
      <c r="CJ50">
        <f t="shared" si="42"/>
        <v>0.67225775310727642</v>
      </c>
      <c r="CK50">
        <f t="shared" si="42"/>
        <v>0.51685772897309035</v>
      </c>
      <c r="CL50">
        <f t="shared" si="42"/>
        <v>0.66466755158682267</v>
      </c>
      <c r="CM50">
        <f t="shared" si="42"/>
        <v>0.47445396404006263</v>
      </c>
      <c r="CN50">
        <f t="shared" si="42"/>
        <v>0.68440931579582465</v>
      </c>
      <c r="CO50">
        <f t="shared" si="42"/>
        <v>0.53610474236756356</v>
      </c>
    </row>
    <row r="54" spans="1:93" x14ac:dyDescent="0.3">
      <c r="B54" t="s">
        <v>347</v>
      </c>
      <c r="C54" t="s">
        <v>348</v>
      </c>
    </row>
    <row r="55" spans="1:93" x14ac:dyDescent="0.3">
      <c r="B55" t="s">
        <v>290</v>
      </c>
      <c r="C55">
        <v>150.13999999999999</v>
      </c>
    </row>
    <row r="56" spans="1:93" x14ac:dyDescent="0.3">
      <c r="B56" t="s">
        <v>291</v>
      </c>
      <c r="C56">
        <v>180.16</v>
      </c>
    </row>
    <row r="57" spans="1:93" x14ac:dyDescent="0.3">
      <c r="B57" t="s">
        <v>292</v>
      </c>
      <c r="C57">
        <v>180.16</v>
      </c>
    </row>
    <row r="58" spans="1:93" x14ac:dyDescent="0.3">
      <c r="B58" t="s">
        <v>293</v>
      </c>
      <c r="C58">
        <v>180.16</v>
      </c>
    </row>
    <row r="59" spans="1:93" x14ac:dyDescent="0.3">
      <c r="B59" t="s">
        <v>294</v>
      </c>
      <c r="C59">
        <v>342.3</v>
      </c>
    </row>
    <row r="60" spans="1:93" x14ac:dyDescent="0.3">
      <c r="B60" t="s">
        <v>295</v>
      </c>
      <c r="C60">
        <v>594.5</v>
      </c>
    </row>
    <row r="61" spans="1:93" x14ac:dyDescent="0.3">
      <c r="B61" t="s">
        <v>349</v>
      </c>
      <c r="C61">
        <v>666.57799999999997</v>
      </c>
    </row>
    <row r="62" spans="1:93" x14ac:dyDescent="0.3">
      <c r="B62" t="s">
        <v>297</v>
      </c>
      <c r="C62">
        <v>828.7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JOOSTAA</vt:lpstr>
      <vt:lpstr>Sheet1</vt:lpstr>
      <vt:lpstr>AA PROPERTY</vt:lpstr>
      <vt:lpstr>GC from chromeleon</vt:lpstr>
      <vt:lpstr>GC</vt:lpstr>
      <vt:lpstr>gc properties</vt:lpstr>
      <vt:lpstr>GC%</vt:lpstr>
      <vt:lpstr>HPAEC(mM)</vt:lpstr>
      <vt:lpstr>hpaec raw and calculated</vt:lpstr>
      <vt:lpstr>vitamin b12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Dank, Alexander</dc:creator>
  <cp:lastModifiedBy>Joost v van Wiggen</cp:lastModifiedBy>
  <dcterms:created xsi:type="dcterms:W3CDTF">2021-12-09T08:13:36Z</dcterms:created>
  <dcterms:modified xsi:type="dcterms:W3CDTF">2022-02-23T16:03:20Z</dcterms:modified>
</cp:coreProperties>
</file>