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McGill\ECSE 211\Labs\ECSE211\Lab 3 - Navigation and Obstacles\"/>
    </mc:Choice>
  </mc:AlternateContent>
  <bookViews>
    <workbookView xWindow="0" yWindow="0" windowWidth="8364" windowHeight="3936" xr2:uid="{CA9B7602-C199-466D-AC40-1ECBCBE6576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J18" i="1" s="1"/>
  <c r="J19" i="1" s="1"/>
  <c r="J20" i="1" s="1"/>
  <c r="I16" i="1"/>
  <c r="I15" i="1"/>
  <c r="I14" i="1"/>
  <c r="I13" i="1"/>
  <c r="I12" i="1"/>
  <c r="I11" i="1"/>
  <c r="I10" i="1"/>
  <c r="I9" i="1"/>
  <c r="I8" i="1"/>
  <c r="F3" i="1"/>
  <c r="F4" i="1"/>
  <c r="F5" i="1"/>
  <c r="F6" i="1"/>
  <c r="F7" i="1"/>
  <c r="F8" i="1"/>
  <c r="F9" i="1"/>
  <c r="F10" i="1"/>
  <c r="F11" i="1"/>
  <c r="F2" i="1"/>
  <c r="J3" i="1" l="1"/>
  <c r="J2" i="1"/>
  <c r="H8" i="1" l="1"/>
  <c r="J4" i="1"/>
  <c r="H2" i="1"/>
</calcChain>
</file>

<file path=xl/sharedStrings.xml><?xml version="1.0" encoding="utf-8"?>
<sst xmlns="http://schemas.openxmlformats.org/spreadsheetml/2006/main" count="11" uniqueCount="11">
  <si>
    <t>Trial</t>
  </si>
  <si>
    <t>X_F</t>
  </si>
  <si>
    <t>Y_F</t>
  </si>
  <si>
    <t>X_odometer</t>
  </si>
  <si>
    <t>Y_odometer</t>
  </si>
  <si>
    <t>Euclidean Error (ϵ)</t>
  </si>
  <si>
    <t>Mean Error</t>
  </si>
  <si>
    <t>Standard Deviation</t>
  </si>
  <si>
    <t>X</t>
  </si>
  <si>
    <t>Y</t>
  </si>
  <si>
    <t>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</si>
</sst>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shrinkToFi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5B40-961F-4D30-986E-0070D70050C1}">
  <dimension ref="A1:P20"/>
  <sheetViews>
    <sheetView tabSelected="1" workbookViewId="0">
      <selection activeCell="F20" sqref="F20"/>
    </sheetView>
  </sheetViews>
  <sheetFormatPr defaultRowHeight="14.4" x14ac:dyDescent="0.3"/>
  <cols>
    <col min="1" max="3" width="8.88671875" style="2"/>
    <col min="4" max="5" width="10.6640625" style="2" customWidth="1"/>
    <col min="6" max="6" width="17.88671875" style="2" customWidth="1"/>
    <col min="7" max="7" width="8.88671875" style="2"/>
    <col min="8" max="8" width="14.5546875" style="2" customWidth="1"/>
    <col min="9" max="9" width="6.33203125" style="2" customWidth="1"/>
    <col min="10" max="10" width="18.77734375" style="2" customWidth="1"/>
    <col min="11" max="16384" width="8.88671875" style="2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J1" s="1" t="s">
        <v>7</v>
      </c>
    </row>
    <row r="2" spans="1:16" x14ac:dyDescent="0.3">
      <c r="A2" s="2">
        <v>1</v>
      </c>
      <c r="B2" s="6">
        <v>60.99</v>
      </c>
      <c r="C2" s="6">
        <v>0.01</v>
      </c>
      <c r="D2" s="6">
        <v>61.45</v>
      </c>
      <c r="E2" s="6">
        <v>-0.33</v>
      </c>
      <c r="F2" s="7">
        <f>SQRT((B2-D2)^2 + (C2-E2)^2)</f>
        <v>0.57201398584300434</v>
      </c>
      <c r="H2" s="2">
        <f>AVERAGE(F2:F11)</f>
        <v>2.0391331902121888</v>
      </c>
      <c r="I2" s="4" t="s">
        <v>8</v>
      </c>
      <c r="J2" s="2">
        <f>STDEV(D2:D11)</f>
        <v>1.4562753097466765</v>
      </c>
    </row>
    <row r="3" spans="1:16" x14ac:dyDescent="0.3">
      <c r="A3" s="2">
        <v>2</v>
      </c>
      <c r="B3" s="6">
        <v>61</v>
      </c>
      <c r="C3" s="6">
        <v>0</v>
      </c>
      <c r="D3" s="6">
        <v>58.19</v>
      </c>
      <c r="E3" s="6">
        <v>1.89</v>
      </c>
      <c r="F3" s="7">
        <f t="shared" ref="F3:F11" si="0">SQRT((B3-D3)^2 + (C3-E3)^2)</f>
        <v>3.3864730915806809</v>
      </c>
      <c r="I3" s="4" t="s">
        <v>9</v>
      </c>
      <c r="J3" s="2">
        <f>STDEV(E2:E11)</f>
        <v>1.1700921141327105</v>
      </c>
    </row>
    <row r="4" spans="1:16" x14ac:dyDescent="0.3">
      <c r="A4" s="2">
        <v>3</v>
      </c>
      <c r="B4" s="6">
        <v>60.99</v>
      </c>
      <c r="C4" s="6">
        <v>0</v>
      </c>
      <c r="D4" s="6">
        <v>60.92</v>
      </c>
      <c r="E4" s="6">
        <v>-1.1100000000000001</v>
      </c>
      <c r="F4" s="7">
        <f t="shared" si="0"/>
        <v>1.1122050170719426</v>
      </c>
      <c r="I4" s="5" t="s">
        <v>10</v>
      </c>
      <c r="J4" s="2">
        <f>STDEV(F2:F11)</f>
        <v>1.350315120660138</v>
      </c>
    </row>
    <row r="5" spans="1:16" x14ac:dyDescent="0.3">
      <c r="A5" s="2">
        <v>4</v>
      </c>
      <c r="B5" s="6">
        <v>60.99</v>
      </c>
      <c r="C5" s="6">
        <v>-0.01</v>
      </c>
      <c r="D5" s="6">
        <v>58.43</v>
      </c>
      <c r="E5" s="6">
        <v>1.97</v>
      </c>
      <c r="F5" s="7">
        <f t="shared" si="0"/>
        <v>3.2363559754761235</v>
      </c>
      <c r="M5" s="3"/>
      <c r="N5" s="3"/>
      <c r="O5" s="3"/>
      <c r="P5" s="3"/>
    </row>
    <row r="6" spans="1:16" x14ac:dyDescent="0.3">
      <c r="A6" s="2">
        <v>5</v>
      </c>
      <c r="B6" s="6">
        <v>60.98</v>
      </c>
      <c r="C6" s="6">
        <v>0</v>
      </c>
      <c r="D6" s="6">
        <v>60.33</v>
      </c>
      <c r="E6" s="6">
        <v>-0.28000000000000003</v>
      </c>
      <c r="F6" s="7">
        <f t="shared" si="0"/>
        <v>0.7077428911688185</v>
      </c>
      <c r="M6" s="3"/>
      <c r="N6" s="3"/>
      <c r="O6" s="3"/>
      <c r="P6" s="3"/>
    </row>
    <row r="7" spans="1:16" x14ac:dyDescent="0.3">
      <c r="A7" s="2">
        <v>6</v>
      </c>
      <c r="B7" s="6">
        <v>60.98</v>
      </c>
      <c r="C7" s="6">
        <v>0.01</v>
      </c>
      <c r="D7" s="6">
        <v>57.53</v>
      </c>
      <c r="E7" s="6">
        <v>1.1200000000000001</v>
      </c>
      <c r="F7" s="7">
        <f t="shared" si="0"/>
        <v>3.6241688702376953</v>
      </c>
      <c r="M7" s="3"/>
      <c r="N7" s="3"/>
      <c r="O7" s="3"/>
      <c r="P7" s="3"/>
    </row>
    <row r="8" spans="1:16" x14ac:dyDescent="0.3">
      <c r="A8" s="2">
        <v>7</v>
      </c>
      <c r="B8" s="6">
        <v>60.99</v>
      </c>
      <c r="C8" s="6">
        <v>0</v>
      </c>
      <c r="D8" s="6">
        <v>61.15</v>
      </c>
      <c r="E8" s="6">
        <v>-0.31</v>
      </c>
      <c r="F8" s="7">
        <f t="shared" si="0"/>
        <v>0.34885527085024659</v>
      </c>
      <c r="H8" s="7">
        <f>SUM(F2:F11)</f>
        <v>20.391331902121888</v>
      </c>
      <c r="I8" s="7">
        <f>(F2-H2)^2</f>
        <v>2.1524387598288692</v>
      </c>
      <c r="M8" s="3"/>
      <c r="N8" s="3"/>
      <c r="O8" s="3"/>
      <c r="P8" s="3"/>
    </row>
    <row r="9" spans="1:16" x14ac:dyDescent="0.3">
      <c r="A9" s="2">
        <v>8</v>
      </c>
      <c r="B9" s="6">
        <v>61</v>
      </c>
      <c r="C9" s="6">
        <v>0.01</v>
      </c>
      <c r="D9" s="6">
        <v>59.03</v>
      </c>
      <c r="E9" s="6">
        <v>1.83</v>
      </c>
      <c r="F9" s="7">
        <f t="shared" si="0"/>
        <v>2.6820328111341212</v>
      </c>
      <c r="I9" s="7">
        <f>(F3-H2)^2</f>
        <v>1.8153248098196582</v>
      </c>
      <c r="M9" s="3"/>
      <c r="N9" s="3"/>
      <c r="O9" s="3"/>
      <c r="P9" s="3"/>
    </row>
    <row r="10" spans="1:16" x14ac:dyDescent="0.3">
      <c r="A10" s="2">
        <v>9</v>
      </c>
      <c r="B10" s="6">
        <v>60.99</v>
      </c>
      <c r="C10" s="6">
        <v>0</v>
      </c>
      <c r="D10" s="6">
        <v>59.79</v>
      </c>
      <c r="E10" s="6">
        <v>-0.41</v>
      </c>
      <c r="F10" s="7">
        <f t="shared" si="0"/>
        <v>1.2681088281373987</v>
      </c>
      <c r="I10" s="7">
        <f>(F4-H2)^2</f>
        <v>0.85919583816111411</v>
      </c>
      <c r="M10" s="3"/>
      <c r="N10" s="3"/>
      <c r="O10" s="3"/>
      <c r="P10" s="3"/>
    </row>
    <row r="11" spans="1:16" x14ac:dyDescent="0.3">
      <c r="A11" s="2">
        <v>10</v>
      </c>
      <c r="B11" s="6">
        <v>60.99</v>
      </c>
      <c r="C11" s="6">
        <v>0</v>
      </c>
      <c r="D11" s="6">
        <v>57.82</v>
      </c>
      <c r="E11" s="6">
        <v>1.37</v>
      </c>
      <c r="F11" s="7">
        <f t="shared" si="0"/>
        <v>3.4533751606218535</v>
      </c>
      <c r="I11" s="7">
        <f>(F5-H2)^2</f>
        <v>1.4333423975551336</v>
      </c>
      <c r="M11" s="3"/>
      <c r="N11" s="3"/>
      <c r="O11" s="3"/>
      <c r="P11" s="3"/>
    </row>
    <row r="12" spans="1:16" x14ac:dyDescent="0.3">
      <c r="I12" s="7">
        <f>(F6-H2)^2</f>
        <v>1.7726001283867951</v>
      </c>
      <c r="M12" s="3"/>
      <c r="N12" s="3"/>
      <c r="O12" s="3"/>
      <c r="P12" s="3"/>
    </row>
    <row r="13" spans="1:16" x14ac:dyDescent="0.3">
      <c r="I13" s="7">
        <f>(F7-H2)^2</f>
        <v>2.5123381069539201</v>
      </c>
    </row>
    <row r="14" spans="1:16" x14ac:dyDescent="0.3">
      <c r="I14" s="7">
        <f>(F8-H2)^2</f>
        <v>2.8570394446825365</v>
      </c>
    </row>
    <row r="15" spans="1:16" x14ac:dyDescent="0.3">
      <c r="I15" s="7">
        <f>(F9-H2)^2</f>
        <v>0.41331992258156441</v>
      </c>
    </row>
    <row r="16" spans="1:16" x14ac:dyDescent="0.3">
      <c r="I16" s="7">
        <f>(F10-H2)^2</f>
        <v>0.59447856691283696</v>
      </c>
    </row>
    <row r="17" spans="9:10" x14ac:dyDescent="0.3">
      <c r="I17" s="7">
        <f>(F11-H2)^2</f>
        <v>2.000080350868211</v>
      </c>
    </row>
    <row r="18" spans="9:10" x14ac:dyDescent="0.3">
      <c r="I18" s="7"/>
      <c r="J18" s="7">
        <f>SUM(I8:I17)</f>
        <v>16.41015832575064</v>
      </c>
    </row>
    <row r="19" spans="9:10" x14ac:dyDescent="0.3">
      <c r="J19" s="2">
        <f>J18/10</f>
        <v>1.6410158325750639</v>
      </c>
    </row>
    <row r="20" spans="9:10" x14ac:dyDescent="0.3">
      <c r="J20" s="2">
        <f>SQRT(J19)</f>
        <v>1.2810214020753377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Hale</dc:creator>
  <cp:lastModifiedBy>Alex Hale</cp:lastModifiedBy>
  <dcterms:created xsi:type="dcterms:W3CDTF">2017-09-27T13:32:37Z</dcterms:created>
  <dcterms:modified xsi:type="dcterms:W3CDTF">2017-10-04T02:06:25Z</dcterms:modified>
</cp:coreProperties>
</file>