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Data\TVS\Projects\MTC\Certification\Status\By SCEM\"/>
    </mc:Choice>
  </mc:AlternateContent>
  <xr:revisionPtr revIDLastSave="0" documentId="13_ncr:1_{C55754B9-2ACA-4B1F-91D6-E2855F213780}" xr6:coauthVersionLast="47" xr6:coauthVersionMax="47" xr10:uidLastSave="{00000000-0000-0000-0000-000000000000}"/>
  <bookViews>
    <workbookView xWindow="-120" yWindow="-120" windowWidth="29040" windowHeight="17520" tabRatio="679" firstSheet="1" activeTab="3" xr2:uid="{00000000-000D-0000-FFFF-FFFF00000000}"/>
  </bookViews>
  <sheets>
    <sheet name="Status 2025 H2 draft" sheetId="30" state="hidden" r:id="rId1"/>
    <sheet name="History_" sheetId="32" r:id="rId2"/>
    <sheet name="Status 2026 H1" sheetId="35" r:id="rId3"/>
    <sheet name="Status 2025 H2" sheetId="31" r:id="rId4"/>
    <sheet name="Model List 2026" sheetId="33" r:id="rId5"/>
    <sheet name="2025H2.Chemical reports status." sheetId="34" r:id="rId6"/>
    <sheet name="Status 2025 H1" sheetId="28" r:id="rId7"/>
    <sheet name="Model List 2025" sheetId="29" r:id="rId8"/>
    <sheet name="Status 2024 H2" sheetId="27" r:id="rId9"/>
    <sheet name="Status 2024 H1" sheetId="24" r:id="rId10"/>
    <sheet name="Status 2023 H2.3" sheetId="23" r:id="rId11"/>
    <sheet name="Status 2023 H2.2" sheetId="22" r:id="rId12"/>
    <sheet name="Status 2023 H2.1" sheetId="15" r:id="rId13"/>
    <sheet name="Status 2023 H1" sheetId="20" r:id="rId14"/>
    <sheet name="KPI" sheetId="26" r:id="rId15"/>
    <sheet name="Model List 2024 H1" sheetId="25" r:id="rId16"/>
    <sheet name="Model List 2023 H2" sheetId="21" r:id="rId17"/>
    <sheet name="Model List 2023 H1" sheetId="19" r:id="rId18"/>
    <sheet name="KPI 2023" sheetId="18" r:id="rId19"/>
    <sheet name="ErP2023" sheetId="17" r:id="rId20"/>
    <sheet name="Status 2022 " sheetId="7" r:id="rId21"/>
    <sheet name="Status 2021" sheetId="2" r:id="rId22"/>
    <sheet name="KPI 2022" sheetId="12" r:id="rId23"/>
    <sheet name="Roku TV POs" sheetId="16" r:id="rId24"/>
    <sheet name="Roku TV NMR-EU" sheetId="13" r:id="rId25"/>
    <sheet name="Roku TV NMR-UK" sheetId="14" r:id="rId26"/>
    <sheet name="Model List 2022" sheetId="5" r:id="rId27"/>
    <sheet name="Line up 2022" sheetId="6" r:id="rId28"/>
    <sheet name="Chipsets" sheetId="10" r:id="rId29"/>
    <sheet name="ErP data" sheetId="11" r:id="rId30"/>
    <sheet name="Mails" sheetId="8" r:id="rId31"/>
    <sheet name="_History" sheetId="9" r:id="rId32"/>
    <sheet name="Model list 2021" sheetId="3" state="hidden" r:id="rId33"/>
    <sheet name="Sheet2" sheetId="4" state="hidden" r:id="rId34"/>
  </sheets>
  <externalReferences>
    <externalReference r:id="rId35"/>
    <externalReference r:id="rId36"/>
    <externalReference r:id="rId37"/>
    <externalReference r:id="rId38"/>
  </externalReferences>
  <definedNames>
    <definedName name="_xlnm._FilterDatabase" localSheetId="31" hidden="1">_History!$A$6:$E$23</definedName>
    <definedName name="_xlnm._FilterDatabase" localSheetId="5" hidden="1">'2025H2.Chemical reports status.'!$A$7:$G$44</definedName>
    <definedName name="_xlnm._FilterDatabase" localSheetId="19" hidden="1">'ErP2023'!$A$33:$G$38</definedName>
    <definedName name="_xlnm._FilterDatabase" localSheetId="1" hidden="1">History_!$A$4:$E$12</definedName>
    <definedName name="_xlnm._FilterDatabase" localSheetId="27" hidden="1">'Line up 2022'!$A$8:$N$104</definedName>
    <definedName name="_xlnm._FilterDatabase" localSheetId="32" hidden="1">'Model list 2021'!$A$6:$AA$30</definedName>
    <definedName name="_xlnm._FilterDatabase" localSheetId="26" hidden="1">'Model List 2022'!$A$21:$W$46</definedName>
    <definedName name="_xlnm._FilterDatabase" localSheetId="17" hidden="1">'Model List 2023 H1'!$A$6:$T$43</definedName>
    <definedName name="_xlnm._FilterDatabase" localSheetId="16" hidden="1">'Model List 2023 H2'!$A$6:$V$54</definedName>
    <definedName name="_xlnm._FilterDatabase" localSheetId="15" hidden="1">'Model List 2024 H1'!$A$26:$G$46</definedName>
    <definedName name="_xlnm._FilterDatabase" localSheetId="7" hidden="1">'Model List 2025'!$A$50:$O$50</definedName>
    <definedName name="_xlnm._FilterDatabase" localSheetId="21" hidden="1">'Status 2021'!$A$24:$G$45</definedName>
    <definedName name="_xlnm._FilterDatabase" localSheetId="20" hidden="1">'Status 2022 '!$A$28:$A$49</definedName>
    <definedName name="_xlnm._FilterDatabase" localSheetId="13" hidden="1">'Status 2023 H1'!$A$32:$A$54</definedName>
    <definedName name="_xlnm._FilterDatabase" localSheetId="12" hidden="1">'Status 2023 H2.1'!$A$32:$A$60</definedName>
    <definedName name="_xlnm._FilterDatabase" localSheetId="11" hidden="1">'Status 2023 H2.2'!$A$32:$A$59</definedName>
    <definedName name="_xlnm._FilterDatabase" localSheetId="10" hidden="1">'Status 2023 H2.3'!$A$33:$A$60</definedName>
    <definedName name="_xlnm._FilterDatabase" localSheetId="9" hidden="1">'Status 2024 H1'!$A$35:$A$62</definedName>
    <definedName name="_xlnm._FilterDatabase" localSheetId="8" hidden="1">'Status 2024 H2'!$A$35:$A$62</definedName>
    <definedName name="_xlnm._FilterDatabase" localSheetId="6" hidden="1">'Status 2025 H1'!$A$7:$I$7</definedName>
    <definedName name="_xlnm._FilterDatabase" localSheetId="3" hidden="1">'Status 2025 H2'!$A$10:$AM$63</definedName>
    <definedName name="_xlnm._FilterDatabase" localSheetId="0" hidden="1">'Status 2025 H2 draft'!$A$30:$A$59</definedName>
    <definedName name="_xlnm._FilterDatabase" localSheetId="2" hidden="1">'Status 2026 H1'!$A$10:$B$64</definedName>
    <definedName name="aaa">OFFSET([1]values!$K$4,0,0,COUNTA([1]values!$K$4:$K$79),1)</definedName>
    <definedName name="ass">OFFSET([2]values!$A$4,0,0,COUNTA([2]values!$A$4:$A$52),1)</definedName>
    <definedName name="ASSY">OFFSET([3]values!$A$4,0,0,COUNTA([3]values!$A$4:$A$52),1)</definedName>
    <definedName name="Backlight">OFFSET([3]values!$J$4,0,0,COUNTA([3]values!$J$4:$J$52),1)</definedName>
    <definedName name="bl">OFFSET([2]values!$J$4,0,0,COUNTA([2]values!$J$4:$J$52),1)</definedName>
    <definedName name="br">OFFSET([2]values!$E$4,0,0,COUNTA([2]values!$E$4:$E$52),1)</definedName>
    <definedName name="Brand">OFFSET([3]values!$E$4,0,0,COUNTA([3]values!$E$4:$E$52),1)</definedName>
    <definedName name="COLOR_GAMUT">OFFSET([3]values!$L$4,0,0,COUNTA([3]values!$L$4:$L$52),1)</definedName>
    <definedName name="FACTORY_DESIGN">OFFSET([3]values!$O$4,0,0,COUNTA([3]values!$O$4:$O$52),1)</definedName>
    <definedName name="FRAME__FRAMELESS">OFFSET([3]values!$N$4,0,0,COUNTA([3]values!$N$4:$N$52),1)</definedName>
    <definedName name="LCD_Port_Mode" localSheetId="24">[4]Sheet1!#REF!</definedName>
    <definedName name="LCD_Port_Mode">[4]Sheet1!#REF!</definedName>
    <definedName name="PanelPortMode" localSheetId="24">[4]Sheet1!#REF!</definedName>
    <definedName name="PanelPortMode">[4]Sheet1!#REF!</definedName>
    <definedName name="_xlnm.Print_Area" localSheetId="24">'Roku TV NMR-EU'!$A$1:$I$75</definedName>
    <definedName name="_xlnm.Print_Area" localSheetId="25">'Roku TV NMR-UK'!$A$1:$I$75</definedName>
    <definedName name="pro">OFFSET([2]values!$D$4,0,0,COUNTA([2]values!$D$4:$D$52),1)</definedName>
    <definedName name="REGULAR_PROMO">OFFSET([3]values!$D$4,0,0,COUNTA([3]values!$D$4:$D$52),1)</definedName>
    <definedName name="RES">OFFSET([3]values!$I$4,0,0,COUNTA([3]values!$I$4:$I$52),1)</definedName>
    <definedName name="RokuTVPlatform" localSheetId="24">[4]Sheet1!#REF!</definedName>
    <definedName name="RokuTVPlatform">[4]Sheet1!#REF!</definedName>
    <definedName name="SEGMENT">OFFSET([3]values!$H$4,0,0,COUNTA([3]values!$H$4:$H$52),1)</definedName>
    <definedName name="SIZE">OFFSET([3]values!$M$4,0,0,COUNTA([3]values!$M$4:$M$52),1)</definedName>
    <definedName name="sm">OFFSET([2]values!$F$4,0,0,COUNTA([2]values!$F$4:$F$52),1)</definedName>
    <definedName name="SMART">OFFSET([3]values!$F$4,0,0,COUNTA([3]values!$F$4:$F$52),1)</definedName>
    <definedName name="SYSTEM">OFFSET([3]values!$K$4,0,0,COUNTA([3]values!$K$4:$K$52),1)</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8" i="31" l="1"/>
  <c r="AK9" i="31"/>
  <c r="AK10" i="31"/>
  <c r="AK11" i="31"/>
  <c r="AK12" i="31"/>
  <c r="AK13" i="31"/>
  <c r="AK14" i="31"/>
  <c r="AK16" i="31"/>
  <c r="AK17" i="31"/>
  <c r="AK18" i="31"/>
  <c r="AK19" i="31"/>
  <c r="AK7" i="31"/>
  <c r="B27" i="35"/>
  <c r="B28" i="35" s="1"/>
  <c r="AJ26" i="31"/>
  <c r="AJ27" i="31" s="1"/>
  <c r="AA26" i="31"/>
  <c r="AA27" i="31" s="1"/>
  <c r="AB26" i="31"/>
  <c r="AB27" i="31" s="1"/>
  <c r="Z26" i="31" l="1"/>
  <c r="Z27" i="31" s="1"/>
  <c r="M26" i="31" l="1"/>
  <c r="M27" i="31" s="1"/>
  <c r="N26" i="31"/>
  <c r="N27" i="31" s="1"/>
  <c r="O26" i="31"/>
  <c r="O27" i="31" s="1"/>
  <c r="P26" i="31"/>
  <c r="P27" i="31" s="1"/>
  <c r="Q26" i="31"/>
  <c r="Q27" i="31" s="1"/>
  <c r="R26" i="31"/>
  <c r="R27" i="31" s="1"/>
  <c r="S26" i="31"/>
  <c r="S27" i="31" s="1"/>
  <c r="T26" i="31"/>
  <c r="T27" i="31" s="1"/>
  <c r="U26" i="31"/>
  <c r="U27" i="31" s="1"/>
  <c r="V26" i="31"/>
  <c r="V27" i="31" s="1"/>
  <c r="W26" i="31"/>
  <c r="W27" i="31" s="1"/>
  <c r="X26" i="31"/>
  <c r="X27" i="31" s="1"/>
  <c r="AC26" i="31"/>
  <c r="AC27" i="31" s="1"/>
  <c r="AD26" i="31"/>
  <c r="AD27" i="31" s="1"/>
  <c r="AE26" i="31"/>
  <c r="AE27" i="31" s="1"/>
  <c r="AF26" i="31"/>
  <c r="AF27" i="31" s="1"/>
  <c r="B26" i="31"/>
  <c r="B27" i="31" s="1"/>
  <c r="C26" i="31"/>
  <c r="C27" i="31" s="1"/>
  <c r="D26" i="31"/>
  <c r="D27" i="31" s="1"/>
  <c r="E26" i="31"/>
  <c r="E27" i="31" s="1"/>
  <c r="G26" i="31"/>
  <c r="G27" i="31" s="1"/>
  <c r="H26" i="31"/>
  <c r="H27" i="31" s="1"/>
  <c r="I26" i="31"/>
  <c r="I27" i="31" s="1"/>
  <c r="J26" i="31"/>
  <c r="J27" i="31" s="1"/>
  <c r="K26" i="31"/>
  <c r="K27" i="31" s="1"/>
  <c r="L26" i="31"/>
  <c r="L27" i="31" s="1"/>
  <c r="S55" i="31"/>
  <c r="S56" i="31"/>
  <c r="S57" i="31"/>
  <c r="S58" i="31"/>
  <c r="S54" i="31"/>
  <c r="C10" i="28"/>
  <c r="C9" i="28"/>
  <c r="C58" i="31"/>
  <c r="D58" i="31" s="1"/>
  <c r="E58" i="31" s="1"/>
  <c r="F58" i="31" s="1"/>
  <c r="G58" i="31" s="1"/>
  <c r="H58" i="31" s="1"/>
  <c r="I58" i="31" s="1"/>
  <c r="J58" i="31" s="1"/>
  <c r="T58" i="31" l="1"/>
  <c r="U58" i="31" s="1"/>
  <c r="V58" i="31" s="1"/>
  <c r="W58" i="31" s="1"/>
  <c r="X58" i="31" s="1"/>
  <c r="Z58" i="31" s="1"/>
  <c r="C60" i="31"/>
  <c r="D60" i="31" s="1"/>
  <c r="E60" i="31" s="1"/>
  <c r="F60" i="31" s="1"/>
  <c r="G60" i="31" s="1"/>
  <c r="H60" i="31" s="1"/>
  <c r="I60" i="31" s="1"/>
  <c r="J60" i="31" s="1"/>
  <c r="K60" i="31" s="1"/>
  <c r="L60" i="31" s="1"/>
  <c r="M60" i="31" s="1"/>
  <c r="J59" i="31"/>
  <c r="L59" i="31" s="1"/>
  <c r="R59" i="31" s="1"/>
  <c r="T59" i="31" s="1"/>
  <c r="V59" i="31" s="1"/>
  <c r="X59" i="31" s="1"/>
  <c r="I59" i="31"/>
  <c r="K59" i="31" s="1"/>
  <c r="M59" i="31" s="1"/>
  <c r="H59" i="31"/>
  <c r="G59" i="31"/>
  <c r="G57" i="31"/>
  <c r="G56" i="31"/>
  <c r="G55" i="31"/>
  <c r="G54" i="31"/>
  <c r="D57" i="31"/>
  <c r="R57" i="31" s="1"/>
  <c r="D56" i="31"/>
  <c r="R56" i="31" s="1"/>
  <c r="D55" i="31"/>
  <c r="R55" i="31" s="1"/>
  <c r="D54" i="31"/>
  <c r="R54" i="31" s="1"/>
  <c r="C55" i="31"/>
  <c r="C56" i="31"/>
  <c r="C57" i="31"/>
  <c r="C54" i="31"/>
  <c r="U44" i="31"/>
  <c r="Q44" i="31"/>
  <c r="H36" i="31"/>
  <c r="B44" i="31"/>
  <c r="S44" i="31"/>
  <c r="T44" i="31"/>
  <c r="R44" i="31"/>
  <c r="H34" i="31"/>
  <c r="C44" i="31"/>
  <c r="H44" i="31" s="1"/>
  <c r="I44" i="31"/>
  <c r="H46" i="31"/>
  <c r="G46" i="31"/>
  <c r="H38" i="31"/>
  <c r="H40" i="31"/>
  <c r="H42" i="31"/>
  <c r="G38" i="31"/>
  <c r="G40" i="31"/>
  <c r="G42" i="31"/>
  <c r="G36" i="31"/>
  <c r="C49" i="28"/>
  <c r="C35" i="28"/>
  <c r="C36" i="28"/>
  <c r="C58" i="28"/>
  <c r="D58" i="28" s="1"/>
  <c r="E58" i="28" s="1"/>
  <c r="F58" i="28" s="1"/>
  <c r="G58" i="28" s="1"/>
  <c r="H58" i="28" s="1"/>
  <c r="I58" i="28" s="1"/>
  <c r="C32" i="28"/>
  <c r="C42" i="28"/>
  <c r="C57" i="28"/>
  <c r="D57" i="28" s="1"/>
  <c r="E57" i="28" s="1"/>
  <c r="F57" i="28" s="1"/>
  <c r="G57" i="28" s="1"/>
  <c r="H57" i="28" s="1"/>
  <c r="I57" i="28" s="1"/>
  <c r="C40" i="28"/>
  <c r="C34" i="28"/>
  <c r="F43" i="28"/>
  <c r="C44" i="28"/>
  <c r="C56" i="28"/>
  <c r="D56" i="28" s="1"/>
  <c r="E56" i="28" s="1"/>
  <c r="F56" i="28" s="1"/>
  <c r="G56" i="28" s="1"/>
  <c r="H56" i="28" s="1"/>
  <c r="I56" i="28" s="1"/>
  <c r="C53" i="28"/>
  <c r="D53" i="28" s="1"/>
  <c r="E53" i="28" s="1"/>
  <c r="F53" i="28" s="1"/>
  <c r="G53" i="28" s="1"/>
  <c r="H53" i="28" s="1"/>
  <c r="I53" i="28" s="1"/>
  <c r="C54" i="28"/>
  <c r="D54" i="28" s="1"/>
  <c r="E54" i="28" s="1"/>
  <c r="F54" i="28" s="1"/>
  <c r="G54" i="28" s="1"/>
  <c r="H54" i="28" s="1"/>
  <c r="I54" i="28" s="1"/>
  <c r="C55" i="28"/>
  <c r="D55" i="28" s="1"/>
  <c r="E55" i="28" s="1"/>
  <c r="F55" i="28" s="1"/>
  <c r="G55" i="28" s="1"/>
  <c r="H55" i="28" s="1"/>
  <c r="I55" i="28" s="1"/>
  <c r="C52" i="28"/>
  <c r="D52" i="28" s="1"/>
  <c r="E52" i="28" s="1"/>
  <c r="F52" i="28" s="1"/>
  <c r="G52" i="28" s="1"/>
  <c r="H52" i="28" s="1"/>
  <c r="I52" i="28" s="1"/>
  <c r="I24" i="28"/>
  <c r="I25" i="28" s="1"/>
  <c r="H24" i="28"/>
  <c r="H25" i="28" s="1"/>
  <c r="G24" i="28"/>
  <c r="G25" i="28" s="1"/>
  <c r="F24" i="28"/>
  <c r="F25" i="28" s="1"/>
  <c r="E24" i="28"/>
  <c r="E25" i="28" s="1"/>
  <c r="D24" i="28"/>
  <c r="D25" i="28" s="1"/>
  <c r="C24" i="28"/>
  <c r="C25" i="28" s="1"/>
  <c r="B24" i="28"/>
  <c r="B25" i="28" s="1"/>
  <c r="G28" i="27"/>
  <c r="G29" i="27" s="1"/>
  <c r="C28" i="27"/>
  <c r="C29" i="27" s="1"/>
  <c r="H28" i="27"/>
  <c r="H29" i="27" s="1"/>
  <c r="F28" i="27"/>
  <c r="F29" i="27" s="1"/>
  <c r="E28" i="27"/>
  <c r="E29" i="27" s="1"/>
  <c r="D28" i="27"/>
  <c r="D29" i="27" s="1"/>
  <c r="B28" i="27"/>
  <c r="B29" i="27" s="1"/>
  <c r="I10" i="26"/>
  <c r="I11" i="26" s="1"/>
  <c r="J10" i="26"/>
  <c r="J11" i="26" s="1"/>
  <c r="E28" i="24"/>
  <c r="E29" i="24" s="1"/>
  <c r="F28" i="24"/>
  <c r="F29" i="24" s="1"/>
  <c r="G28" i="24"/>
  <c r="G29" i="24" s="1"/>
  <c r="H28" i="24"/>
  <c r="H29" i="24" s="1"/>
  <c r="I28" i="24"/>
  <c r="I29" i="24" s="1"/>
  <c r="J28" i="24"/>
  <c r="J29" i="24" s="1"/>
  <c r="K28" i="24"/>
  <c r="K29" i="24" s="1"/>
  <c r="L28" i="24"/>
  <c r="L29" i="24" s="1"/>
  <c r="M28" i="24"/>
  <c r="M29" i="24" s="1"/>
  <c r="N28" i="24"/>
  <c r="N29" i="24" s="1"/>
  <c r="O28" i="24"/>
  <c r="O29" i="24" s="1"/>
  <c r="P28" i="24"/>
  <c r="P29" i="24" s="1"/>
  <c r="Q28" i="24"/>
  <c r="Q29" i="24" s="1"/>
  <c r="R28" i="24"/>
  <c r="R29" i="24" s="1"/>
  <c r="S28" i="24"/>
  <c r="S29" i="24" s="1"/>
  <c r="T28" i="24"/>
  <c r="T29" i="24" s="1"/>
  <c r="U28" i="24"/>
  <c r="U29" i="24" s="1"/>
  <c r="V28" i="24"/>
  <c r="V29" i="24" s="1"/>
  <c r="W28" i="24"/>
  <c r="W29" i="24" s="1"/>
  <c r="B28" i="24"/>
  <c r="B29" i="24"/>
  <c r="B30" i="24" s="1"/>
  <c r="C28" i="24"/>
  <c r="C29" i="24" s="1"/>
  <c r="G42" i="24"/>
  <c r="V53" i="24"/>
  <c r="P53" i="24"/>
  <c r="Q53" i="24" s="1"/>
  <c r="R53" i="24" s="1"/>
  <c r="S53" i="24" s="1"/>
  <c r="T53" i="24" s="1"/>
  <c r="N47" i="24"/>
  <c r="G48" i="24"/>
  <c r="H30" i="27"/>
  <c r="G13" i="27"/>
  <c r="I47" i="24"/>
  <c r="I41" i="24"/>
  <c r="I37" i="24"/>
  <c r="D28" i="24"/>
  <c r="D29" i="24" s="1"/>
  <c r="K10" i="26"/>
  <c r="K11" i="26" s="1"/>
  <c r="M10" i="26"/>
  <c r="M11" i="26" s="1"/>
  <c r="L10" i="26"/>
  <c r="L11" i="26"/>
  <c r="H10" i="26"/>
  <c r="H11" i="26" s="1"/>
  <c r="G10" i="26"/>
  <c r="G11" i="26" s="1"/>
  <c r="F10" i="26"/>
  <c r="F11" i="26" s="1"/>
  <c r="E10" i="26"/>
  <c r="E11" i="26" s="1"/>
  <c r="D10" i="26"/>
  <c r="D11" i="26" s="1"/>
  <c r="C10" i="26"/>
  <c r="C11" i="26" s="1"/>
  <c r="B10" i="26"/>
  <c r="B11" i="26" s="1"/>
  <c r="H30" i="24"/>
  <c r="F26" i="23"/>
  <c r="F27" i="23" s="1"/>
  <c r="E26" i="23"/>
  <c r="E27" i="23" s="1"/>
  <c r="C26" i="23"/>
  <c r="C27" i="23" s="1"/>
  <c r="F53" i="23"/>
  <c r="F50" i="23"/>
  <c r="F49" i="23"/>
  <c r="D53" i="23"/>
  <c r="D50" i="23"/>
  <c r="D49" i="23"/>
  <c r="D48" i="23"/>
  <c r="D47" i="23"/>
  <c r="D26" i="23"/>
  <c r="D27" i="23" s="1"/>
  <c r="D28" i="23"/>
  <c r="D29" i="23"/>
  <c r="G53" i="23"/>
  <c r="G50" i="23"/>
  <c r="G49" i="23"/>
  <c r="G48" i="23"/>
  <c r="G47" i="23"/>
  <c r="G39" i="23"/>
  <c r="G24" i="23"/>
  <c r="F32" i="23"/>
  <c r="D32" i="23" s="1"/>
  <c r="G32" i="23" s="1"/>
  <c r="B26" i="23"/>
  <c r="B27" i="23" s="1"/>
  <c r="B28" i="23" s="1"/>
  <c r="F12" i="23"/>
  <c r="D12" i="23" s="1"/>
  <c r="G12" i="23" s="1"/>
  <c r="G10" i="18"/>
  <c r="G11" i="18" s="1"/>
  <c r="F25" i="22"/>
  <c r="F26" i="22" s="1"/>
  <c r="E25" i="22"/>
  <c r="E26" i="22" s="1"/>
  <c r="D25" i="22"/>
  <c r="D26" i="22" s="1"/>
  <c r="C25" i="22"/>
  <c r="C26" i="22" s="1"/>
  <c r="G25" i="22"/>
  <c r="G26" i="22" s="1"/>
  <c r="H25" i="22"/>
  <c r="H26" i="22" s="1"/>
  <c r="I25" i="22"/>
  <c r="I26" i="22" s="1"/>
  <c r="J25" i="22"/>
  <c r="J26" i="22" s="1"/>
  <c r="K25" i="22"/>
  <c r="K26" i="22" s="1"/>
  <c r="L25" i="22"/>
  <c r="L26" i="22" s="1"/>
  <c r="M25" i="22"/>
  <c r="M26" i="22" s="1"/>
  <c r="N25" i="22"/>
  <c r="N26" i="22" s="1"/>
  <c r="B25" i="22"/>
  <c r="B26" i="22" s="1"/>
  <c r="C41" i="22"/>
  <c r="C44" i="22"/>
  <c r="D44" i="22" s="1"/>
  <c r="C45" i="22"/>
  <c r="C46" i="22"/>
  <c r="D46" i="22" s="1"/>
  <c r="C43" i="22"/>
  <c r="C34" i="22"/>
  <c r="C35" i="22"/>
  <c r="C37" i="22"/>
  <c r="C38" i="22"/>
  <c r="C39" i="22"/>
  <c r="C33" i="22"/>
  <c r="E10" i="18"/>
  <c r="E11" i="18" s="1"/>
  <c r="C53" i="22"/>
  <c r="D53" i="22" s="1"/>
  <c r="E53" i="22" s="1"/>
  <c r="F53" i="22" s="1"/>
  <c r="G53" i="22" s="1"/>
  <c r="H53" i="22" s="1"/>
  <c r="I53" i="22" s="1"/>
  <c r="J53" i="22" s="1"/>
  <c r="K53" i="22" s="1"/>
  <c r="L53" i="22" s="1"/>
  <c r="M53" i="22" s="1"/>
  <c r="N53" i="22" s="1"/>
  <c r="C54" i="22"/>
  <c r="D54" i="22" s="1"/>
  <c r="E54" i="22" s="1"/>
  <c r="F54" i="22" s="1"/>
  <c r="G54" i="22" s="1"/>
  <c r="H54" i="22" s="1"/>
  <c r="I54" i="22" s="1"/>
  <c r="J54" i="22" s="1"/>
  <c r="K54" i="22" s="1"/>
  <c r="L54" i="22" s="1"/>
  <c r="M54" i="22" s="1"/>
  <c r="N54" i="22" s="1"/>
  <c r="C55" i="22"/>
  <c r="D55" i="22" s="1"/>
  <c r="E55" i="22" s="1"/>
  <c r="F55" i="22" s="1"/>
  <c r="G55" i="22" s="1"/>
  <c r="H55" i="22" s="1"/>
  <c r="I55" i="22" s="1"/>
  <c r="J55" i="22" s="1"/>
  <c r="K55" i="22" s="1"/>
  <c r="L55" i="22" s="1"/>
  <c r="M55" i="22" s="1"/>
  <c r="N55" i="22" s="1"/>
  <c r="C56" i="22"/>
  <c r="D56" i="22" s="1"/>
  <c r="E56" i="22" s="1"/>
  <c r="F56" i="22" s="1"/>
  <c r="G56" i="22" s="1"/>
  <c r="H56" i="22" s="1"/>
  <c r="I56" i="22" s="1"/>
  <c r="J56" i="22" s="1"/>
  <c r="K56" i="22" s="1"/>
  <c r="L56" i="22" s="1"/>
  <c r="M56" i="22" s="1"/>
  <c r="N56" i="22" s="1"/>
  <c r="C57" i="22"/>
  <c r="D57" i="22" s="1"/>
  <c r="E57" i="22" s="1"/>
  <c r="F57" i="22" s="1"/>
  <c r="G57" i="22" s="1"/>
  <c r="H57" i="22" s="1"/>
  <c r="I57" i="22" s="1"/>
  <c r="N57" i="22" s="1"/>
  <c r="C48" i="22"/>
  <c r="D48" i="22" s="1"/>
  <c r="E48" i="22" s="1"/>
  <c r="F48" i="22" s="1"/>
  <c r="G48" i="22" s="1"/>
  <c r="H48" i="22" s="1"/>
  <c r="I48" i="22" s="1"/>
  <c r="C49" i="22"/>
  <c r="D49" i="22" s="1"/>
  <c r="E49" i="22" s="1"/>
  <c r="F49" i="22" s="1"/>
  <c r="G49" i="22" s="1"/>
  <c r="H49" i="22" s="1"/>
  <c r="I49" i="22" s="1"/>
  <c r="C52" i="22"/>
  <c r="D52" i="22" s="1"/>
  <c r="E52" i="22" s="1"/>
  <c r="F52" i="22" s="1"/>
  <c r="G52" i="22" s="1"/>
  <c r="H52" i="22" s="1"/>
  <c r="I52" i="22" s="1"/>
  <c r="F60" i="15"/>
  <c r="G60" i="15"/>
  <c r="E60" i="15"/>
  <c r="C25" i="15"/>
  <c r="C26" i="15" s="1"/>
  <c r="D25" i="15"/>
  <c r="D26" i="15" s="1"/>
  <c r="E25" i="15"/>
  <c r="E26" i="15" s="1"/>
  <c r="F25" i="15"/>
  <c r="F26" i="15" s="1"/>
  <c r="G25" i="15"/>
  <c r="G26" i="15" s="1"/>
  <c r="B25" i="15"/>
  <c r="B26" i="15" s="1"/>
  <c r="G50" i="15"/>
  <c r="F50" i="15"/>
  <c r="E50" i="15"/>
  <c r="G54" i="15"/>
  <c r="G55" i="15"/>
  <c r="G56" i="15"/>
  <c r="G53" i="15"/>
  <c r="F54" i="15"/>
  <c r="F55" i="15"/>
  <c r="F56" i="15"/>
  <c r="F53" i="15"/>
  <c r="E54" i="15"/>
  <c r="E55" i="15"/>
  <c r="E56" i="15"/>
  <c r="E53" i="15"/>
  <c r="M28" i="20"/>
  <c r="N28" i="20" s="1"/>
  <c r="O25" i="20"/>
  <c r="O26" i="20" s="1"/>
  <c r="N25" i="20"/>
  <c r="N26" i="20" s="1"/>
  <c r="L25" i="20"/>
  <c r="L26" i="20" s="1"/>
  <c r="M23" i="20"/>
  <c r="M25" i="20" s="1"/>
  <c r="M26" i="20" s="1"/>
  <c r="I38" i="20"/>
  <c r="D38" i="20"/>
  <c r="C52" i="20"/>
  <c r="D52" i="20" s="1"/>
  <c r="E52" i="20" s="1"/>
  <c r="F52" i="20" s="1"/>
  <c r="G52" i="20" s="1"/>
  <c r="H52" i="20" s="1"/>
  <c r="I52" i="20" s="1"/>
  <c r="J52" i="20" s="1"/>
  <c r="C51" i="20"/>
  <c r="D51" i="20" s="1"/>
  <c r="E51" i="20" s="1"/>
  <c r="F51" i="20" s="1"/>
  <c r="G51" i="20" s="1"/>
  <c r="H51" i="20" s="1"/>
  <c r="I51" i="20" s="1"/>
  <c r="J51" i="20" s="1"/>
  <c r="C50" i="20"/>
  <c r="D50" i="20" s="1"/>
  <c r="E50" i="20" s="1"/>
  <c r="F50" i="20" s="1"/>
  <c r="G50" i="20" s="1"/>
  <c r="H50" i="20" s="1"/>
  <c r="I50" i="20" s="1"/>
  <c r="J50" i="20" s="1"/>
  <c r="C49" i="20"/>
  <c r="O49" i="20" s="1"/>
  <c r="C48" i="20"/>
  <c r="D48" i="20" s="1"/>
  <c r="E48" i="20" s="1"/>
  <c r="F48" i="20" s="1"/>
  <c r="G48" i="20" s="1"/>
  <c r="H48" i="20" s="1"/>
  <c r="I48" i="20" s="1"/>
  <c r="J48" i="20" s="1"/>
  <c r="I47" i="20"/>
  <c r="D47" i="20"/>
  <c r="I46" i="20"/>
  <c r="D46" i="20"/>
  <c r="E46" i="20" s="1"/>
  <c r="K45" i="20"/>
  <c r="G45" i="20"/>
  <c r="H45" i="20" s="1"/>
  <c r="I45" i="20" s="1"/>
  <c r="C45" i="20"/>
  <c r="D45" i="20" s="1"/>
  <c r="I44" i="20"/>
  <c r="D44" i="20"/>
  <c r="E44" i="20" s="1"/>
  <c r="I43" i="20"/>
  <c r="D43" i="20"/>
  <c r="I42" i="20"/>
  <c r="D42" i="20"/>
  <c r="E41" i="20"/>
  <c r="F41" i="20" s="1"/>
  <c r="G41" i="20" s="1"/>
  <c r="H41" i="20" s="1"/>
  <c r="D41" i="20"/>
  <c r="I40" i="20"/>
  <c r="D40" i="20"/>
  <c r="I39" i="20"/>
  <c r="D39" i="20"/>
  <c r="I37" i="20"/>
  <c r="D37" i="20"/>
  <c r="I36" i="20"/>
  <c r="C36" i="20"/>
  <c r="D36" i="20" s="1"/>
  <c r="I35" i="20"/>
  <c r="D35" i="20"/>
  <c r="C34" i="20"/>
  <c r="E34" i="20" s="1"/>
  <c r="G34" i="20" s="1"/>
  <c r="I34" i="20" s="1"/>
  <c r="K34" i="20" s="1"/>
  <c r="I33" i="20"/>
  <c r="D33" i="20"/>
  <c r="C31" i="20"/>
  <c r="D31" i="20" s="1"/>
  <c r="C30" i="20"/>
  <c r="D30" i="20" s="1"/>
  <c r="K29" i="20"/>
  <c r="J29" i="20"/>
  <c r="I29" i="20"/>
  <c r="H29" i="20"/>
  <c r="G29" i="20"/>
  <c r="D28" i="20"/>
  <c r="I27" i="20"/>
  <c r="D27" i="20"/>
  <c r="B25" i="20"/>
  <c r="B26" i="20" s="1"/>
  <c r="C24" i="20"/>
  <c r="C25" i="20" s="1"/>
  <c r="I23" i="20"/>
  <c r="D23" i="20"/>
  <c r="I22" i="20"/>
  <c r="D22" i="20"/>
  <c r="I20" i="20"/>
  <c r="D20" i="20"/>
  <c r="I19" i="20"/>
  <c r="D19" i="20"/>
  <c r="I18" i="20"/>
  <c r="D18" i="20"/>
  <c r="I17" i="20"/>
  <c r="D17" i="20"/>
  <c r="I16" i="20"/>
  <c r="D16" i="20"/>
  <c r="I15" i="20"/>
  <c r="D15" i="20"/>
  <c r="I14" i="20"/>
  <c r="D14" i="20"/>
  <c r="I13" i="20"/>
  <c r="D13" i="20"/>
  <c r="C12" i="20"/>
  <c r="D12" i="20" s="1"/>
  <c r="E12" i="20" s="1"/>
  <c r="F12" i="20" s="1"/>
  <c r="G12" i="20" s="1"/>
  <c r="H12" i="20" s="1"/>
  <c r="I12" i="20" s="1"/>
  <c r="J12" i="20" s="1"/>
  <c r="K12" i="20" s="1"/>
  <c r="I7" i="20"/>
  <c r="D7" i="20"/>
  <c r="D10" i="18"/>
  <c r="D11" i="18" s="1"/>
  <c r="C10" i="18"/>
  <c r="C11" i="18" s="1"/>
  <c r="B10" i="18"/>
  <c r="B11" i="18" s="1"/>
  <c r="C24" i="17"/>
  <c r="D24" i="17" s="1"/>
  <c r="E24" i="17" s="1"/>
  <c r="F24" i="17" s="1"/>
  <c r="G24" i="17" s="1"/>
  <c r="D31" i="2"/>
  <c r="E31" i="2" s="1"/>
  <c r="C29" i="17"/>
  <c r="D29" i="17" s="1"/>
  <c r="E29" i="17" s="1"/>
  <c r="F29" i="17" s="1"/>
  <c r="G29" i="17" s="1"/>
  <c r="C33" i="17"/>
  <c r="D33" i="17" s="1"/>
  <c r="E33" i="17" s="1"/>
  <c r="F33" i="17" s="1"/>
  <c r="G33" i="17" s="1"/>
  <c r="B30" i="17"/>
  <c r="B31" i="17" s="1"/>
  <c r="C31" i="17" s="1"/>
  <c r="D31" i="17" s="1"/>
  <c r="E31" i="17" s="1"/>
  <c r="F31" i="17" s="1"/>
  <c r="G31" i="17" s="1"/>
  <c r="C28" i="17"/>
  <c r="D28" i="17" s="1"/>
  <c r="E28" i="17" s="1"/>
  <c r="F28" i="17" s="1"/>
  <c r="G28" i="17" s="1"/>
  <c r="C27" i="17"/>
  <c r="D27" i="17" s="1"/>
  <c r="E27" i="17" s="1"/>
  <c r="F27" i="17" s="1"/>
  <c r="G27" i="17" s="1"/>
  <c r="G26" i="17"/>
  <c r="F26" i="17"/>
  <c r="E26" i="17"/>
  <c r="D26" i="17"/>
  <c r="D22" i="17"/>
  <c r="E22" i="17" s="1"/>
  <c r="F22" i="17" s="1"/>
  <c r="G22" i="17" s="1"/>
  <c r="I74" i="14"/>
  <c r="H74" i="14"/>
  <c r="G74" i="14"/>
  <c r="F74" i="14"/>
  <c r="E74" i="14"/>
  <c r="D74" i="14"/>
  <c r="C74" i="14"/>
  <c r="B74" i="14"/>
  <c r="I74" i="13"/>
  <c r="H74" i="13"/>
  <c r="G74" i="13"/>
  <c r="F74" i="13"/>
  <c r="E74" i="13"/>
  <c r="D74" i="13"/>
  <c r="C74" i="13"/>
  <c r="B74" i="13"/>
  <c r="D21" i="7"/>
  <c r="D22" i="7" s="1"/>
  <c r="E19" i="7"/>
  <c r="E21" i="7" s="1"/>
  <c r="E22" i="7" s="1"/>
  <c r="B21" i="7"/>
  <c r="C21" i="7" s="1"/>
  <c r="B10" i="12"/>
  <c r="B11" i="12" s="1"/>
  <c r="C10" i="12"/>
  <c r="C11" i="12" s="1"/>
  <c r="C19" i="7"/>
  <c r="F19" i="7" s="1"/>
  <c r="G19" i="7" s="1"/>
  <c r="H19" i="7" s="1"/>
  <c r="I19" i="7" s="1"/>
  <c r="J19" i="7" s="1"/>
  <c r="C20" i="7"/>
  <c r="F20" i="7" s="1"/>
  <c r="G20" i="7" s="1"/>
  <c r="H20" i="7" s="1"/>
  <c r="I20" i="7" s="1"/>
  <c r="J20" i="7" s="1"/>
  <c r="C28" i="7"/>
  <c r="F28" i="7" s="1"/>
  <c r="G28" i="7" s="1"/>
  <c r="H28" i="7" s="1"/>
  <c r="I28" i="7" s="1"/>
  <c r="J28" i="7" s="1"/>
  <c r="E21" i="2"/>
  <c r="F21" i="2" s="1"/>
  <c r="G21" i="2" s="1"/>
  <c r="C20" i="2"/>
  <c r="D20" i="2" s="1"/>
  <c r="E20" i="2" s="1"/>
  <c r="F20" i="2" s="1"/>
  <c r="G20" i="2" s="1"/>
  <c r="C16" i="2"/>
  <c r="D16" i="2" s="1"/>
  <c r="E16" i="2" s="1"/>
  <c r="F16" i="2" s="1"/>
  <c r="G16" i="2" s="1"/>
  <c r="C17" i="2"/>
  <c r="D17" i="2" s="1"/>
  <c r="E17" i="2" s="1"/>
  <c r="F17" i="2" s="1"/>
  <c r="G17" i="2" s="1"/>
  <c r="C21" i="2"/>
  <c r="B22" i="2"/>
  <c r="C22" i="2" s="1"/>
  <c r="D22" i="2" s="1"/>
  <c r="E22" i="2" s="1"/>
  <c r="F22" i="2" s="1"/>
  <c r="G22" i="2" s="1"/>
  <c r="B18" i="2"/>
  <c r="C18" i="2" s="1"/>
  <c r="D18" i="2" s="1"/>
  <c r="E18" i="2" s="1"/>
  <c r="F18" i="2" s="1"/>
  <c r="G18" i="2" s="1"/>
  <c r="C47" i="7"/>
  <c r="D47" i="7" s="1"/>
  <c r="E47" i="7" s="1"/>
  <c r="F47" i="7" s="1"/>
  <c r="G47" i="7" s="1"/>
  <c r="H47" i="7" s="1"/>
  <c r="I47" i="7" s="1"/>
  <c r="J47" i="7" s="1"/>
  <c r="J49" i="7"/>
  <c r="J30" i="7"/>
  <c r="J31" i="7"/>
  <c r="J35" i="7"/>
  <c r="J36" i="7"/>
  <c r="J37" i="7"/>
  <c r="J38" i="7"/>
  <c r="J39" i="7"/>
  <c r="J40" i="7"/>
  <c r="J41" i="7"/>
  <c r="J42" i="7"/>
  <c r="J29" i="7"/>
  <c r="B34" i="7"/>
  <c r="B33" i="7"/>
  <c r="C46" i="7"/>
  <c r="D46" i="7" s="1"/>
  <c r="E46" i="7" s="1"/>
  <c r="C45" i="7"/>
  <c r="D45" i="7" s="1"/>
  <c r="E45" i="7" s="1"/>
  <c r="G43" i="7"/>
  <c r="H43" i="7"/>
  <c r="J43" i="7" s="1"/>
  <c r="I43" i="7"/>
  <c r="I34" i="7"/>
  <c r="I33" i="7"/>
  <c r="I32" i="7"/>
  <c r="H34" i="7"/>
  <c r="J34" i="7" s="1"/>
  <c r="H33" i="7"/>
  <c r="J33" i="7" s="1"/>
  <c r="H32" i="7"/>
  <c r="J32" i="7" s="1"/>
  <c r="C44" i="7"/>
  <c r="D44" i="7" s="1"/>
  <c r="E44" i="7" s="1"/>
  <c r="F46" i="7"/>
  <c r="G46" i="7"/>
  <c r="H46" i="7"/>
  <c r="J46" i="7" s="1"/>
  <c r="I46" i="7"/>
  <c r="G45" i="7"/>
  <c r="H45" i="7"/>
  <c r="J45" i="7" s="1"/>
  <c r="I45" i="7"/>
  <c r="F44" i="7"/>
  <c r="F45" i="7"/>
  <c r="F43" i="7"/>
  <c r="C43" i="7"/>
  <c r="D43" i="7" s="1"/>
  <c r="E43" i="7" s="1"/>
  <c r="G44" i="7"/>
  <c r="H44" i="7"/>
  <c r="J44" i="7" s="1"/>
  <c r="I44" i="7"/>
  <c r="E42" i="7"/>
  <c r="K47" i="5"/>
  <c r="D26" i="2"/>
  <c r="E26" i="2" s="1"/>
  <c r="E12" i="7"/>
  <c r="C12" i="7"/>
  <c r="G12" i="7"/>
  <c r="H12" i="7" s="1"/>
  <c r="I12" i="7" s="1"/>
  <c r="J12" i="7" s="1"/>
  <c r="C15" i="2"/>
  <c r="D15" i="2" s="1"/>
  <c r="E15" i="2" s="1"/>
  <c r="F15" i="2" s="1"/>
  <c r="G15" i="2" s="1"/>
  <c r="C23" i="2"/>
  <c r="D23" i="2" s="1"/>
  <c r="E23" i="2" s="1"/>
  <c r="F23" i="2" s="1"/>
  <c r="G23" i="2" s="1"/>
  <c r="C29" i="2"/>
  <c r="C24" i="2"/>
  <c r="D24" i="2" s="1"/>
  <c r="E24" i="2" s="1"/>
  <c r="F24" i="2" s="1"/>
  <c r="G24" i="2" s="1"/>
  <c r="E29" i="2"/>
  <c r="E35" i="2"/>
  <c r="C35" i="2"/>
  <c r="B31" i="2"/>
  <c r="C31" i="2" s="1"/>
  <c r="E45" i="2"/>
  <c r="E44" i="2"/>
  <c r="E37" i="2"/>
  <c r="E36" i="2"/>
  <c r="E33" i="2"/>
  <c r="E32" i="2"/>
  <c r="E28" i="2"/>
  <c r="F30" i="2"/>
  <c r="B30" i="2"/>
  <c r="C30" i="2" s="1"/>
  <c r="E25" i="2"/>
  <c r="E30" i="2" s="1"/>
  <c r="C45" i="2"/>
  <c r="C44" i="2"/>
  <c r="C37" i="2"/>
  <c r="C38" i="2"/>
  <c r="C39" i="2"/>
  <c r="C32" i="2"/>
  <c r="C33" i="2"/>
  <c r="C34" i="2"/>
  <c r="C36" i="2"/>
  <c r="C28" i="2"/>
  <c r="C26" i="2"/>
  <c r="C27" i="2"/>
  <c r="C25" i="2"/>
  <c r="F31" i="2"/>
  <c r="D11" i="2"/>
  <c r="E11" i="2" s="1"/>
  <c r="F11" i="2" s="1"/>
  <c r="G11" i="2" s="1"/>
  <c r="E43" i="2"/>
  <c r="E14" i="2"/>
  <c r="D43" i="2"/>
  <c r="F43" i="2" s="1"/>
  <c r="G43" i="2" s="1"/>
  <c r="D42" i="2"/>
  <c r="F42" i="2" s="1"/>
  <c r="G42" i="2" s="1"/>
  <c r="D40" i="2"/>
  <c r="F40" i="2" s="1"/>
  <c r="G40" i="2" s="1"/>
  <c r="D41" i="2"/>
  <c r="F41" i="2" s="1"/>
  <c r="G41" i="2" s="1"/>
  <c r="D39" i="2"/>
  <c r="F39" i="2" s="1"/>
  <c r="G39" i="2" s="1"/>
  <c r="G30" i="2"/>
  <c r="D30" i="2"/>
  <c r="G31" i="2"/>
  <c r="G14" i="2"/>
  <c r="F14" i="2"/>
  <c r="D14" i="2"/>
  <c r="B19" i="2" l="1"/>
  <c r="C19" i="2" s="1"/>
  <c r="D19" i="2" s="1"/>
  <c r="E19" i="2" s="1"/>
  <c r="F19" i="2" s="1"/>
  <c r="G19" i="2" s="1"/>
  <c r="O51" i="20"/>
  <c r="C30" i="17"/>
  <c r="D30" i="17" s="1"/>
  <c r="E30" i="17" s="1"/>
  <c r="F30" i="17" s="1"/>
  <c r="G30" i="17" s="1"/>
  <c r="E45" i="20"/>
  <c r="E31" i="20"/>
  <c r="F31" i="20" s="1"/>
  <c r="G31" i="20" s="1"/>
  <c r="H31" i="20" s="1"/>
  <c r="B22" i="7"/>
  <c r="O50" i="20"/>
  <c r="O48" i="20"/>
  <c r="Q59" i="31"/>
  <c r="S59" i="31" s="1"/>
  <c r="U59" i="31" s="1"/>
  <c r="W59" i="31" s="1"/>
  <c r="Z59" i="31" s="1"/>
  <c r="AC59" i="31" s="1"/>
  <c r="AD59" i="31" s="1"/>
  <c r="AE59" i="31" s="1"/>
  <c r="AF59" i="31" s="1"/>
  <c r="N59" i="31"/>
  <c r="O59" i="31" s="1"/>
  <c r="P59" i="31" s="1"/>
  <c r="Q60" i="31"/>
  <c r="R60" i="31" s="1"/>
  <c r="S60" i="31" s="1"/>
  <c r="T60" i="31" s="1"/>
  <c r="U60" i="31" s="1"/>
  <c r="V60" i="31" s="1"/>
  <c r="W60" i="31" s="1"/>
  <c r="X60" i="31" s="1"/>
  <c r="Z60" i="31" s="1"/>
  <c r="AC60" i="31" s="1"/>
  <c r="AD60" i="31" s="1"/>
  <c r="AE60" i="31" s="1"/>
  <c r="AF60" i="31" s="1"/>
  <c r="N60" i="31"/>
  <c r="O60" i="31" s="1"/>
  <c r="P60" i="31" s="1"/>
  <c r="T57" i="31"/>
  <c r="Q57" i="31"/>
  <c r="T56" i="31"/>
  <c r="Q56" i="31"/>
  <c r="T55" i="31"/>
  <c r="Q55" i="31"/>
  <c r="H57" i="31"/>
  <c r="U57" i="31"/>
  <c r="H55" i="31"/>
  <c r="U55" i="31"/>
  <c r="H56" i="31"/>
  <c r="U56" i="31"/>
  <c r="T54" i="31"/>
  <c r="Q54" i="31"/>
  <c r="H54" i="31"/>
  <c r="U54" i="31"/>
  <c r="D34" i="20"/>
  <c r="F34" i="20" s="1"/>
  <c r="H34" i="20" s="1"/>
  <c r="J34" i="20" s="1"/>
  <c r="K51" i="20"/>
  <c r="L51" i="20"/>
  <c r="M51" i="20" s="1"/>
  <c r="L48" i="20"/>
  <c r="M48" i="20" s="1"/>
  <c r="K48" i="20"/>
  <c r="L52" i="20"/>
  <c r="M52" i="20" s="1"/>
  <c r="O52" i="20" s="1"/>
  <c r="K52" i="20"/>
  <c r="C26" i="20"/>
  <c r="D26" i="20" s="1"/>
  <c r="D25" i="20"/>
  <c r="I31" i="20"/>
  <c r="J31" i="20"/>
  <c r="K50" i="20"/>
  <c r="L50" i="20"/>
  <c r="M50" i="20" s="1"/>
  <c r="N52" i="22"/>
  <c r="J52" i="22"/>
  <c r="K52" i="22" s="1"/>
  <c r="L52" i="22" s="1"/>
  <c r="M52" i="22" s="1"/>
  <c r="I41" i="20"/>
  <c r="J41" i="20"/>
  <c r="K41" i="20" s="1"/>
  <c r="F21" i="7"/>
  <c r="G21" i="7" s="1"/>
  <c r="H21" i="7" s="1"/>
  <c r="I21" i="7" s="1"/>
  <c r="J21" i="7" s="1"/>
  <c r="C22" i="7"/>
  <c r="F22" i="7" s="1"/>
  <c r="G22" i="7" s="1"/>
  <c r="H22" i="7" s="1"/>
  <c r="I22" i="7" s="1"/>
  <c r="J22" i="7" s="1"/>
  <c r="D24" i="20"/>
  <c r="E24" i="20" s="1"/>
  <c r="D49" i="20"/>
  <c r="E49" i="20" s="1"/>
  <c r="F49" i="20" s="1"/>
  <c r="G49" i="20" s="1"/>
  <c r="H49" i="20" s="1"/>
  <c r="I49" i="20" s="1"/>
  <c r="J49" i="20" s="1"/>
  <c r="E30" i="20"/>
  <c r="F30" i="20" s="1"/>
  <c r="G30" i="20" s="1"/>
  <c r="H30" i="20" s="1"/>
  <c r="I57" i="31" l="1"/>
  <c r="I56" i="31"/>
  <c r="I54" i="31"/>
  <c r="I55" i="31"/>
  <c r="I30" i="20"/>
  <c r="J30" i="20"/>
  <c r="K30" i="20" s="1"/>
  <c r="K49" i="20"/>
  <c r="L49" i="20"/>
  <c r="M49" i="20" s="1"/>
  <c r="F24" i="20"/>
  <c r="E25" i="20"/>
  <c r="E26" i="20" s="1"/>
  <c r="K31" i="20"/>
  <c r="L31" i="20"/>
  <c r="M31" i="20" s="1"/>
  <c r="N31" i="20" s="1"/>
  <c r="O31" i="20" s="1"/>
  <c r="F25" i="20" l="1"/>
  <c r="F26" i="20" s="1"/>
  <c r="G24" i="20"/>
  <c r="G25" i="20" l="1"/>
  <c r="G26" i="20" s="1"/>
  <c r="H24" i="20"/>
  <c r="H25" i="20" l="1"/>
  <c r="I24" i="20"/>
  <c r="J24" i="20" s="1"/>
  <c r="I25" i="20" l="1"/>
  <c r="H26" i="20"/>
  <c r="I26" i="20" s="1"/>
  <c r="J25" i="20"/>
  <c r="J26" i="20" s="1"/>
  <c r="K24" i="20"/>
  <c r="K25" i="20" s="1"/>
  <c r="K26" i="20" s="1"/>
</calcChain>
</file>

<file path=xl/sharedStrings.xml><?xml version="1.0" encoding="utf-8"?>
<sst xmlns="http://schemas.openxmlformats.org/spreadsheetml/2006/main" count="13869" uniqueCount="2971">
  <si>
    <t>Wifi module name</t>
  </si>
  <si>
    <t>Status</t>
  </si>
  <si>
    <t>Schedule</t>
  </si>
  <si>
    <t>RED test reports</t>
  </si>
  <si>
    <t>EMC certificate</t>
  </si>
  <si>
    <t>EMC test reports</t>
  </si>
  <si>
    <t>ErP reports</t>
  </si>
  <si>
    <t>ISTA6 test report</t>
  </si>
  <si>
    <t>Created: 2021 04 14 by Alex Jermakov</t>
  </si>
  <si>
    <t xml:space="preserve">Note: </t>
  </si>
  <si>
    <t>Vendor Model name</t>
  </si>
  <si>
    <t>SCE Model Name</t>
  </si>
  <si>
    <t>Short model name</t>
  </si>
  <si>
    <t>Model Description</t>
  </si>
  <si>
    <t>Brand</t>
  </si>
  <si>
    <t>TV Size, inches</t>
  </si>
  <si>
    <t>Resolution</t>
  </si>
  <si>
    <t>Series</t>
  </si>
  <si>
    <t>Design</t>
  </si>
  <si>
    <t>Stand</t>
  </si>
  <si>
    <t>Tuner type</t>
  </si>
  <si>
    <t xml:space="preserve">Main board </t>
  </si>
  <si>
    <t>Amplifier</t>
  </si>
  <si>
    <t>Panel type</t>
  </si>
  <si>
    <t>PSU</t>
  </si>
  <si>
    <t>Remote Control</t>
  </si>
  <si>
    <t>Backlight data</t>
  </si>
  <si>
    <t>Wi-Fi,
GHz</t>
  </si>
  <si>
    <t>BT</t>
  </si>
  <si>
    <t>Sound enhancement</t>
  </si>
  <si>
    <t>Video enchancement</t>
  </si>
  <si>
    <t>Region</t>
  </si>
  <si>
    <t>PO</t>
  </si>
  <si>
    <t>Qnty</t>
  </si>
  <si>
    <t>Model Name</t>
  </si>
  <si>
    <t>Finish Good Code</t>
  </si>
  <si>
    <t>EAN13</t>
  </si>
  <si>
    <t>MUDV507J-96850</t>
  </si>
  <si>
    <t>4T-C50DQ3EM2AG</t>
  </si>
  <si>
    <t>50DQ3EA</t>
  </si>
  <si>
    <t>ANDROID UHD DOLBY</t>
  </si>
  <si>
    <t>Sharp</t>
  </si>
  <si>
    <t>UHD</t>
  </si>
  <si>
    <t>DQ3</t>
  </si>
  <si>
    <t>Silver/ graphite finish</t>
  </si>
  <si>
    <t>External alu stand</t>
  </si>
  <si>
    <t>DVB-T/T2/C/S2</t>
  </si>
  <si>
    <t>MT9685.716</t>
  </si>
  <si>
    <t>AD82088-QG24NRR</t>
  </si>
  <si>
    <t>INX V500DJ7-QE1 / PANDA CC500PV5D/CC500PV7D</t>
  </si>
  <si>
    <t>TV5509-ZC02-01(FOR50)</t>
  </si>
  <si>
    <t>AN2101 (IR+BLE) + AN4512C (IR)</t>
  </si>
  <si>
    <t>6*9/54s 1p / 145.8~189.0V@550mA*1</t>
  </si>
  <si>
    <t>SKI.WB638BU.2_668BU</t>
  </si>
  <si>
    <t>2.1+EDR/4.2/5.0</t>
  </si>
  <si>
    <t>Dolby Atmos</t>
  </si>
  <si>
    <t>DTS X, DTS Virtual X, , Dolby Vision</t>
  </si>
  <si>
    <t>EU</t>
  </si>
  <si>
    <t>4T-C50DQ3KM2AG</t>
  </si>
  <si>
    <t>50DQ3KA</t>
  </si>
  <si>
    <t>UK</t>
  </si>
  <si>
    <t>MUDV557J-96850</t>
  </si>
  <si>
    <t>4T-C55DQ3EM2AG</t>
  </si>
  <si>
    <t>55DQ3EA</t>
  </si>
  <si>
    <t>AUO T550QVN07C (VA type) or BOE HV550QUB-F5A (IPS type)</t>
  </si>
  <si>
    <t>TV5509-ZC02-01(FOR55)</t>
  </si>
  <si>
    <t>7*10/35s 2p / 94.5V~122.5V@550mA*2</t>
  </si>
  <si>
    <t>4T-C55DQ3KM2AG</t>
  </si>
  <si>
    <t>55DQ3KA</t>
  </si>
  <si>
    <t>MUDV657K-96850</t>
  </si>
  <si>
    <t>4T-C65DQ3EM2AG</t>
  </si>
  <si>
    <t>65DQ3EA</t>
  </si>
  <si>
    <t>DVB-T/T2/C/S4</t>
  </si>
  <si>
    <t>SHARP JR645R3HA7L</t>
  </si>
  <si>
    <t>TV6509-ZC02-01(FOR65)</t>
  </si>
  <si>
    <t>7*12/42s 2p / 113.4~147.0V@750mA*2</t>
  </si>
  <si>
    <t>4T-C65DQ3KM2AG</t>
  </si>
  <si>
    <t>65DQ3KA</t>
  </si>
  <si>
    <t>MUDV757J-96850</t>
  </si>
  <si>
    <t>4T-C75DQ3EM2AG</t>
  </si>
  <si>
    <t>75DQ3EA</t>
  </si>
  <si>
    <t>DVB-T/T2/C/S6</t>
  </si>
  <si>
    <t>SHARP JR745R3HA2Y</t>
  </si>
  <si>
    <t>TV6509-ZC02-01(FOR75)</t>
  </si>
  <si>
    <t>4T-C75DQ3KM2AG</t>
  </si>
  <si>
    <t>75DQ3KA</t>
  </si>
  <si>
    <t>MUDV507M-96850</t>
  </si>
  <si>
    <t>4T-C50DQ4EM2AG</t>
  </si>
  <si>
    <t>50DQ4EA</t>
  </si>
  <si>
    <t>DQ4</t>
  </si>
  <si>
    <t>Black finish</t>
  </si>
  <si>
    <t>DVB-T/T2/C/S3</t>
  </si>
  <si>
    <t>4T-C50DQ4KM2AG</t>
  </si>
  <si>
    <t>50DQ4KA</t>
  </si>
  <si>
    <t>MUDV557M-96850</t>
  </si>
  <si>
    <t>4T-C55DQ4EM2AG</t>
  </si>
  <si>
    <t>55DQ4EA</t>
  </si>
  <si>
    <t>4T-C55DQ4KM2AG</t>
  </si>
  <si>
    <t>55DQ4KA</t>
  </si>
  <si>
    <t>MUDV657N-96850</t>
  </si>
  <si>
    <t>4T-C65DQ4EM2AG</t>
  </si>
  <si>
    <t>65DQ4EA</t>
  </si>
  <si>
    <t>DVB-T/T2/C/S5</t>
  </si>
  <si>
    <t>4T-C65DQ4KM2AG</t>
  </si>
  <si>
    <t>65DQ4KA</t>
  </si>
  <si>
    <t>MUDV757M-96850</t>
  </si>
  <si>
    <t>4T-C75DQ4EM2AG</t>
  </si>
  <si>
    <t>75DQ4EA</t>
  </si>
  <si>
    <t>DVB-T/T2/C/S7</t>
  </si>
  <si>
    <t>4T-C75DQ4KM2AG</t>
  </si>
  <si>
    <t>75DQ4KA</t>
  </si>
  <si>
    <t xml:space="preserve">Project: AMTC TV </t>
  </si>
  <si>
    <t>SKI.WB638BU.2_668B</t>
  </si>
  <si>
    <t>Size, "</t>
  </si>
  <si>
    <t>LVD certificate EU</t>
  </si>
  <si>
    <t>LVD certificate UKCA</t>
  </si>
  <si>
    <t>RED certificate EU</t>
  </si>
  <si>
    <t>RED certificate UKCA</t>
  </si>
  <si>
    <t>Created: 2021 09 02</t>
  </si>
  <si>
    <t>REACh  report</t>
  </si>
  <si>
    <t>RoHS  report</t>
  </si>
  <si>
    <t>SCCP/POP report</t>
  </si>
  <si>
    <t xml:space="preserve">4T-C50EQ3EM2AG </t>
  </si>
  <si>
    <t>50EQ3EA</t>
  </si>
  <si>
    <t xml:space="preserve">4T-C50EQ3KM2AG </t>
  </si>
  <si>
    <t>50EQ3KA</t>
  </si>
  <si>
    <t xml:space="preserve">4T-C55EQ3EM2AG </t>
  </si>
  <si>
    <t>55EQ3EA</t>
  </si>
  <si>
    <t xml:space="preserve">4T-C55EQ3KM2AG </t>
  </si>
  <si>
    <t>55EQ3KA</t>
  </si>
  <si>
    <t xml:space="preserve">4T-C65EQ3EM2AG </t>
  </si>
  <si>
    <t>65EQ3EA</t>
  </si>
  <si>
    <t xml:space="preserve">4T-C65EQ3KM2AG </t>
  </si>
  <si>
    <t>65EQ3KA</t>
  </si>
  <si>
    <t xml:space="preserve">4T-C50EQ4EM2AG </t>
  </si>
  <si>
    <t>50EQ4EA</t>
  </si>
  <si>
    <t xml:space="preserve">4T-C50EQ4KM2AG </t>
  </si>
  <si>
    <t>50EQ4KA</t>
  </si>
  <si>
    <t xml:space="preserve">4T-C55EQ4EM2AG </t>
  </si>
  <si>
    <t>55EQ4EA</t>
  </si>
  <si>
    <t xml:space="preserve">4T-C55EQ4KM2AG </t>
  </si>
  <si>
    <t>55EQ4KA</t>
  </si>
  <si>
    <t xml:space="preserve">4T-C65EQ4EM2AG </t>
  </si>
  <si>
    <t>65EQ4EA</t>
  </si>
  <si>
    <t xml:space="preserve">4T-C65EQ4KM2AG </t>
  </si>
  <si>
    <t>65EQ4KA</t>
  </si>
  <si>
    <t xml:space="preserve">4T-C75EQ3EM2AG </t>
  </si>
  <si>
    <t>75EQ3EA</t>
  </si>
  <si>
    <t xml:space="preserve">4T-C75EQ3KM2AG </t>
  </si>
  <si>
    <t>75EQ3KA</t>
  </si>
  <si>
    <t xml:space="preserve">4T-C75EQ4EM2AG </t>
  </si>
  <si>
    <t>75EQ4EA</t>
  </si>
  <si>
    <t xml:space="preserve">4T-C75EQ4KM2AG </t>
  </si>
  <si>
    <t>75EQ4KA</t>
  </si>
  <si>
    <t>Updated: 2021 09 20</t>
  </si>
  <si>
    <t>50" NEW ANDROID UHD DOLBY MIDRANGE+ LCD TV w/o DVD 3FS</t>
  </si>
  <si>
    <t>5903802462647</t>
  </si>
  <si>
    <t>5903802462654</t>
  </si>
  <si>
    <t>55" NEW ANDROID UHD DOLBY MIDRANGE+ LCD TV w/o DVD 3FS</t>
  </si>
  <si>
    <t>5903802462661</t>
  </si>
  <si>
    <t>5903802462678</t>
  </si>
  <si>
    <t>65" NEW ANDROID UHD DOLBY MIDRANGE+ LCD TV w/o DVD 3FS</t>
  </si>
  <si>
    <t>5903802462685</t>
  </si>
  <si>
    <t>5903802462692</t>
  </si>
  <si>
    <t>50" NEW ANDROID UHD DOLBY MIDRANGE+ LCD TV w/o DVD 4FS</t>
  </si>
  <si>
    <t>5903802462708</t>
  </si>
  <si>
    <t>5903802462715</t>
  </si>
  <si>
    <t>55" NEW ANDROID UHD DOLBY MIDRANGE+ LCD TV w/o DVD 4FS</t>
  </si>
  <si>
    <t>5903802462722</t>
  </si>
  <si>
    <t>5903802462739</t>
  </si>
  <si>
    <t>65" NEW ANDROID UHD DOLBY MIDRANGE+ LCD TV w/o DVD 4FS</t>
  </si>
  <si>
    <t>5903802462746</t>
  </si>
  <si>
    <t>5903802462753</t>
  </si>
  <si>
    <t>75" NEW ANDROID UHD DOLBY MIDRANGE+ LCD TV w/o DVD 3FS</t>
  </si>
  <si>
    <t>5903802462760</t>
  </si>
  <si>
    <t>5903802462777</t>
  </si>
  <si>
    <t>75" NEW ANDROID UHD DOLBY MIDRANGE+ LCD TV w/o DVD 4FS</t>
  </si>
  <si>
    <t>5903802462784</t>
  </si>
  <si>
    <t>5903802462791</t>
  </si>
  <si>
    <t>Model List</t>
  </si>
  <si>
    <t xml:space="preserve">Done
2021 10 14 provided final report, which is OK
2021 10 07 provided draft report with modifiecations:
- added EQ model list, which is OK. 
- changed conclusin to PASSED, which is OK
- defined Category 2 and 3 for the substanced with exceeded concentration, which is OK.
So, draft is approved. Please proceed with final test report release
2021 09 10 provided draft test report, which is NG
SCEM claim: PAH draft test report is not PASSED. There are found some substances with exceeded concentration:
AMTC feedback: Samples with serial numbers 2-11 and 2-22 conform to Category3 other consumer products, Samples with serial numbers 2-10, 2-78, 2-82, 2-123, 2-144 and 2-145 conform to category2 other consumer products. Other materials comply with category1。If your customer requires to control category2 other consumer products，Then your company needs to improve and change the samples of No. 2-11 and 2-22 and retest until they meet the requirements。
SCEM notes: please provide me precise list of the categories for all the critical articles, which were tested and failed in PAH report. Please add to the report photos and description of the article 2-22, it is missing there. Without this information we can not accept PAH certification as completed.
</t>
  </si>
  <si>
    <t>Done
2021 10 14 provided final reports, whose both are OK
2021 10 07 provided draft reports with added EQ model list,  which is OK. There are two reports, one is with added Anycon RCU to the test (even this RCU is certified separatiely by vendor). Please proceed with final test report release
2021 09 10 provided draft report for all TV models, which is OK</t>
  </si>
  <si>
    <t>Done
2021 10 14 provided final report, which is OK
2021 10 07 provided draft report with added EQ model list, which is OK. Please proceed with final test report release
2021 09 10 provided draft report for all TV models, which is OK</t>
  </si>
  <si>
    <t>T.MT9685.716(T)</t>
  </si>
  <si>
    <t>ErP certificate EU</t>
  </si>
  <si>
    <t>ErP certificate UKCA</t>
  </si>
  <si>
    <t>In progress by SCEP
2021 09 13 discussed, will be done by SCEP</t>
  </si>
  <si>
    <t>4T-C50EQ3EM2AG
4T-C50EQ3KM2AG
4T-C50EQ4EM2AG
4T-C50EQ4KM2AG</t>
  </si>
  <si>
    <t>4T-C55EQ3EM2AG
4T-C55EQ3KM2AG
4T-C55EQ4EM2AG
4T-C55EQ4KM2AG</t>
  </si>
  <si>
    <t>4T-C65EQ3EM2AG
4T-C65EQ3KM2AG
4T-C65EQ4EM2AG
4T-C65EQ4KM2AG</t>
  </si>
  <si>
    <t>4T-C75EQ3EM2AG
4T-C75EQ3KM2AG
4T-C75EQ4EM2AG
4T-C75EQ4KM2AG</t>
  </si>
  <si>
    <t xml:space="preserve">50EQ3EA, 50EQ3EA 
50EQ4EA, 50EQ4EA </t>
  </si>
  <si>
    <t>55EQ3EA, 55EQ3KA
55EQ4EA, 55EQ4KA</t>
  </si>
  <si>
    <t>65EQ3EA, 65EQ3KA
65EQ4EA, 65EQ4KA</t>
  </si>
  <si>
    <t>75EQ3EA, 75EQ3KA
75EQ4EA, 75EQ4KA</t>
  </si>
  <si>
    <t>Done
2021 11 16 provided PAH-SCCP declarationf from INX, Open cell manufacturer, which is accepted by SCE</t>
  </si>
  <si>
    <t>Done
2021 11 16 provided PAH-SCCP declaration from INX, Open cell manufacturer, for V550DJ2-Q01 D1 &amp; V500DJ7-QE1 D5, which is accepted by SCE
2021 10 14 Alex: it is enough to collect ROHS/REACH reports from Open cell maker, Innolux company</t>
  </si>
  <si>
    <t>Done
2021 11 16 provided PAH-SCCP declaration from INX, Open cell manufacturer, for V550DJ2-Q01 D1 &amp; V500DJ7-QE1 D5, which is accepted by SCE</t>
  </si>
  <si>
    <t>Done
2021 11 16 provided REACH declaration from INX, Open cell manufacturer, for V550DJ2-Q01 D1 &amp; V500DJ7-QE1 D5, which is accepted by SCE</t>
  </si>
  <si>
    <t>Done
2021 11 16 provided RoHS declaration  and regarded test reports set, from INX, Open cell manufacturer, whose are accepted by SCE
2021 10 14 Alex: it is enough to collect ROHS/REACH reports from Open cell maker, Innolux company</t>
  </si>
  <si>
    <t>Done
2021 12 29 released</t>
  </si>
  <si>
    <t>Done
2021 12 24 provided final document, which is accepted. The task is closed.
2021 12 17 provided updated draft, which is OK. Please proceed with final document release
2021 10 18 provided draft which is OK. The model name list includes only EQ series, which is acceptable (DQ series is not mandatory to be listed). Please proceed with final document release</t>
  </si>
  <si>
    <t xml:space="preserve">Done
2021 12 24 provided final document, which is accepted. The task is closed.
2021 12 17 provided draft, which is OK. 
2021 10 18 provided draft whose is OK. The model name list includes only EQ series, which is acceptable (DQ series is not mandatory to be listed). Please proceed with final documents release. </t>
  </si>
  <si>
    <t>Done
2021 12 24 provided final document, which is accepted. The task is closed.
2021 12 17 provided draft, which is OK. 
2021 10 18 provided VOC draft, which is NG because:
- wrongly defined Relevant standard/directive. There defined EU directive "EU 2014/35", but must be used UK directive "Electrical Equipment (Safety) Regulations 2016"</t>
  </si>
  <si>
    <t>Done
2021 12 24 provided final document, which is accepted. The task is closed.
2021 12 17 provided udpated test report, whith is OK.
There are listed all possible alternatives of the LCD panels in the CDF list, inclucing INX, BOE, AUO, LG, Panda.
2021 10 18 provided draft test report, which is NG, becasue:
- in the critical component list there is presented INX V500DJ7-QE1, but missing  PANDA CC500PV5D/CC500PV7D, as alternative. We need both panels to be mentioned in the report.
2021 09 14 Nana informed, that sampels were shipped to ITS at the end of September</t>
  </si>
  <si>
    <t xml:space="preserve">INX V500DJ7-QE1 C3 
(also including alternative panels from BOE, AUO, LG, Panda, etc) </t>
  </si>
  <si>
    <t>Done
2021 12 24 provided final document, which is accepted. The task is closed.
2021 12 17 provided test report draft, which is OK.
Panel type defined in the report is INX V500xxx, what is acceptable.
2021 10 18 provided draft test report, which is NG:
- listed INX V500DJ7-QE1, but missing  PANDA CC500PV5D/CC500PV7D. We need both panels to be mentioned in the report.
2021 09 14 Nana informed, that sampels were shipped to ITA at the end of September</t>
  </si>
  <si>
    <t xml:space="preserve">Done
2021 12 24 provided final document, which is accepted. The task is closed.
2021 10 18 provided drafts whose is OK. The model name list includes only EQ series, which is acceptable (DQ series is not mandatory to be listed). Please proceed with final documents release. </t>
  </si>
  <si>
    <t>Done
2021 12 24 provided final test reports, whose are accepted. The task is closed.
2021 12 17 provided updated draft reports, with modifications, listed below:
1, update Rating label you shared
2, update Sharp Model to EQ series
3, update the power on report
4, 50inch and 55inch both change panel to Inx, so all data based on new panel
The draft repors are accepted from my side. Please prepare final test reports and upload them on FTP.
2021 09 09 and 2021 09 06 there are shared updated drafts of tests reports and VOC certificates. 
1. List of models is corrected - OK
2. Referenced reports are in fact reports of 75" TV, so we dont need to upload them to folder /Referenced report, to avoid duplication. OK
3. Missing CE VOC. Please upload it. This is NG.
4. All test reports are uploaded to three different folders /9.2, /9.6, /9.9, with partial list of files in every folder. This is complicated to identify differences in between them and combine final list of files from different folders for analysis. Please use only ONE FOLDER and upload there ONLY NEWEST file versions.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4T-C75DQ3EM2AG, 4T-C75DQ4KM2AG
- missing referenced test report 210719046SZN-002 which is used as a base to actual TV models reports. Please upload this report to the folder /Referenced reports</t>
  </si>
  <si>
    <t>Done
2021 12 24 provided final test reports, whose are accepted. The task is closed.
2021 12 17 provided updated draft reports, with modifications, listed below:
1, update Rating label you shared
2, update Sharp Model to EQ series
3, update the power on report
4, 50inch and 55inch both change panel to Inx, so all data based on new panel
2021 12 17 provided updated draft reports, which are NOT OK, because on the photos there is visible CSOT ST5461D12-4, instead of INX panel. Please request IST Lab to update photos in the test reports and in the file Annex of EUT Photos_210716007SZN.pdf
2021 10 14 Nana informed, that samples with INX panel will be delivered to ITS and CVTE next week</t>
  </si>
  <si>
    <t>Done
2021 12 24 provided final test reports, whose are accepted. The task is closed.</t>
  </si>
  <si>
    <t>Done
2021 12 24 provided final document, which is accepted. The task is closed.
2021 12 17 provided updated draft test report, which is OK.
IN this report there are listed LCD panels alternatives: INX, AUO, CSOT, BOE, LG, Samsung, Panda.
2021 09 09 shared updated test report, with corrected TV model list. This draft is OK, please request certification lab to release final document.
2021 09 02 shared VOC certificate drafts (CE and UKCA) and included LVD test report, such as EN62368-1 
Issues: 
- model names lists have mistakes in all VOC and in the test report: missing UK TV names, such as 4T-C55DQ3KM2AG and 
4T-C55DQ4KM2AG.</t>
  </si>
  <si>
    <t>Done
2021 12 24 provided final document, which is accepted. The task is closed.
2021 12 17 provided updated draft test report, which is OK.
IN this report there are listed LCD panels alternatives: INX, AUO, CSOT, BOE, LG, Samsung, Panda.
2021 10 14 Nana informed, that samples with INX panel will be delivered to ITS and CVTE next week</t>
  </si>
  <si>
    <t>INX V500DJ7-QE1 D5
(also including alternative panels from BOE, AUO, LG, Panda, etc )</t>
  </si>
  <si>
    <t>CSOT ST5461D12-4
(also including alternative panels from  AUO, CSOT, BOE, LG, Samsung, Panda, etc )</t>
  </si>
  <si>
    <t>INX V550DJ2-Q01
(also including alternative panels from  AUO, CSOT, BOE, LG, Samsung, Panda, etc )</t>
  </si>
  <si>
    <t>Done
2021 12 24 provided final report, which is OK. It includes two kind of LCD panels, INX and CSOT:
INX V546XXX-XXX
INX V550XXX-XXX
CSOT ST546XXXX-X
2021 12 17 provided test report draft, which is OK.
Panel type defined in the report is INX V550xxx, what is OK.
2021 10 14 Nana informed, that samples with INX panel will be delivered to ITS and CVTE next week</t>
  </si>
  <si>
    <t>SHARP JR645R3HA7L
(also alternatives from Samsung, BOE, AUO, Panda, CSOT, SDP)</t>
  </si>
  <si>
    <t>Done
2021 12 24 provided final test reports, whose are accepted. The task is closed.
2021 11 17 shared updated drafts of tests reports and VOC certificates. They are accepted by SCE. Please proceed with final test reports release.
2021 09 09 shared updated drafts of tests reports and VOC certificates.
1. List of models is corrected - OK
2. Referenced reports are in fact reports of 75" TV, so we dont need to upload them to folder /Referenced report, to avoid duplication. So, it is OK
3. In the CE VOC page of the test report 210719058SZN-003 there is listed test report 210719050SZN-001, which is not uploaded. Please upload it or remove it from the list. This is NG.
So, drafts are OK and you can request laboratory to proceed with final reports and VOC's release.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4T-C65DQ3EM2AG, 4T-C65DQ4KM2AG
- missing referenced test report 210719046SZN-002 which is used as a base to actual TV models reports. Please upload this report to the folder /Referenced reports</t>
  </si>
  <si>
    <t>Done
2021 12 24 provided final certificate, which is accepted. The task is closed.
2021 11 17 shared updated drafts of tests reports and VOC certificates. They are accepted by SCE. Please proceed with final test reports release.
2021 09 09 shared updated drafts of tests reports and VOC certificates.
1.List of models is corrected - OK
2. Referenced reports are in fact reports of 75" TV, so we dont need to uplaoded them to folder /Referenced report, to avoid duplication. OK
So, drafts are OK and you can request laboratory to proceed with final reports and VOC's release.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4T-C65DQ3EM2AG, 4T-C65DQ4KM2AG
- missing referenced test report 210719046SZN-002 which is used as a base to actual TV models reports. Please upload this report to the folder /Referenced reports</t>
  </si>
  <si>
    <t>Done
2021 12 24 provided final certificate, which is accepted. The task is closed.
2021 11 17 shared updated drafts of tests reports and VOC certificates. They are accepted by SCE. Please proceed with final test reports release.
2021 09 09 shared updated drafts of tests reports and VOC certificates.
1. List of models is corrected - OK
2. Referenced reports are in fact reports of 75" TV, so we don't need to uploade them to folder /Referenced report, to avoid duplication. OK
3. In the CE VOC there is listed test report 210719050SZN-001, which is not uploaded. Please upload it or remove it from the list. This is NG.
So, drafts are OK and you can request laboratory to proceed with final reports and VOC's release.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4T-C65DQ3EM2AG, 4T-C65DQ4KM2AG
- missing referenced test report 210719046SZN-002 which is used as a base to actual TV models reports. Please upload this report to the folder /Referenced reports</t>
  </si>
  <si>
    <t>Done
2021 12 24 provided final report which is accepted. The task is closed.
2021 11 16 shared updated test report, which is accepted by SCE. Please proceed with final test report release.
TV model list is full, including DQ and EQ series;  panels alternatives in CDR list  are defined from Samsung, AUO, BOE, INX ; rating labels are for models 4T-65EQ3 and 4T-65EQ4, Ratings: AC230V, 50HZ, 131W/246W/276W. All these points are OK.
2021 09 09 shared updated test report, with corrected TV model list. Issue:
- missing TV rating label. Please add it to the report
2021 09 02 shared VOC certificate drafts (CE and UKCA) and included LVD test report, such as EN62368-1 
Issues: 
- model names lists have mistakes in all VOC and in the test report: missing UK TV names, such as 4T-C55DQ3KM2AG and 
4T-C55DQ4KM2AG.</t>
  </si>
  <si>
    <t>Done
2021 12 24 provided final certificate, which is accepted. The task is closed.
2021 11 16 shared updated test report, which is accepted by SCE. Please proceed with final test report release.
TV model list is full, including DQ and EQ series; Ratings: AC230V, 50HZ, 246W. All these points are OK.
2021 09 09 shared CE VoC, with corrected TV model list. This draft is OK, please request certification lab to release final document.
2021 09 02 shared VOC certificate drafts (CE and UKCA) and included LVD test report, such as EN62368-1 
Issues: 
- model names lists have mistakes in all VOC and in the test report: missing UK TV names, such as 4T-C65DQ3KM2AG and 
4T-C65DQ4KM2AG.</t>
  </si>
  <si>
    <t>Done
2021 12 24 provided final certificate, which is accepted. The task is closed.
2021 11 16 provided draft VOC, which is accepted by SCE.  Please proceed with final document release.
TV model list is full, including DQ and EQ series. Ratings: AC230V, 50HZ, 131W/246W/276W. All these points are OK.</t>
  </si>
  <si>
    <t>Done
2021 12 24 provided final test report, which is accepted. LCD panel is defined as JR645R3HA7L. The task is closed
2021 11 16 provided draft test report, which is accepted by SCE.  Please proceed with final document release.
Panel defined in the report, is JR645R3HA7L, EEI=1,095, TV model list is full, including DQ and EQ series; rating labels are for models 4T-65EQ3 and 4T-65EQ4, Ratings: AC230V, 50HZ, 131W/246W/276W. All these points are OK.
2021 09 02 provided test report draft , which is acceptable. Please proceed with final report release</t>
  </si>
  <si>
    <t>Done
2021 12 24 provided final certificate, which is accepted. The task is closed.
2021 11 17 shared updated drafts of tests reports and VOC certificates. They are accepted by SCE. Please proceed with final test reports release.
2021 09 09 there are shared updated drafts of tests reports and VOC certificates. 
1.List of models is corrected - OK
3. In the CE VOC there is presented test report 210719043SZN-001 in the list of report, but it is not uploaded. Please upload it or remove from the list. This is NG
4. All test reports are uploaded to three different folders /9.2, /9.6, /9.9, with partial lsit of files in every folder. This is complicated to identify differences in between them and combine finla list of files from different folders. Please use only ONE FOLDER and upload there ONLY NEWEST file versions.
So, drafts are OK and you can request laboratory to proceed with final reports and VOC's release.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4T-C75DQ3EM2AG, 4T-C75DQ4KM2AG
- missing referenced test report 210719046SZN-002 which is used as a base to actual TV models reports. Please upload this report to the folder /Referenced reports</t>
  </si>
  <si>
    <r>
      <rPr>
        <b/>
        <sz val="10"/>
        <color theme="1"/>
        <rFont val="Arial"/>
        <family val="2"/>
      </rPr>
      <t>Done
2021 12 24 provided final certificate, which is accepted. The task is closed.</t>
    </r>
    <r>
      <rPr>
        <sz val="10"/>
        <color theme="1"/>
        <rFont val="Arial"/>
        <family val="2"/>
      </rPr>
      <t xml:space="preserve">
2021 09 09  updated drafts of UKCA VOC certificate. 
1. List of models is corrected - OK
So, draft of UKCA is OK, please request certification lab to release final version fo this document.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4T-C75DQ3EM2AG, 4T-C75DQ4KM2AG
- missing referenced test report 210719046SZN-002 which is used as a base to actual TV models reports. Please upload this report to the folder /Referenced reports</t>
    </r>
  </si>
  <si>
    <t>Done
2021 12 24 provided final test reports, whose are accepted. The task is closed.
2021 11 17 shared updated drafts of tests reports and VOC certificates. They are accepted by SCE. Please proceed with final test reports release.
2021 09 09 shared updated drafts of tests reports and VOC certificates.
1. List of models is corrected - OK
2. In the CE VOC page of the test report 210719046SZN-003 there is listed test report 210719043SZN-001, which is not uploaded. Please upload it or remove it from the list. This is NG.
So, drafts are OK and you can request laboratory to proceed with final reports and VOC's release.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4T-C65DQ3EM2AG, 4T-C65DQ4KM2AG
- missing referenced test report 210719046SZN-002 which is used as a base to actual TV models reports. Please upload this report to the folder /Referenced reports</t>
  </si>
  <si>
    <t>SHARP JR745R3HA2Y
(with alternatives from AUO, CSOT, SDP)</t>
  </si>
  <si>
    <t>Done
2021 12 24 provided final test report, which is accepted. The task is closed.
2021 11 16 shared updated test report, which is accepted by SCE. Please proceed with final test report release.
TV model list is full, including DQ and EQ series; panels alternatives in CDR list  are defined from SDP, AUO, CSOT; rating labels are for models 4T-75EQ3 and 4T-75EQ4, Ratings: AC230V, 50HZ, 285W. All these points are OK.
2021 09 09 shared updated test report, with corrected TV model list. This draft is OK, please request certification lab to release final document.
2021 09 02 shared VOC certificate drafts (CE and UKCA) and included LVD test report, such as EN62368-1 
Issues: 
- model names lists have mistakes in all VOC and in the test report: missing UK TV names, such as 4T-C55DQ3KM2AG and 
4T-C55DQ4KM2AG.</t>
  </si>
  <si>
    <t>Done
2021 12 24 provided final certificate, which is accepted. The task is closed.
2021 11 16 shared updated test report, which is accepted by SCE. Please proceed with final test report release.
TV model list is full, including DQ and EQ series; Ratings: AC230V, 50HZ, 285W. All these points are OK.
2021 09 09 shared CE VoC, with corrected TV model list. This draft is OK, please request certification lab to release final document.
2021 09 02 shared VOC certificate drafts (CE and UKCA) and included LVD test report, such as EN62368-1 
Issues: 
- model names lists have mistakes in all VOC and in the test report: missing UK TV names, such as 4T-C75DQ3KM2AG and 
4T-C75DQ4KM2AG.</t>
  </si>
  <si>
    <t>Done
2021 12 24 provided final certificate, which is accepted. The task is closed.
2021 11 16 shared updated test report, which is accepted by SCE. Please proceed with final test report release.
TV model list is full, including DQ and EQ series; Ratings: AC230V, 50HZ, 285W. All these points are OK.
2021 09 09 shared UKCA VoC, with corrected TV model list. This draft is OK, please request certificaiton lab to release final document.
2021 09 02 shared VOC certificate drafts (CE and UKCA) and included LVD test report, such as EN62368-1 
Issues: 
- model names lists have mistakes in all VOC and in the test report: missing UK TV names, such as 4T-C55DQ3KM2AG and 
4T-C55DQ4KM2AG.</t>
  </si>
  <si>
    <t>Done
2021 12 24 provided final test report, which is accepted. LCD panel is defined as JR745R3HA2Y. The task is closed
2021 11 16 provided draft test report, which is accepted by SCE.  Please proceed with final document release.
Panel defined in the report, is JR745R3HA2Y, EEI=1,02, TV model list is full, including DQ and EQ series; rating labels are for model 4T-75EQ3 and  4T-75EQ3  , Ratings: AC230V, 50HZ, 168W/285W/315. All these points are OK.
2021 09 02 provided test report draft , which is acceptable. Please proceed with final report release</t>
  </si>
  <si>
    <t>Done
2021 12 24 provided final certificate, which is accepted. The task is closed.
2021 11 16 provided draft VOC, which is accepted by SCE.  Please proceed with final document release.
TV model list is full, including DQ and EQ series. Ratings: AC230V, 50HZ, 168W/285W/315W. All these points are OK.</t>
  </si>
  <si>
    <t>CE DoC from SCE</t>
  </si>
  <si>
    <t>UKCA DoC from SCE</t>
  </si>
  <si>
    <t>SUPPLIER</t>
  </si>
  <si>
    <t>BRAND</t>
  </si>
  <si>
    <t>CATEGORY</t>
  </si>
  <si>
    <t>MAINBOARD</t>
  </si>
  <si>
    <t>SEGMENT</t>
  </si>
  <si>
    <t>SIZE</t>
  </si>
  <si>
    <t>FRAME/</t>
  </si>
  <si>
    <t>FACTORY DESIGN</t>
  </si>
  <si>
    <t>GLOBAL NAME</t>
  </si>
  <si>
    <t>SHORT NAME</t>
  </si>
  <si>
    <t>SERIES</t>
  </si>
  <si>
    <t>RES</t>
  </si>
  <si>
    <t>VER</t>
  </si>
  <si>
    <t>MB NAME</t>
  </si>
  <si>
    <t>MB OWNER</t>
  </si>
  <si>
    <t>REMOTE CONTROL</t>
  </si>
  <si>
    <t>FRAMELESS</t>
  </si>
  <si>
    <t>MB</t>
  </si>
  <si>
    <t>Android</t>
  </si>
  <si>
    <t>32"</t>
  </si>
  <si>
    <t>FRAME</t>
  </si>
  <si>
    <t>EJ</t>
  </si>
  <si>
    <t>HD</t>
  </si>
  <si>
    <t>Sharp AN4512D</t>
  </si>
  <si>
    <t>40"</t>
  </si>
  <si>
    <t>FHD</t>
  </si>
  <si>
    <t>AMTC</t>
  </si>
  <si>
    <t>SHARP</t>
  </si>
  <si>
    <t>Entry+</t>
  </si>
  <si>
    <t>LD3260</t>
  </si>
  <si>
    <t>1T-C32EJ3EE2AB</t>
  </si>
  <si>
    <t>32EJ3EA</t>
  </si>
  <si>
    <t>SCEP</t>
  </si>
  <si>
    <t>1T-C32EJ3KE2AB</t>
  </si>
  <si>
    <t>32EJ3KA</t>
  </si>
  <si>
    <t>LD40A0</t>
  </si>
  <si>
    <t>1T-C40EJ3EE2AB</t>
  </si>
  <si>
    <t>40EJ3EA</t>
  </si>
  <si>
    <t>1T-C40EJ3KE2AB</t>
  </si>
  <si>
    <t>40EJ3KA</t>
  </si>
  <si>
    <t xml:space="preserve">Android Dolby Vision </t>
  </si>
  <si>
    <t>43"</t>
  </si>
  <si>
    <t>LD43B0</t>
  </si>
  <si>
    <t xml:space="preserve">4T-C42EN1EM2AB </t>
  </si>
  <si>
    <t>42EN1EA</t>
  </si>
  <si>
    <t xml:space="preserve">EN </t>
  </si>
  <si>
    <t>T.MT9685.716</t>
  </si>
  <si>
    <t xml:space="preserve">4T-C42EN1KM2AB </t>
  </si>
  <si>
    <t>42EN1KA</t>
  </si>
  <si>
    <t>50"</t>
  </si>
  <si>
    <t>LD50B0</t>
  </si>
  <si>
    <t xml:space="preserve">4T-C50EN1EM2AB </t>
  </si>
  <si>
    <t>50EN1EA</t>
  </si>
  <si>
    <t xml:space="preserve">4T-C50EN1KM2AB </t>
  </si>
  <si>
    <t>50EN1KA</t>
  </si>
  <si>
    <t>55"</t>
  </si>
  <si>
    <t>LD55B0</t>
  </si>
  <si>
    <t xml:space="preserve">4T-C55EN1EM2AB </t>
  </si>
  <si>
    <t>55EN1EA</t>
  </si>
  <si>
    <t xml:space="preserve">4T-C55EN1KM2AB </t>
  </si>
  <si>
    <t>55EN1KA</t>
  </si>
  <si>
    <t>65"</t>
  </si>
  <si>
    <t>LD65B0</t>
  </si>
  <si>
    <t xml:space="preserve">4T-C65EN1EM2AB </t>
  </si>
  <si>
    <t>65EN1EA</t>
  </si>
  <si>
    <t xml:space="preserve">4T-C65EN1KM2AB </t>
  </si>
  <si>
    <t>65EN1KA</t>
  </si>
  <si>
    <t>Created: 2022 04 24 by AW</t>
  </si>
  <si>
    <t>PAH report</t>
  </si>
  <si>
    <t>TBD</t>
  </si>
  <si>
    <t>AMTC certification manager: Mathew Wong</t>
  </si>
  <si>
    <t>SCE certificaiton manager: Alex Jermakov</t>
  </si>
  <si>
    <t>Comments</t>
  </si>
  <si>
    <t>Android 2K</t>
  </si>
  <si>
    <t>1T-C32FI2EF2AB</t>
  </si>
  <si>
    <t>1T-C32FI2KF2AB</t>
  </si>
  <si>
    <t>2T-C40FI2EF2AB</t>
  </si>
  <si>
    <t>2T-C40FI2KF2AB</t>
  </si>
  <si>
    <t>Linux Smart</t>
  </si>
  <si>
    <t>1T-C32FE2EF2NB</t>
  </si>
  <si>
    <t>1T-C32FE2KF2FB</t>
  </si>
  <si>
    <t>Linux Smart 2K</t>
  </si>
  <si>
    <t>2T-C40FE2EF2NB</t>
  </si>
  <si>
    <t>2T-C40FE2KF2FB</t>
  </si>
  <si>
    <t>Android Dolby Vision 4K</t>
  </si>
  <si>
    <t xml:space="preserve">4T-C43FN2EL2AB </t>
  </si>
  <si>
    <t xml:space="preserve">4T-C43FN2KL2AB </t>
  </si>
  <si>
    <t xml:space="preserve">4T-C50FN2EL2AB </t>
  </si>
  <si>
    <t xml:space="preserve">4T-C50FN2KL2AB </t>
  </si>
  <si>
    <t xml:space="preserve">4T-C55FN2EL2AB </t>
  </si>
  <si>
    <t xml:space="preserve">4T-C55FN2KL2AB </t>
  </si>
  <si>
    <t xml:space="preserve">4T-C65FN2EL2AB </t>
  </si>
  <si>
    <t xml:space="preserve">4T-C65FN2KL2AB </t>
  </si>
  <si>
    <t>Linux Smart HDR 4K</t>
  </si>
  <si>
    <t xml:space="preserve">4T-C43FK2EL2NB </t>
  </si>
  <si>
    <t xml:space="preserve">4T-C43FK2KL2FB </t>
  </si>
  <si>
    <t xml:space="preserve">4T-C50FK2EL2NB </t>
  </si>
  <si>
    <t xml:space="preserve">4T-C50FK2KL2FB </t>
  </si>
  <si>
    <t xml:space="preserve">4T-C55FK2EL2NB </t>
  </si>
  <si>
    <t xml:space="preserve">4T-C55FK2KL2FB </t>
  </si>
  <si>
    <t xml:space="preserve">4T-C65FK2EL2NB </t>
  </si>
  <si>
    <t xml:space="preserve">4T-C65FK2KL2FB </t>
  </si>
  <si>
    <t>EAN</t>
  </si>
  <si>
    <t>AQUOS</t>
  </si>
  <si>
    <t>FRAME/ FRAMELESS</t>
  </si>
  <si>
    <t>STAND</t>
  </si>
  <si>
    <t>SKD/ CBU</t>
  </si>
  <si>
    <t>1st PO</t>
  </si>
  <si>
    <t>MP PLAN POLAND</t>
  </si>
  <si>
    <t>TBC</t>
  </si>
  <si>
    <t>PRIORITY</t>
  </si>
  <si>
    <t>Wk</t>
  </si>
  <si>
    <t>SKD</t>
  </si>
  <si>
    <t>32FI2EA</t>
  </si>
  <si>
    <t>YES</t>
  </si>
  <si>
    <t>FI2</t>
  </si>
  <si>
    <t>7H BLACK</t>
  </si>
  <si>
    <t>SEP</t>
  </si>
  <si>
    <t>TP.MS6683.PB715</t>
  </si>
  <si>
    <t>32FI2KA</t>
  </si>
  <si>
    <t>40FI2EA</t>
  </si>
  <si>
    <t>40FI2KA</t>
  </si>
  <si>
    <t>32FE2E</t>
  </si>
  <si>
    <t>FE2</t>
  </si>
  <si>
    <t>OCT</t>
  </si>
  <si>
    <t>TP.MT9286.PB713</t>
  </si>
  <si>
    <t>32FE2K</t>
  </si>
  <si>
    <t>40FE2E</t>
  </si>
  <si>
    <t>40FE2K</t>
  </si>
  <si>
    <t>43FN2EA</t>
  </si>
  <si>
    <t>FN2</t>
  </si>
  <si>
    <t>43FN2KA</t>
  </si>
  <si>
    <t>50FN2EA</t>
  </si>
  <si>
    <t>96Q</t>
  </si>
  <si>
    <t>50FN2KA</t>
  </si>
  <si>
    <t>55FN2EA</t>
  </si>
  <si>
    <t>55FN2KA</t>
  </si>
  <si>
    <t>65FN2EA</t>
  </si>
  <si>
    <t>65FN2KA</t>
  </si>
  <si>
    <t>43FK2E</t>
  </si>
  <si>
    <t>FK2</t>
  </si>
  <si>
    <t>T.MT9675.716</t>
  </si>
  <si>
    <t>43FK2K</t>
  </si>
  <si>
    <t>50FK2E</t>
  </si>
  <si>
    <t>50FK2K</t>
  </si>
  <si>
    <t>55FK2E</t>
  </si>
  <si>
    <t>55FK2K</t>
  </si>
  <si>
    <t>65FK2E</t>
  </si>
  <si>
    <t>65FK2K</t>
  </si>
  <si>
    <t>SMART</t>
  </si>
  <si>
    <t>Category</t>
  </si>
  <si>
    <t>FRAME/
FRAMELESS</t>
  </si>
  <si>
    <t>GLOBALNAME</t>
  </si>
  <si>
    <t>SHORT MODEL NAME</t>
  </si>
  <si>
    <t>LINE</t>
  </si>
  <si>
    <t>LINUX-SMART</t>
  </si>
  <si>
    <t>SMART HD Ready</t>
  </si>
  <si>
    <t>FE</t>
  </si>
  <si>
    <t>1T-C32FE4EF2NB</t>
  </si>
  <si>
    <t>32FE4E</t>
  </si>
  <si>
    <t>FE4</t>
  </si>
  <si>
    <t>1T-C32FE4KF2FB</t>
  </si>
  <si>
    <t>32FE4K</t>
  </si>
  <si>
    <t>1T-C32FE6EF2NB</t>
  </si>
  <si>
    <t>32FE6E</t>
  </si>
  <si>
    <t>FE6</t>
  </si>
  <si>
    <t>1T-C32FE6KF2FB</t>
  </si>
  <si>
    <t>32FE6K</t>
  </si>
  <si>
    <t>1T-C32FE7EF2NB</t>
  </si>
  <si>
    <t>32FE7E</t>
  </si>
  <si>
    <t>FE7</t>
  </si>
  <si>
    <t>1T-C32FE7KF2FB</t>
  </si>
  <si>
    <t>32FE7K</t>
  </si>
  <si>
    <t>SMART Full HD</t>
  </si>
  <si>
    <t>2T-C40FE4EF2NB</t>
  </si>
  <si>
    <t>40FE4E</t>
  </si>
  <si>
    <t>2T-C40FE4KF2FB</t>
  </si>
  <si>
    <t>40FE4K</t>
  </si>
  <si>
    <t>2T-C40FE6EF2NB</t>
  </si>
  <si>
    <t>40FE6E</t>
  </si>
  <si>
    <t>2T-C40FE6KF2FB</t>
  </si>
  <si>
    <t>40FE6K</t>
  </si>
  <si>
    <t>2T-C40FE7EF2NB</t>
  </si>
  <si>
    <t>40FE7E</t>
  </si>
  <si>
    <t>2T-C40FE7KF2FB</t>
  </si>
  <si>
    <t>40FE7K</t>
  </si>
  <si>
    <t>ANDROID</t>
  </si>
  <si>
    <t>Android HD Ready</t>
  </si>
  <si>
    <t>FI</t>
  </si>
  <si>
    <t>1T-C32FI4EF2AB</t>
  </si>
  <si>
    <t>32FI4EA</t>
  </si>
  <si>
    <t>FI4</t>
  </si>
  <si>
    <t>1T-C32FI4KF2AB</t>
  </si>
  <si>
    <t>32FI4KA</t>
  </si>
  <si>
    <t>1T-C32FI6EF2AB</t>
  </si>
  <si>
    <t>32FI6EA</t>
  </si>
  <si>
    <t>FI6</t>
  </si>
  <si>
    <t>1T-C32FI6KF2AB</t>
  </si>
  <si>
    <t>32FI6KA</t>
  </si>
  <si>
    <t>1T-C32FI7EF2AB</t>
  </si>
  <si>
    <t>32FI7EA</t>
  </si>
  <si>
    <t>FI7</t>
  </si>
  <si>
    <t>1T-C32FI7KF2AB</t>
  </si>
  <si>
    <t>32FI7KA</t>
  </si>
  <si>
    <t>Android Full HD</t>
  </si>
  <si>
    <t>2T-C40FI4EF2AB</t>
  </si>
  <si>
    <t>40FI4EA</t>
  </si>
  <si>
    <t>2T-C40FI4KF2AB</t>
  </si>
  <si>
    <t>40FI4KA</t>
  </si>
  <si>
    <t>2T-C40FI6EF2AB</t>
  </si>
  <si>
    <t>40FI6EA</t>
  </si>
  <si>
    <t>2T-C40FI6KF2AB</t>
  </si>
  <si>
    <t>40FI6KA</t>
  </si>
  <si>
    <t>2T-C40FI7EF2AB</t>
  </si>
  <si>
    <t>40FI7EA</t>
  </si>
  <si>
    <t>2T-C40FI7KF2AB</t>
  </si>
  <si>
    <t>40FI7KA</t>
  </si>
  <si>
    <t>LINUX-SMART HDR</t>
  </si>
  <si>
    <t>SMART Ultra HD</t>
  </si>
  <si>
    <t>FK</t>
  </si>
  <si>
    <t xml:space="preserve">4T-C43FK4EL2NB </t>
  </si>
  <si>
    <t>43FK4E</t>
  </si>
  <si>
    <t>FK4</t>
  </si>
  <si>
    <t xml:space="preserve">4T-C43FK4KL2FB </t>
  </si>
  <si>
    <t>43FK4K</t>
  </si>
  <si>
    <t xml:space="preserve">4T-C43FK6EL2NB </t>
  </si>
  <si>
    <t>43FK6E</t>
  </si>
  <si>
    <t>FK6</t>
  </si>
  <si>
    <t xml:space="preserve">4T-C43FK6KL2FB </t>
  </si>
  <si>
    <t>43FK6K</t>
  </si>
  <si>
    <t xml:space="preserve">4T-C43FK7EL2NB </t>
  </si>
  <si>
    <t>43FK7E</t>
  </si>
  <si>
    <t>FK7</t>
  </si>
  <si>
    <t xml:space="preserve">4T-C43FK7KL2FB </t>
  </si>
  <si>
    <t>43FK7K</t>
  </si>
  <si>
    <t xml:space="preserve">4T-C50FK4EL2NB </t>
  </si>
  <si>
    <t>50FK4E</t>
  </si>
  <si>
    <t xml:space="preserve">4T-C50FK4KL2FB </t>
  </si>
  <si>
    <t>50FK4K</t>
  </si>
  <si>
    <t xml:space="preserve">4T-C50FK6EL2NB </t>
  </si>
  <si>
    <t>50FK6E</t>
  </si>
  <si>
    <t xml:space="preserve">4T-C50FK6KL2FB </t>
  </si>
  <si>
    <t>50FK6K</t>
  </si>
  <si>
    <t xml:space="preserve">4T-C50FK7EL2NB </t>
  </si>
  <si>
    <t>50FK7E</t>
  </si>
  <si>
    <t xml:space="preserve">4T-C50FK7KL2FB </t>
  </si>
  <si>
    <t>50FK7K</t>
  </si>
  <si>
    <t xml:space="preserve">4T-C55FK4EL2NB </t>
  </si>
  <si>
    <t>55FK4E</t>
  </si>
  <si>
    <t xml:space="preserve">4T-C55FK4KL2FB </t>
  </si>
  <si>
    <t>55FK4K</t>
  </si>
  <si>
    <t xml:space="preserve">4T-C55FK6EL2NB </t>
  </si>
  <si>
    <t>55FK6E</t>
  </si>
  <si>
    <t xml:space="preserve">4T-C55FK6KL2FB </t>
  </si>
  <si>
    <t>55FK6K</t>
  </si>
  <si>
    <t xml:space="preserve">4T-C55FK7EL2NB </t>
  </si>
  <si>
    <t>55FK7E</t>
  </si>
  <si>
    <t xml:space="preserve">4T-C55FK7KL2FB </t>
  </si>
  <si>
    <t>55FK7K</t>
  </si>
  <si>
    <t xml:space="preserve">4T-C65FK4EL2NB </t>
  </si>
  <si>
    <t>65FK4E</t>
  </si>
  <si>
    <t xml:space="preserve">4T-C65FK4KL2FB </t>
  </si>
  <si>
    <t>65FK4K</t>
  </si>
  <si>
    <t xml:space="preserve">4T-C65FK6EL2NB </t>
  </si>
  <si>
    <t>65FK6E</t>
  </si>
  <si>
    <t xml:space="preserve">4T-C65FK6KL2FB </t>
  </si>
  <si>
    <t>65FK6K</t>
  </si>
  <si>
    <t xml:space="preserve">4T-C65FK7EL2NB </t>
  </si>
  <si>
    <t>65FK7E</t>
  </si>
  <si>
    <t xml:space="preserve">4T-C65FK7KL2FB </t>
  </si>
  <si>
    <t>65FK7K</t>
  </si>
  <si>
    <t>ANDROID-VISION</t>
  </si>
  <si>
    <t xml:space="preserve">Android Ultra HD Dolby Vision </t>
  </si>
  <si>
    <t>Step-Up</t>
  </si>
  <si>
    <t>FN</t>
  </si>
  <si>
    <t xml:space="preserve">4T-C43FN4EL2AB </t>
  </si>
  <si>
    <t>43FN4EA</t>
  </si>
  <si>
    <t>FN4</t>
  </si>
  <si>
    <t xml:space="preserve">4T-C43FN4KL2AB </t>
  </si>
  <si>
    <t>43FN4KA</t>
  </si>
  <si>
    <t xml:space="preserve">4T-C43FN6EL2AB </t>
  </si>
  <si>
    <t>43FN6EA</t>
  </si>
  <si>
    <t>FN6</t>
  </si>
  <si>
    <t xml:space="preserve">4T-C43FN6KL2AB </t>
  </si>
  <si>
    <t>43FN6KA</t>
  </si>
  <si>
    <t xml:space="preserve">4T-C43FN7EL2AB </t>
  </si>
  <si>
    <t>43FN7EA</t>
  </si>
  <si>
    <t>FN7</t>
  </si>
  <si>
    <t xml:space="preserve">4T-C43FN7KL2AB </t>
  </si>
  <si>
    <t>43FN7KA</t>
  </si>
  <si>
    <t xml:space="preserve">4T-C50FN4EL2AB </t>
  </si>
  <si>
    <t>50FN4EA</t>
  </si>
  <si>
    <t xml:space="preserve">4T-C50FN4KL2AB </t>
  </si>
  <si>
    <t>50FN4KA</t>
  </si>
  <si>
    <t xml:space="preserve">4T-C50FN6EL2AB </t>
  </si>
  <si>
    <t>50FN6EA</t>
  </si>
  <si>
    <t xml:space="preserve">4T-C50FN6KL2AB </t>
  </si>
  <si>
    <t>50FN6KA</t>
  </si>
  <si>
    <t xml:space="preserve">4T-C50FN7EL2AB </t>
  </si>
  <si>
    <t>50FN7EA</t>
  </si>
  <si>
    <t xml:space="preserve">4T-C50FN7KL2AB </t>
  </si>
  <si>
    <t>50FN7KA</t>
  </si>
  <si>
    <t xml:space="preserve">4T-C55FN4EL2AB </t>
  </si>
  <si>
    <t>55FN4EA</t>
  </si>
  <si>
    <t xml:space="preserve">4T-C55FN4KL2AB </t>
  </si>
  <si>
    <t>55FN4KA</t>
  </si>
  <si>
    <t xml:space="preserve">4T-C55FN6EL2AB </t>
  </si>
  <si>
    <t>55FN6EA</t>
  </si>
  <si>
    <t xml:space="preserve">4T-C55FN6KL2AB </t>
  </si>
  <si>
    <t>55FN6KA</t>
  </si>
  <si>
    <t xml:space="preserve">4T-C55FN7EL2AB </t>
  </si>
  <si>
    <t>55FN7EA</t>
  </si>
  <si>
    <t xml:space="preserve">4T-C55FN7KL2AB </t>
  </si>
  <si>
    <t>55FN7KA</t>
  </si>
  <si>
    <t xml:space="preserve">4T-C65FN4EL2AB </t>
  </si>
  <si>
    <t>65FN4EA</t>
  </si>
  <si>
    <t xml:space="preserve">4T-C65FN4KL2AB </t>
  </si>
  <si>
    <t>65FN4KA</t>
  </si>
  <si>
    <t xml:space="preserve">4T-C65FN6EL2AB </t>
  </si>
  <si>
    <t>65FN6EA</t>
  </si>
  <si>
    <t xml:space="preserve">4T-C65FN6KL2AB </t>
  </si>
  <si>
    <t>65FN6KA</t>
  </si>
  <si>
    <t xml:space="preserve">4T-C65FN7EL2AB </t>
  </si>
  <si>
    <t>65FN7EA</t>
  </si>
  <si>
    <t xml:space="preserve">4T-C65FN7KL2AB </t>
  </si>
  <si>
    <t>65FN7KA</t>
  </si>
  <si>
    <t>Created: 2022 05 25 by AW</t>
  </si>
  <si>
    <t>Line-up</t>
  </si>
  <si>
    <t>Note: this list is copied from the file "2022 ODM Sharp-Blaupunkt new models status_2.xlsx"</t>
  </si>
  <si>
    <t>Note: this list is copied from the file "AMTC-SHARP Q4 22 model list.xlsx"</t>
  </si>
  <si>
    <t>1T-C32FI2EF2AB
1T-C32FI2KF2AB</t>
  </si>
  <si>
    <t>LVD test report EN62368-1:2014</t>
  </si>
  <si>
    <t>CB cheme  IEC EN62368-1</t>
  </si>
  <si>
    <t>Done
2021 12 24 provided final test reports of EN301489-17, whose are accepted. The task is closed.
2021 12 17 provided updated draft reports, with modifications, listed below:
1, update Rating label you shared
2, update Sharp Model to EQ series
3, update the power on report
4, 50inch and 55inch both change panel to Inx, so all data based on new panel
The draft repors are accepted from my side. Please prepare final test reports and upload them on FTP.
2021 10 18 provided drafts whose is OK. The model name list includes only EQ series, which is acceptable (DQ series is not mandatory to be listed). Please proceed with final documents release. 
2021 08 21 provided draft test reports from CVTE, whose are OK</t>
  </si>
  <si>
    <t>Done
2021 12 24 provided final test reports , whose are accepted. The task is closed.
2021 12 17 provided updated draft reports, with modifications, listed below:
1, update Rating label you shared
2, update Sharp Model to EQ series
3, update the power on report
4, 50inch and 55inch both change panel to Inx, so all data based on new panel
The draft repors are accepted from my side. Please prepare final test reports and upload them on FTP.
2021 10 18 provided draft reports whose are OK. The model name list includes only EQ series, which is acceptable (DQ series is not mandatory to be listed). Please proceed with final document release
2021 09 14 Nana informed, that samples were shipped to ITA at the end of September</t>
  </si>
  <si>
    <t>WiFi/BT  test reports (EN301489-17 V3.2.4)</t>
  </si>
  <si>
    <t>DVB test reports EN 303340 V1.2.1 EN 303372-2 V1.2.1</t>
  </si>
  <si>
    <t>UKCA DoC from SCE</t>
    <phoneticPr fontId="67" type="noConversion"/>
  </si>
  <si>
    <t>CE DoC from SCE</t>
    <phoneticPr fontId="67" type="noConversion"/>
  </si>
  <si>
    <t>WiFi/BT RED test reports</t>
  </si>
  <si>
    <t>PSU</t>
    <phoneticPr fontId="67" type="noConversion"/>
  </si>
  <si>
    <t>Created: 2022 06 02</t>
    <phoneticPr fontId="67" type="noConversion"/>
  </si>
  <si>
    <t>Project: SCE-AMTC TV 2022</t>
  </si>
  <si>
    <t>See worksheet "Line up 2022"</t>
  </si>
  <si>
    <t>SCE TV Brand</t>
  </si>
  <si>
    <t xml:space="preserve">SCE TV Model Name variation (to be covered by DoI) </t>
  </si>
  <si>
    <t>BS1363 certificate</t>
  </si>
  <si>
    <t>CB certificate (optionally</t>
  </si>
  <si>
    <t>LVD test report EN62368-1:2020</t>
  </si>
  <si>
    <t>Certification status</t>
  </si>
  <si>
    <r>
      <t>From:</t>
    </r>
    <r>
      <rPr>
        <sz val="11"/>
        <color theme="1"/>
        <rFont val="Calibri"/>
        <family val="2"/>
      </rPr>
      <t xml:space="preserve"> wangshuaiyu@szmtc.com.cn &lt;wangshuaiyu@szmtc.com.cn&gt;</t>
    </r>
  </si>
  <si>
    <r>
      <t>Sent:</t>
    </r>
    <r>
      <rPr>
        <sz val="11"/>
        <color theme="1"/>
        <rFont val="Calibri"/>
        <family val="2"/>
      </rPr>
      <t xml:space="preserve"> 02 June 2022 11:07</t>
    </r>
  </si>
  <si>
    <r>
      <t>To:</t>
    </r>
    <r>
      <rPr>
        <sz val="11"/>
        <color theme="1"/>
        <rFont val="Calibri"/>
        <family val="2"/>
      </rPr>
      <t xml:space="preserve"> </t>
    </r>
    <r>
      <rPr>
        <sz val="11"/>
        <color theme="1"/>
        <rFont val="SimSun"/>
        <charset val="134"/>
      </rPr>
      <t>程国清</t>
    </r>
    <r>
      <rPr>
        <sz val="11"/>
        <color theme="1"/>
        <rFont val="Calibri"/>
        <family val="2"/>
      </rPr>
      <t xml:space="preserve"> &lt;chengguoqing@szmtc.com.cn&gt;; Jermakov, Alexander (SCEM) &lt;Alexander.Jermakov@sharpconsumer.eu&gt;</t>
    </r>
  </si>
  <si>
    <r>
      <t>Cc:</t>
    </r>
    <r>
      <rPr>
        <sz val="11"/>
        <color theme="1"/>
        <rFont val="Calibri"/>
        <family val="2"/>
      </rPr>
      <t xml:space="preserve"> </t>
    </r>
    <r>
      <rPr>
        <sz val="11"/>
        <color theme="1"/>
        <rFont val="SimSun"/>
        <charset val="134"/>
      </rPr>
      <t>黄宝亿</t>
    </r>
    <r>
      <rPr>
        <sz val="11"/>
        <color theme="1"/>
        <rFont val="Calibri"/>
        <family val="2"/>
      </rPr>
      <t xml:space="preserve"> &lt;huangbaoyi@szmtc.com.cn&gt;; </t>
    </r>
    <r>
      <rPr>
        <sz val="11"/>
        <color theme="1"/>
        <rFont val="SimSun"/>
        <charset val="134"/>
      </rPr>
      <t>彭竹</t>
    </r>
    <r>
      <rPr>
        <sz val="11"/>
        <color theme="1"/>
        <rFont val="Calibri"/>
        <family val="2"/>
      </rPr>
      <t xml:space="preserve"> &lt;nanapeng@szmtc.com.cn&gt;; </t>
    </r>
    <r>
      <rPr>
        <sz val="11"/>
        <color theme="1"/>
        <rFont val="SimSun"/>
        <charset val="134"/>
      </rPr>
      <t>陈娟娟</t>
    </r>
    <r>
      <rPr>
        <sz val="11"/>
        <color theme="1"/>
        <rFont val="Calibri"/>
        <family val="2"/>
      </rPr>
      <t xml:space="preserve"> &lt;chenjuanjuan@szmtc.com.cn&gt;; </t>
    </r>
    <r>
      <rPr>
        <sz val="11"/>
        <color theme="1"/>
        <rFont val="SimSun"/>
        <charset val="134"/>
      </rPr>
      <t>王洁</t>
    </r>
    <r>
      <rPr>
        <sz val="11"/>
        <color theme="1"/>
        <rFont val="Calibri"/>
        <family val="2"/>
      </rPr>
      <t xml:space="preserve"> &lt;wangjie@szmtc.com.cn&gt;; Fedasenia, Ihar (SCEM) &lt;Ihar.Fedasenia@sharpconsumer.eu&gt;; Gorczyca, Kamil (SCEP) &lt;Kamil.Gorczyca@sharpconsumer.eu&gt;; </t>
    </r>
    <r>
      <rPr>
        <sz val="11"/>
        <color theme="1"/>
        <rFont val="SimSun"/>
        <charset val="134"/>
      </rPr>
      <t>石瑶</t>
    </r>
    <r>
      <rPr>
        <sz val="11"/>
        <color theme="1"/>
        <rFont val="Calibri"/>
        <family val="2"/>
      </rPr>
      <t xml:space="preserve"> &lt;shiyao@szmtc.com.cn&gt;; </t>
    </r>
    <r>
      <rPr>
        <sz val="11"/>
        <color theme="1"/>
        <rFont val="SimSun"/>
        <charset val="134"/>
      </rPr>
      <t>蒲峰</t>
    </r>
    <r>
      <rPr>
        <sz val="11"/>
        <color theme="1"/>
        <rFont val="Calibri"/>
        <family val="2"/>
      </rPr>
      <t xml:space="preserve"> &lt;kilterpu@szmtc.com.cn&gt;; </t>
    </r>
    <r>
      <rPr>
        <sz val="11"/>
        <color theme="1"/>
        <rFont val="SimSun"/>
        <charset val="134"/>
      </rPr>
      <t>周伟</t>
    </r>
    <r>
      <rPr>
        <sz val="11"/>
        <color theme="1"/>
        <rFont val="Calibri"/>
        <family val="2"/>
      </rPr>
      <t xml:space="preserve"> &lt;levy@szmtc.com.cn&gt;</t>
    </r>
  </si>
  <si>
    <r>
      <t>Subject:</t>
    </r>
    <r>
      <rPr>
        <sz val="11"/>
        <color theme="1"/>
        <rFont val="Calibri"/>
        <family val="2"/>
      </rPr>
      <t xml:space="preserve"> MTC certification satus weekly reports(5/30-6/2)</t>
    </r>
  </si>
  <si>
    <r>
      <t>Dear Alex</t>
    </r>
    <r>
      <rPr>
        <sz val="10.5"/>
        <color rgb="FF000000"/>
        <rFont val="Microsoft YaHei UI"/>
        <family val="2"/>
      </rPr>
      <t>，</t>
    </r>
  </si>
  <si>
    <t>    Because MTC will be on holiday from 6/3 to 6/5 , I provide the weekly report to you today.</t>
  </si>
  <si>
    <r>
      <t>    </t>
    </r>
    <r>
      <rPr>
        <sz val="10.5"/>
        <color rgb="FF000000"/>
        <rFont val="Tahoma"/>
        <family val="2"/>
      </rPr>
      <t> </t>
    </r>
    <r>
      <rPr>
        <sz val="10.5"/>
        <color rgb="FF000000"/>
        <rFont val="Microsoft YaHei UI"/>
        <family val="2"/>
      </rPr>
      <t>let me Update you on this week's progress。</t>
    </r>
  </si>
  <si>
    <t>    1.The old models (EQ3/EQ4)</t>
  </si>
  <si>
    <t>    </t>
  </si>
  <si>
    <r>
      <t> </t>
    </r>
    <r>
      <rPr>
        <sz val="10.5"/>
        <color rgb="FF000000"/>
        <rFont val="Microsoft YaHei UI"/>
        <family val="2"/>
      </rPr>
      <t>     We have uploaded the new draft for NG report to FTP,pls check it . The 55" model is being test . And,we are making the final certificate for OK draft.</t>
    </r>
  </si>
  <si>
    <t>      </t>
  </si>
  <si>
    <t>     file path: Certification/RED EMC</t>
  </si>
  <si>
    <t>    2.SCE-AMTC 20222</t>
  </si>
  <si>
    <t>      The 4K sample have been assembled on 6/1,and the 2K sample will be assembled on 6/6  , the 2022 cert work will kick off around 6/11.</t>
  </si>
  <si>
    <r>
      <t>      The attached file is AMTC. Certification Schedule ,which use CST as a temple. I believe AMTC. Certification Schedule will help you to understand the </t>
    </r>
    <r>
      <rPr>
        <sz val="10"/>
        <color rgb="FF000000"/>
        <rFont val="Tahoma"/>
        <family val="2"/>
      </rPr>
      <t>weekly report.</t>
    </r>
  </si>
  <si>
    <t>Best regards</t>
  </si>
  <si>
    <t>Matthew Wong</t>
  </si>
  <si>
    <t>SHENZHEN MTC CO.,LTD</t>
  </si>
  <si>
    <r>
      <t>深圳市兆驰股份有限公司 </t>
    </r>
    <r>
      <rPr>
        <sz val="10"/>
        <color rgb="FF000000"/>
        <rFont val="Microsoft JhengHei UI"/>
        <family val="2"/>
      </rPr>
      <t> </t>
    </r>
  </si>
  <si>
    <t>深圳市龙岗区南湾街道下李朗社区李朗路1号兆驰创新产业园3栋4楼518000  </t>
  </si>
  <si>
    <t>4th floor,3rd building, MTC Industry Park,1st Lilang Rd,Xialilang Community,Nanwan Street,Longgang District, Shenzhen</t>
  </si>
  <si>
    <r>
      <t>*</t>
    </r>
    <r>
      <rPr>
        <sz val="10"/>
        <color rgb="FF000000"/>
        <rFont val="Microsoft JhengHei UI"/>
        <family val="2"/>
      </rPr>
      <t>Mobile:+86-17365722627</t>
    </r>
  </si>
  <si>
    <t>*Email: wangshuaiyu@szmtc.com.cn</t>
  </si>
  <si>
    <t>Wechat: runtu_1121</t>
  </si>
  <si>
    <t>http://www.szmtc.com.cn/</t>
  </si>
  <si>
    <t>Certification Status. Concerned mails</t>
  </si>
  <si>
    <t xml:space="preserve">Certification Status Table (CST) </t>
  </si>
  <si>
    <t>Draft OK
2022 06 02 provided modified draft of the test report for EN303340 V1.2.1 (202-09) and EN303372-2 V1.2.1 (2021-06) and regarded UKCA VOC, whose are accepted. Please proceed with final test report preparaion. If possible, please provide accordingly updated CE VoC, with modifed version of EN303372-2 V1.2.1 (2021-06). It is preferable to have it updated.
2022 05 25 provided draft of the test report for EN303340 V1.2.1 (updated from V1.1.2) and EN303372-2 aV1.1.1 and regarded VOC, whose are not accepted, because:
- version of test standard of EN303372-2 is V1.1.1, but it must be V1.2.1 (which is valid  from 01.07.2021)
- it is preferable to remove DQ series from the model list, because this serie was not finally included to the Sharp Line up</t>
  </si>
  <si>
    <t>Draft OK
2022 06 02 provided modified draft of the test report for EN303340 V1.2.1 (202-09) and EN303372-2 V1.2.1 (2021-06) and regarded CE VOC, whose are accepted. Please proceed with final test report preparaion. If possible, please provide accordingly updated UKCA VoC, with modifed version of EN303372-2 V1.2.1 (2021-06). It is preferable to have it updated.
2022 05 25 provided draft of the test report for EN303340 V1.2.1 (updated from V1.1.2) and EN303372-2 aV1.1.1 and regarded VOC, whose are not accepted, because:
- version of test standard of EN303372-2 is V1.1.1, but it must be V1.2.1 (which is valid  from 01.07.2021)
- it is preferable to remove DQ series from the model list, because this serie was not finally included to the Sharp Line up</t>
  </si>
  <si>
    <t>Upgrade in progress</t>
  </si>
  <si>
    <t>4K</t>
  </si>
  <si>
    <t xml:space="preserve">T.MT9685.716
T.MT9675.716
</t>
  </si>
  <si>
    <t>Certification solution</t>
  </si>
  <si>
    <t xml:space="preserve">Do not certify. Use only DoI </t>
  </si>
  <si>
    <t>1. ETA=Kickoff date + Leadtime</t>
  </si>
  <si>
    <t>SKI.WB663U.2</t>
  </si>
  <si>
    <t>TV4301-ZC02-01</t>
  </si>
  <si>
    <t>TV5507-ZC02-02</t>
  </si>
  <si>
    <t>V430DJ1-Q01(D2)</t>
  </si>
  <si>
    <t>V500DJ7-QE1(D5)</t>
  </si>
  <si>
    <t>ST5461D18-2</t>
  </si>
  <si>
    <t>JR645R3HA7L</t>
  </si>
  <si>
    <t>2T-C40FI2EF2AB
2T-C40FI2KF2AB</t>
  </si>
  <si>
    <t>Certificaiton schedule estimation formula:</t>
  </si>
  <si>
    <t>1. Combining EU and UK models in one test report (keeping 2 model names in the test report)</t>
  </si>
  <si>
    <t>2. Combining of models based on MT9675 Linux and MT9685 Android platforms (proposal from AMTC, approved by SCEM) (keeping 4 model names in the test report)</t>
  </si>
  <si>
    <t>3. DoI, expanding of the model list by paperwork (keeping 16 models in the DoI, 4 models as certified, and 12 models declared as identical)</t>
  </si>
  <si>
    <t>DVB-T/T2 DVB-S/S2 tuners</t>
  </si>
  <si>
    <t>Chipset</t>
  </si>
  <si>
    <t>Note: this line up was created and shared to AMTC 2022 05 25 by AW. It includes full list of all derivated TV model names, like Fx2, Fx4, Fx6, Fx7</t>
  </si>
  <si>
    <t>TP.MT9286.PB715</t>
  </si>
  <si>
    <t>HDR</t>
  </si>
  <si>
    <t>FHD (2K)</t>
  </si>
  <si>
    <t>R842 (IEC) + AV2017 (F)</t>
  </si>
  <si>
    <t>R842 (IEC) + RT720 (F)</t>
  </si>
  <si>
    <t>V320BJ8-Q01-C1</t>
  </si>
  <si>
    <t>400HJ9-PE1(C4)</t>
  </si>
  <si>
    <t>combined MB</t>
  </si>
  <si>
    <t>SKI.WB7638U.1_MT7638BU</t>
  </si>
  <si>
    <t>SKI.W7603.1</t>
  </si>
  <si>
    <t>SCE certification manager: Alex Jermakov (AJ)</t>
  </si>
  <si>
    <t>Updated: 2022 06 07 (added column "Certification solution")</t>
  </si>
  <si>
    <t>To certify completely for CE</t>
  </si>
  <si>
    <t>To certify completely for UKCA mark</t>
  </si>
  <si>
    <t>Modifications history</t>
  </si>
  <si>
    <t>Certification Status</t>
  </si>
  <si>
    <t>Date</t>
  </si>
  <si>
    <t>Worksheet</t>
  </si>
  <si>
    <t>Modification</t>
  </si>
  <si>
    <t>Author</t>
  </si>
  <si>
    <t>Line up 2022</t>
  </si>
  <si>
    <t>Added column "Certification Solution"</t>
  </si>
  <si>
    <t>Alex Jermakov</t>
  </si>
  <si>
    <t>Status 2022</t>
  </si>
  <si>
    <t xml:space="preserve">requested AMTC to add info about chipset name </t>
  </si>
  <si>
    <t>Wifi chip name</t>
  </si>
  <si>
    <t>Added information about tuners, panel type, PSU, Wifi modules, etc</t>
  </si>
  <si>
    <t>Added line "Main board chipset"</t>
  </si>
  <si>
    <t>Comments:</t>
  </si>
  <si>
    <t>Added comments after the table</t>
  </si>
  <si>
    <t>Certification Status Table. Chipset usage</t>
  </si>
  <si>
    <t>Table 1. Sharp AMTC 2022 TV project. Chipset usage in the CE/UKCA certification</t>
  </si>
  <si>
    <t>Dolby Vision</t>
  </si>
  <si>
    <t>MEMC</t>
  </si>
  <si>
    <t>Usage</t>
  </si>
  <si>
    <t>SCE comments</t>
  </si>
  <si>
    <t>AMTC comments</t>
  </si>
  <si>
    <t>MT9685IAATFC</t>
  </si>
  <si>
    <t>Supported</t>
  </si>
  <si>
    <t>To be used in certification samples</t>
  </si>
  <si>
    <t>• DV (Dolby Vision) option has no effect to the RED, EMC, LVD or ErP test report results, because for these tests there is used video signal with no DV coding</t>
  </si>
  <si>
    <t>• DA (Dolby Atmos) option has no effect to the RED, EMC, LVD or RED test report results, because for these tests there is used video signal with no DA coding</t>
  </si>
  <si>
    <t>• MEMC , if it is activated) could have effect to EMC test result, but:</t>
  </si>
  <si>
    <t>o MEMC must be disabled in the SW of certification sample of 2022 project</t>
  </si>
  <si>
    <t>o If MEMC is activated in the  in the SW of certification sample of 2022, then anyway, if TV is passed EMC under MEMC activated condition, then we could be sure, it will pass the test under MEMC disabled conditions</t>
  </si>
  <si>
    <t>MEMC will be disabled in the certification sample</t>
  </si>
  <si>
    <t>MT9685IAATMA</t>
  </si>
  <si>
    <t>Not supported</t>
  </si>
  <si>
    <t>To be used in mass production</t>
  </si>
  <si>
    <t xml:space="preserve"> </t>
  </si>
  <si>
    <t>Chipsets</t>
  </si>
  <si>
    <t>Added new worksheet with info about chipsets used in certificaiton and in production</t>
  </si>
  <si>
    <t xml:space="preserve">Main board Chipset </t>
  </si>
  <si>
    <r>
      <t>From:</t>
    </r>
    <r>
      <rPr>
        <sz val="11"/>
        <color theme="1"/>
        <rFont val="Calibri"/>
        <family val="2"/>
        <scheme val="minor"/>
      </rPr>
      <t xml:space="preserve"> wangshuaiyu@szmtc.com.cn &lt;wangshuaiyu@szmtc.com.cn&gt;</t>
    </r>
  </si>
  <si>
    <r>
      <t>Sent:</t>
    </r>
    <r>
      <rPr>
        <sz val="11"/>
        <color theme="1"/>
        <rFont val="Calibri"/>
        <family val="2"/>
        <scheme val="minor"/>
      </rPr>
      <t xml:space="preserve"> 07 June 2022 09:07</t>
    </r>
  </si>
  <si>
    <r>
      <t>To:</t>
    </r>
    <r>
      <rPr>
        <sz val="11"/>
        <color theme="1"/>
        <rFont val="Calibri"/>
        <family val="2"/>
        <scheme val="minor"/>
      </rPr>
      <t xml:space="preserve"> Jermakov, Alexander (SCEM) &lt;Alexander.Jermakov@sharpconsumer.eu&gt;; Fedasenia, Ihar (SCEM) &lt;Ihar.Fedasenia@sharpconsumer.eu&gt;; </t>
    </r>
    <r>
      <rPr>
        <sz val="11"/>
        <color theme="1"/>
        <rFont val="MS Gothic"/>
        <family val="3"/>
      </rPr>
      <t>彭竹</t>
    </r>
    <r>
      <rPr>
        <sz val="11"/>
        <color theme="1"/>
        <rFont val="Calibri"/>
        <family val="2"/>
        <scheme val="minor"/>
      </rPr>
      <t xml:space="preserve"> &lt;nanapeng@szmtc.com.cn&gt;; </t>
    </r>
    <r>
      <rPr>
        <sz val="11"/>
        <color theme="1"/>
        <rFont val="MS Gothic"/>
        <family val="3"/>
      </rPr>
      <t>程国清</t>
    </r>
    <r>
      <rPr>
        <sz val="11"/>
        <color theme="1"/>
        <rFont val="Calibri"/>
        <family val="2"/>
        <scheme val="minor"/>
      </rPr>
      <t xml:space="preserve"> &lt;chengguoqing@szmtc.com.cn&gt;</t>
    </r>
  </si>
  <si>
    <r>
      <t>Cc:</t>
    </r>
    <r>
      <rPr>
        <sz val="11"/>
        <color theme="1"/>
        <rFont val="Calibri"/>
        <family val="2"/>
        <scheme val="minor"/>
      </rPr>
      <t xml:space="preserve"> </t>
    </r>
    <r>
      <rPr>
        <sz val="11"/>
        <color theme="1"/>
        <rFont val="MS Gothic"/>
        <family val="3"/>
      </rPr>
      <t>黄宝</t>
    </r>
    <r>
      <rPr>
        <sz val="11"/>
        <color theme="1"/>
        <rFont val="Microsoft JhengHei"/>
        <family val="2"/>
      </rPr>
      <t>亿</t>
    </r>
    <r>
      <rPr>
        <sz val="11"/>
        <color theme="1"/>
        <rFont val="Calibri"/>
        <family val="2"/>
        <scheme val="minor"/>
      </rPr>
      <t xml:space="preserve"> &lt;huangbaoyi@szmtc.com.cn&gt;; </t>
    </r>
    <r>
      <rPr>
        <sz val="11"/>
        <color theme="1"/>
        <rFont val="Microsoft JhengHei"/>
        <family val="2"/>
      </rPr>
      <t>陈娟娟</t>
    </r>
    <r>
      <rPr>
        <sz val="11"/>
        <color theme="1"/>
        <rFont val="Calibri"/>
        <family val="2"/>
        <scheme val="minor"/>
      </rPr>
      <t xml:space="preserve"> &lt;chenjuanjuan@szmtc.com.cn&gt;; </t>
    </r>
    <r>
      <rPr>
        <sz val="11"/>
        <color theme="1"/>
        <rFont val="MS Gothic"/>
        <family val="3"/>
      </rPr>
      <t>王</t>
    </r>
    <r>
      <rPr>
        <sz val="11"/>
        <color theme="1"/>
        <rFont val="Microsoft JhengHei"/>
        <family val="2"/>
      </rPr>
      <t>洁</t>
    </r>
    <r>
      <rPr>
        <sz val="11"/>
        <color theme="1"/>
        <rFont val="Calibri"/>
        <family val="2"/>
        <scheme val="minor"/>
      </rPr>
      <t xml:space="preserve"> &lt;wangjie@szmtc.com.cn&gt;; Gorczyca, Kamil (SCEP) &lt;Kamil.Gorczyca@sharpconsumer.eu&gt;; </t>
    </r>
    <r>
      <rPr>
        <sz val="11"/>
        <color theme="1"/>
        <rFont val="MS Gothic"/>
        <family val="3"/>
      </rPr>
      <t>石瑶</t>
    </r>
    <r>
      <rPr>
        <sz val="11"/>
        <color theme="1"/>
        <rFont val="Calibri"/>
        <family val="2"/>
        <scheme val="minor"/>
      </rPr>
      <t xml:space="preserve"> &lt;shiyao@szmtc.com.cn&gt;; </t>
    </r>
    <r>
      <rPr>
        <sz val="11"/>
        <color theme="1"/>
        <rFont val="MS Gothic"/>
        <family val="3"/>
      </rPr>
      <t>蒲峰</t>
    </r>
    <r>
      <rPr>
        <sz val="11"/>
        <color theme="1"/>
        <rFont val="Calibri"/>
        <family val="2"/>
        <scheme val="minor"/>
      </rPr>
      <t xml:space="preserve"> &lt;kilterpu@szmtc.com.cn&gt;; </t>
    </r>
    <r>
      <rPr>
        <sz val="11"/>
        <color theme="1"/>
        <rFont val="MS Gothic"/>
        <family val="3"/>
      </rPr>
      <t>周</t>
    </r>
    <r>
      <rPr>
        <sz val="11"/>
        <color theme="1"/>
        <rFont val="Microsoft JhengHei"/>
        <family val="2"/>
      </rPr>
      <t>伟</t>
    </r>
    <r>
      <rPr>
        <sz val="11"/>
        <color theme="1"/>
        <rFont val="Calibri"/>
        <family val="2"/>
        <scheme val="minor"/>
      </rPr>
      <t xml:space="preserve"> &lt;levy@szmtc.com.cn&gt;; </t>
    </r>
    <r>
      <rPr>
        <sz val="11"/>
        <color theme="1"/>
        <rFont val="Microsoft JhengHei"/>
        <family val="2"/>
      </rPr>
      <t>汤勇</t>
    </r>
    <r>
      <rPr>
        <sz val="11"/>
        <color theme="1"/>
        <rFont val="Calibri"/>
        <family val="2"/>
        <scheme val="minor"/>
      </rPr>
      <t xml:space="preserve"> &lt;tangyong@szmtc.com.cn&gt;; </t>
    </r>
    <r>
      <rPr>
        <sz val="11"/>
        <color theme="1"/>
        <rFont val="Microsoft JhengHei"/>
        <family val="2"/>
      </rPr>
      <t>陈明磊</t>
    </r>
    <r>
      <rPr>
        <sz val="11"/>
        <color theme="1"/>
        <rFont val="Calibri"/>
        <family val="2"/>
        <scheme val="minor"/>
      </rPr>
      <t xml:space="preserve"> &lt;eric_chen@szmtc.com.cn&gt;</t>
    </r>
  </si>
  <si>
    <r>
      <t>Subject:</t>
    </r>
    <r>
      <rPr>
        <sz val="11"/>
        <color theme="1"/>
        <rFont val="Calibri"/>
        <family val="2"/>
        <scheme val="minor"/>
      </rPr>
      <t xml:space="preserve"> Re: RE: MTC certification satus weekly reports(5/30-6/2)</t>
    </r>
  </si>
  <si>
    <t>Dear Alex,</t>
  </si>
  <si>
    <t>    It's nice to hear from you.</t>
  </si>
  <si>
    <r>
      <t>   </t>
    </r>
    <r>
      <rPr>
        <b/>
        <sz val="10.5"/>
        <color rgb="FF000000"/>
        <rFont val="Tahoma"/>
        <family val="2"/>
      </rPr>
      <t xml:space="preserve"> &gt;</t>
    </r>
    <r>
      <rPr>
        <b/>
        <sz val="10"/>
        <color rgb="FF000000"/>
        <rFont val="Tahoma"/>
        <family val="2"/>
      </rPr>
      <t>MEMC must be disabled in the SW of certification sample of 2022 project</t>
    </r>
  </si>
  <si>
    <t>       OK,we will close MEMC</t>
  </si>
  <si>
    <t>    &gt;Please may you specify, which chipset will be used for MT9675.716 board?</t>
  </si>
  <si>
    <r>
      <t>      I have confirm with Rogar,CVTE PM, that the chipset used for </t>
    </r>
    <r>
      <rPr>
        <sz val="10"/>
        <color rgb="FF000000"/>
        <rFont val="Tahoma"/>
        <family val="2"/>
      </rPr>
      <t>MT9675.716 board is MT9675KAATGB. MT9675KAATGB will be used in mass production.</t>
    </r>
  </si>
  <si>
    <r>
      <t>      BTW, in regard of 9685, the chipset we used in DVT is </t>
    </r>
    <r>
      <rPr>
        <sz val="10.5"/>
        <color rgb="FF000000"/>
        <rFont val="Microsoft YaHei UI"/>
        <family val="2"/>
      </rPr>
      <t>MT9685IAATFC  ,  and we will use MT9685IAATMA in mass production.</t>
    </r>
  </si>
  <si>
    <r>
      <t xml:space="preserve">    I checked the CST,and I found some problem.There are some misunderstanding between us.  The models for TP.MT9286.PB715 board  have not been placed orders and not been producted in DVT,so </t>
    </r>
    <r>
      <rPr>
        <b/>
        <sz val="10"/>
        <color rgb="FF000000"/>
        <rFont val="Tahoma"/>
        <family val="2"/>
      </rPr>
      <t xml:space="preserve"> they will </t>
    </r>
    <r>
      <rPr>
        <b/>
        <sz val="11.5"/>
        <color rgb="FF000000"/>
        <rFont val="Tahoma"/>
        <family val="2"/>
      </rPr>
      <t>not</t>
    </r>
    <r>
      <rPr>
        <b/>
        <sz val="10"/>
        <color rgb="FF000000"/>
        <rFont val="Tahoma"/>
        <family val="2"/>
      </rPr>
      <t xml:space="preserve"> kick off around June 11.</t>
    </r>
  </si>
  <si>
    <t>And ,  I am estimating the ETA which is a unpredictable,so many factor will influence the ETA . We need some time to produce the ETA to you . Could you give me some time? </t>
  </si>
  <si>
    <t>Matthew Wong  </t>
  </si>
  <si>
    <r>
      <t>王</t>
    </r>
    <r>
      <rPr>
        <b/>
        <i/>
        <sz val="11.5"/>
        <color rgb="FF000000"/>
        <rFont val="Tahoma"/>
        <family val="2"/>
      </rPr>
      <t xml:space="preserve"> </t>
    </r>
    <r>
      <rPr>
        <b/>
        <i/>
        <sz val="11.5"/>
        <color rgb="FF000000"/>
        <rFont val="Microsoft YaHei UI"/>
        <family val="2"/>
      </rPr>
      <t>率</t>
    </r>
    <r>
      <rPr>
        <b/>
        <i/>
        <sz val="11.5"/>
        <color rgb="FF000000"/>
        <rFont val="Tahoma"/>
        <family val="2"/>
      </rPr>
      <t xml:space="preserve"> </t>
    </r>
    <r>
      <rPr>
        <b/>
        <i/>
        <sz val="11.5"/>
        <color rgb="FF000000"/>
        <rFont val="Microsoft YaHei UI"/>
        <family val="2"/>
      </rPr>
      <t>宇</t>
    </r>
    <r>
      <rPr>
        <b/>
        <i/>
        <sz val="11.5"/>
        <color rgb="FF000000"/>
        <rFont val="Tahoma"/>
        <family val="2"/>
      </rPr>
      <t xml:space="preserve">   P M </t>
    </r>
    <r>
      <rPr>
        <b/>
        <i/>
        <sz val="11.5"/>
        <color rgb="FF000000"/>
        <rFont val="Microsoft YaHei UI"/>
        <family val="2"/>
      </rPr>
      <t>工程师</t>
    </r>
  </si>
  <si>
    <t>Corrected status for 9286 project to Pended, because no order received yet</t>
  </si>
  <si>
    <t>Created: 2022 06 07</t>
  </si>
  <si>
    <t>Updated: 2022 06 08</t>
  </si>
  <si>
    <t>Added info about chipsets</t>
  </si>
  <si>
    <t>Note: for better visibility, all the newely modified cells, as well as worksheets, are marked by yellow background.</t>
  </si>
  <si>
    <t>MSD6683BQHA</t>
  </si>
  <si>
    <t>MT9286AAATCB</t>
  </si>
  <si>
    <t>MT9685IAATFC
MT9685IAATMA
(see worksheet Chipsets)
MT9675KAATGB</t>
  </si>
  <si>
    <r>
      <t>Sent:</t>
    </r>
    <r>
      <rPr>
        <sz val="11"/>
        <color theme="1"/>
        <rFont val="Calibri"/>
        <family val="2"/>
        <scheme val="minor"/>
      </rPr>
      <t xml:space="preserve"> 10 June 2022 10:08</t>
    </r>
  </si>
  <si>
    <r>
      <t>To:</t>
    </r>
    <r>
      <rPr>
        <sz val="11"/>
        <color theme="1"/>
        <rFont val="Calibri"/>
        <family val="2"/>
        <scheme val="minor"/>
      </rPr>
      <t xml:space="preserve"> Jermakov, Alexander (SCEM) &lt;Alexander.Jermakov@sharpconsumer.eu&gt;; </t>
    </r>
    <r>
      <rPr>
        <sz val="11"/>
        <color theme="1"/>
        <rFont val="MS Gothic"/>
        <family val="3"/>
      </rPr>
      <t>彭竹</t>
    </r>
    <r>
      <rPr>
        <sz val="11"/>
        <color theme="1"/>
        <rFont val="Calibri"/>
        <family val="2"/>
        <scheme val="minor"/>
      </rPr>
      <t xml:space="preserve"> &lt;nanapeng@szmtc.com.cn&gt;; </t>
    </r>
    <r>
      <rPr>
        <sz val="11"/>
        <color theme="1"/>
        <rFont val="MS Gothic"/>
        <family val="3"/>
      </rPr>
      <t>程国清</t>
    </r>
    <r>
      <rPr>
        <sz val="11"/>
        <color theme="1"/>
        <rFont val="Calibri"/>
        <family val="2"/>
        <scheme val="minor"/>
      </rPr>
      <t xml:space="preserve"> &lt;chengguoqing@szmtc.com.cn&gt;</t>
    </r>
  </si>
  <si>
    <r>
      <t>Cc:</t>
    </r>
    <r>
      <rPr>
        <sz val="11"/>
        <color theme="1"/>
        <rFont val="Calibri"/>
        <family val="2"/>
        <scheme val="minor"/>
      </rPr>
      <t xml:space="preserve"> </t>
    </r>
    <r>
      <rPr>
        <sz val="11"/>
        <color theme="1"/>
        <rFont val="MS Gothic"/>
        <family val="3"/>
      </rPr>
      <t>黄宝</t>
    </r>
    <r>
      <rPr>
        <sz val="11"/>
        <color theme="1"/>
        <rFont val="Microsoft JhengHei"/>
        <family val="2"/>
      </rPr>
      <t>亿</t>
    </r>
    <r>
      <rPr>
        <sz val="11"/>
        <color theme="1"/>
        <rFont val="Calibri"/>
        <family val="2"/>
        <scheme val="minor"/>
      </rPr>
      <t xml:space="preserve"> &lt;huangbaoyi@szmtc.com.cn&gt;; </t>
    </r>
    <r>
      <rPr>
        <sz val="11"/>
        <color theme="1"/>
        <rFont val="Microsoft JhengHei"/>
        <family val="2"/>
      </rPr>
      <t>陈娟娟</t>
    </r>
    <r>
      <rPr>
        <sz val="11"/>
        <color theme="1"/>
        <rFont val="Calibri"/>
        <family val="2"/>
        <scheme val="minor"/>
      </rPr>
      <t xml:space="preserve"> &lt;chenjuanjuan@szmtc.com.cn&gt;; </t>
    </r>
    <r>
      <rPr>
        <sz val="11"/>
        <color theme="1"/>
        <rFont val="MS Gothic"/>
        <family val="3"/>
      </rPr>
      <t>王</t>
    </r>
    <r>
      <rPr>
        <sz val="11"/>
        <color theme="1"/>
        <rFont val="Microsoft JhengHei"/>
        <family val="2"/>
      </rPr>
      <t>洁</t>
    </r>
    <r>
      <rPr>
        <sz val="11"/>
        <color theme="1"/>
        <rFont val="Calibri"/>
        <family val="2"/>
        <scheme val="minor"/>
      </rPr>
      <t xml:space="preserve"> &lt;wangjie@szmtc.com.cn&gt;; Gorczyca, Kamil (SCEP) &lt;Kamil.Gorczyca@sharpconsumer.eu&gt;; </t>
    </r>
    <r>
      <rPr>
        <sz val="11"/>
        <color theme="1"/>
        <rFont val="MS Gothic"/>
        <family val="3"/>
      </rPr>
      <t>石瑶</t>
    </r>
    <r>
      <rPr>
        <sz val="11"/>
        <color theme="1"/>
        <rFont val="Calibri"/>
        <family val="2"/>
        <scheme val="minor"/>
      </rPr>
      <t xml:space="preserve"> &lt;shiyao@szmtc.com.cn&gt;; Fedasenia, Ihar (SCEM) &lt;Ihar.Fedasenia@sharpconsumer.eu&gt;; </t>
    </r>
    <r>
      <rPr>
        <sz val="11"/>
        <color theme="1"/>
        <rFont val="MS Gothic"/>
        <family val="3"/>
      </rPr>
      <t>蒲峰</t>
    </r>
    <r>
      <rPr>
        <sz val="11"/>
        <color theme="1"/>
        <rFont val="Calibri"/>
        <family val="2"/>
        <scheme val="minor"/>
      </rPr>
      <t xml:space="preserve"> &lt;kilterpu@szmtc.com.cn&gt;; </t>
    </r>
    <r>
      <rPr>
        <sz val="11"/>
        <color theme="1"/>
        <rFont val="MS Gothic"/>
        <family val="3"/>
      </rPr>
      <t>周</t>
    </r>
    <r>
      <rPr>
        <sz val="11"/>
        <color theme="1"/>
        <rFont val="Microsoft JhengHei"/>
        <family val="2"/>
      </rPr>
      <t>伟</t>
    </r>
    <r>
      <rPr>
        <sz val="11"/>
        <color theme="1"/>
        <rFont val="Calibri"/>
        <family val="2"/>
        <scheme val="minor"/>
      </rPr>
      <t xml:space="preserve"> &lt;levy@szmtc.com.cn&gt;; </t>
    </r>
    <r>
      <rPr>
        <sz val="11"/>
        <color theme="1"/>
        <rFont val="Microsoft JhengHei"/>
        <family val="2"/>
      </rPr>
      <t>汤勇</t>
    </r>
    <r>
      <rPr>
        <sz val="11"/>
        <color theme="1"/>
        <rFont val="Calibri"/>
        <family val="2"/>
        <scheme val="minor"/>
      </rPr>
      <t xml:space="preserve"> &lt;tangyong@szmtc.com.cn&gt;; </t>
    </r>
    <r>
      <rPr>
        <sz val="11"/>
        <color theme="1"/>
        <rFont val="Microsoft JhengHei"/>
        <family val="2"/>
      </rPr>
      <t>陈明磊</t>
    </r>
    <r>
      <rPr>
        <sz val="11"/>
        <color theme="1"/>
        <rFont val="Calibri"/>
        <family val="2"/>
        <scheme val="minor"/>
      </rPr>
      <t xml:space="preserve"> &lt;eric_chen@szmtc.com.cn&gt;</t>
    </r>
  </si>
  <si>
    <r>
      <t>Subject:</t>
    </r>
    <r>
      <rPr>
        <sz val="11"/>
        <color theme="1"/>
        <rFont val="Calibri"/>
        <family val="2"/>
        <scheme val="minor"/>
      </rPr>
      <t xml:space="preserve"> Re: RE: MTC certification satus weekly reports(6/6-6/10)</t>
    </r>
  </si>
  <si>
    <t>Dear Alex</t>
  </si>
  <si>
    <t>   </t>
  </si>
  <si>
    <t>    As usual , let me Update you on this week's progress.</t>
  </si>
  <si>
    <r>
      <t>    </t>
    </r>
    <r>
      <rPr>
        <b/>
        <sz val="10.5"/>
        <color rgb="FF000000"/>
        <rFont val="Microsoft YaHei UI"/>
        <family val="2"/>
      </rPr>
      <t>1.SCE-AMTC 2021 (EQ3/EQ4)</t>
    </r>
  </si>
  <si>
    <r>
      <t> </t>
    </r>
    <r>
      <rPr>
        <sz val="10.5"/>
        <color rgb="FF000000"/>
        <rFont val="Microsoft YaHei UI"/>
        <family val="2"/>
      </rPr>
      <t>   The final “DVB test reports EN 303340”  certificate (except 55") have been upload to FTP on 6/10.</t>
    </r>
  </si>
  <si>
    <t>    The CB certification is waiting for yout authorization letter.</t>
  </si>
  <si>
    <t>    Pls check it.</t>
  </si>
  <si>
    <t>    2.SCE-AMTC 2022</t>
  </si>
  <si>
    <t>    The sample have arrved in lab on 6/10. But the lab haven't sent the kicking off letter to us yet.  I think  the RED 、EMC 、 LVD certification will kick off on 6/13</t>
  </si>
  <si>
    <t>    The attached file is AMTC. Certification Schedule ,which use CST as a temple.</t>
  </si>
  <si>
    <r>
      <t>王</t>
    </r>
    <r>
      <rPr>
        <b/>
        <i/>
        <sz val="11.5"/>
        <color rgb="FF000000"/>
        <rFont val="Tahoma"/>
        <family val="2"/>
      </rPr>
      <t xml:space="preserve"> </t>
    </r>
    <r>
      <rPr>
        <b/>
        <i/>
        <sz val="11.5"/>
        <color rgb="FF000000"/>
        <rFont val="DengXian"/>
      </rPr>
      <t>率</t>
    </r>
    <r>
      <rPr>
        <b/>
        <i/>
        <sz val="11.5"/>
        <color rgb="FF000000"/>
        <rFont val="Tahoma"/>
        <family val="2"/>
      </rPr>
      <t xml:space="preserve"> </t>
    </r>
    <r>
      <rPr>
        <b/>
        <i/>
        <sz val="11.5"/>
        <color rgb="FF000000"/>
        <rFont val="DengXian"/>
      </rPr>
      <t>宇</t>
    </r>
    <r>
      <rPr>
        <b/>
        <i/>
        <sz val="11.5"/>
        <color rgb="FF000000"/>
        <rFont val="Tahoma"/>
        <family val="2"/>
      </rPr>
      <t xml:space="preserve">   PM</t>
    </r>
    <r>
      <rPr>
        <b/>
        <i/>
        <sz val="11.5"/>
        <color rgb="FF000000"/>
        <rFont val="DengXian"/>
      </rPr>
      <t>工程师</t>
    </r>
  </si>
  <si>
    <t xml:space="preserve">4th floor,3rd building, MTC Industry Park,1st Lilang Rd,Xialilang Community,Nanwan Street,Longgang </t>
  </si>
  <si>
    <t>Corrected small mistakes in the chipsets features</t>
  </si>
  <si>
    <t>Model list 2022</t>
  </si>
  <si>
    <t>Specified AN4512D, as a main RCU for AMTC Sharp Andoid TV</t>
  </si>
  <si>
    <t>See confirmation from AW in the worksheet "Mails"</t>
  </si>
  <si>
    <t>RCU</t>
  </si>
  <si>
    <t>AN4512D</t>
  </si>
  <si>
    <t>Draft OK
2022 07 01 provided draft of test reports by IEC 62368-1:2018 for CB scheme and and EN 62368-1:2020 for CE-UKCA scheme, as well CE/UKCA certificate drafts. They are accepted. Please proceed with final reports and CB certificate, released by IECEE organization</t>
  </si>
  <si>
    <t>Polaroid</t>
  </si>
  <si>
    <t>PF55U3402DXKB</t>
  </si>
  <si>
    <t>P55UF2112U</t>
  </si>
  <si>
    <t>N/A</t>
  </si>
  <si>
    <t>UF</t>
  </si>
  <si>
    <t>402</t>
  </si>
  <si>
    <t>ErP comments</t>
  </si>
  <si>
    <t>2022 07 27: for T31 - already done by BCN team
for T32 - will do BCN team 2022 07 25-27</t>
  </si>
  <si>
    <t>2022 07 27: for T31 - already done by BCN team
for T32 no sample on BCN side. To do on AMTC side</t>
  </si>
  <si>
    <t>2022 07 22: already done by BCN eam, but will be updated 2022 07 25</t>
  </si>
  <si>
    <t>2022 07 22 no sample on BCN side (they are checking). To ask AMTC to do on their side</t>
  </si>
  <si>
    <t>Updated: 2022 07 21</t>
  </si>
  <si>
    <t>Not required</t>
  </si>
  <si>
    <t xml:space="preserve">PF55U3402DXKB </t>
  </si>
  <si>
    <t>Done
2022 09 16 provided updated final test report, which is OK. The note: please store it in the folder /Final reports, but not in folder /Draft reports.
2021 12 24 provided final document, which is accepted. The task is closed.
2021 09 10  provided VOC draft, which is OK</t>
  </si>
  <si>
    <t>Done
2022 09 16 provided updated final VOC certificate, which is OK. The note: please store it in the folder /Final reports, but not in folder /Draft reports.
2021 12 24 provided final document, which is accepted. The task is closed.
2021 09 10  provided VOC draft, which is OK</t>
  </si>
  <si>
    <t>Done
2022 09 16 provided final test report, which is OK.
2022 09 13 provided updated draft of test report, where are listed 26 models, including FE series and Polaroid PF55U3402DXKB.It is accepted. Please proceed with final document release.
2022 08 04 provided draft of the RoHS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EU power cord photo in the photos of tested parts. The only UK power cord is tested. It is preferable to add EU power cord to the test, because this test report must to cover both UK and EU TV models
Note: there is missing RCU in the list of tested parts, but this is acceptable, because we have already certified RCU for ROHS/REACH/PAH in the past.</t>
  </si>
  <si>
    <t xml:space="preserve">Done
2022 09 16 provided final test report, which is OK.
Note: there are found two SVHC, which exceed limits of 0.1% and must be reported in the SCIP database.
2022 09 13 provided updated draft of test report, where are listed 26 models, including FE series and Polaroid PF55U3402DXKB.It is accepted. Please proceed with final document release.
2022 08 04 provided draft of the REACH report for 225 SVHC and additionally for recorcinol in accordance to G/TBT/EU/803. The list of tested TV models includes all 20 models of series FI, FN and FK, but does not include series FE. The report is not accepted because:
- missing Sharp brand name in the list of tested TV models
- missing TV models of FE series. It is preferable to include FE series as well , in order to avoid additional paper work in the future, when the orders of FE series will be opened
- missing EU power cord on the photos of tested parts. The only UK power cord is tested. It is preferable to add EU power cord to the report, because this test report must to cover both UK and EU TV models
- missing photos or description fo the parts, in which there was found exceeded concentration of SVHS. There is found exceeded concentration of Lead and BPA in some parts. Unfortunately, from the report it is impossible to identify, in which parts these  SVHS are found, becasue photos of testes parts are very general. it is preferable, if photos of such parts to be added to the report.
</t>
  </si>
  <si>
    <t xml:space="preserve">Done
2022 09 16 provided final test report, which is OK.
2022 09 13 provided updated draft of test report, where are listed 26 models, including FE series and Polaroid PF55U3402DXKB.It is accepted. Please proceed with final document release.
2022 08 04 provided draft of the SCCP/POP report. The list of tested TV models includes all 20 models of series FI, FN and FK, but does not include series FE. The report is not accepted because:
- missing Sharp brand name in the list of tested TV models
- missing TV models of FI series. It is preferable to include FE series as well , in order to avoid additional paper work in the future, when the orders of FE series will be opened
- missing photo of MT9675.716 main board (since photos of MT6683.PB715 and MT9685.716 are presented). It is preferable to add this photo to the report.
- missing EU power plug on the photos of tested parts. The only UK power cord is tested. It is preferable to add EU power cord to the report, because this test report must to cover both UK and EU TV models
</t>
  </si>
  <si>
    <t>Done
2022 09 16 provided final test report, which is OK.
2022 09 13 provided updated draft of test report, where are listed 26 models, including FE series and Polaroid PF55U3402DXKB.It is accepted. Please proceed with final document release.
2022 08 04 provided draft of the PAH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photo of MT9675.716 main board (since photos of MT6683.PB715 adn MT9685.716 are presented). It is preferable to add this photo to the report.
Note: both UK and EU power cords are presented on the phtoos of tested parts. It is OK</t>
  </si>
  <si>
    <t>Updated: 2022 09 25</t>
  </si>
  <si>
    <t>Missing</t>
  </si>
  <si>
    <t>Done
2022 09 27 the final reports are moved to correct folder
2022 09 16 provided final test report, which is OK. The note: please store it in the folder /Final reports, but not in folder /Draft reports.
2022 09 02 provided draft report and CE and UKCA VOC's for 55EQ3/4, 55DQ3/4 models, with rating data:X 230VAC, 50Hz, 99W/160W/179W,  for the panels conditions:
Condition 1: ST546XXXX-X, 
Condition 2: V546XXX-XXX, V550XXX-XXX,
Condition 3: ST546XXXX-X. EEI=1.09, 102W.
The report and VoCs drafts are accepted. Please proceed with final documents release.
2022 08 03 Candy has informed new measurements are arragned on ITS Lab. SCE has requested to meet following requirements:
EEI=G
Erp meets 2023 requirements
2021 12 24 provided final report, which is OK. It includes two kind of LCD panels, INX and CSOT:
INX V546XXX-XXX
INX V550XXX-XXX
CSOT ST546XXXX-X
2021 09 09 provided test report which is acceptable. Please proceed with final document preparation and release</t>
  </si>
  <si>
    <t>1T-C32FE2EF2NB
1T-C32FE2KF2FB</t>
  </si>
  <si>
    <t>2T-C40FE2EF2NB
2T-C40FE2KF2FB</t>
  </si>
  <si>
    <t xml:space="preserve">4T-C43FN2EL2AB 
4T-C43FN2KL2AB 
4T-C43FK2EL2NB 
4T-C43FK2KL2FB 
</t>
  </si>
  <si>
    <t xml:space="preserve">4T-C50FN2EL2AB 
4T-C50FN2KL2AB
4T-C50FK2EL2NB 
4T-C50FK2KL2FB  </t>
  </si>
  <si>
    <t xml:space="preserve">4T-C55FN2EL2AB 
4T-C55FN2KL2AB 
4T-C55FK2EL2NB 
4T-C55FK2KL2FB </t>
  </si>
  <si>
    <t xml:space="preserve">4T-C65FN2EL2AB 
4T-C65FN2KL2AB
4T-C65FK2EL2NB 
4T-C65FK2KL2FB </t>
  </si>
  <si>
    <t>Test reports combining solutions, propsoed by SCEM initially</t>
  </si>
  <si>
    <t>Note: Finally AMTC has arranged all 16 models to be listed in every test report of VOC certificate. It is acceptable for SCEM</t>
  </si>
  <si>
    <t>32FI</t>
  </si>
  <si>
    <t>40FI</t>
  </si>
  <si>
    <t>43FN</t>
  </si>
  <si>
    <t>66/121/130W; Class: G</t>
  </si>
  <si>
    <t>50FN</t>
  </si>
  <si>
    <t>55FN</t>
  </si>
  <si>
    <t>65FN</t>
  </si>
  <si>
    <t>100/170/205W; Class: F</t>
  </si>
  <si>
    <t>32FE</t>
  </si>
  <si>
    <t>40FE</t>
  </si>
  <si>
    <t>43FK</t>
  </si>
  <si>
    <t>50FK</t>
  </si>
  <si>
    <t>55FK</t>
  </si>
  <si>
    <t>65FK</t>
  </si>
  <si>
    <t>ErP measurement data</t>
  </si>
  <si>
    <t>Preapred by : Michal Janicek, SCEM engineer</t>
  </si>
  <si>
    <t>ErP data</t>
  </si>
  <si>
    <t>Added ErP data, measured by SCE for ODM2022 TV models</t>
  </si>
  <si>
    <t>Note: these values are measured by SCE team and they must to be used as target values for ErP certification on AMTC side</t>
  </si>
  <si>
    <t>TV series</t>
  </si>
  <si>
    <t>Power consumptions (eco/std/max) and EEI class</t>
  </si>
  <si>
    <t>38/70/75W; Class: F</t>
  </si>
  <si>
    <t>69/119/125W; Class: G</t>
  </si>
  <si>
    <t>75/124/140W; Class: F</t>
  </si>
  <si>
    <t>Note: AJ 2022 09 30: for power consumption values, required for indication on the rating labels, please refer to the worksheet "ErP data"</t>
  </si>
  <si>
    <t>Done
2022 10 16 provided final document, which is accepted.
2022 09 30 provided draft of VOC certificate for 8 TV models of series FI2/4/6/7, for EEU and UK market. It is approved. Please proceed with final document release.</t>
  </si>
  <si>
    <t>Done
2022 10 16 provided final documenst, whose are accepted.
2022 09 30 provided drafts of RED and EMC test reports for 8 TV models of series FI2/4/6/7, for EEU and UK market. They are approved. Please proceed with final documents release.</t>
  </si>
  <si>
    <t>Done
2022 10 16 provided final document, which is accepted.
2022 09 30 provided draf of VOC certificate for 8 TV models of series FI2/4/6/7, for EEU and UK market. It is approved. Please proceed with final document release.</t>
  </si>
  <si>
    <t>Done
2022 10 16 provided final document, which is accepted.
2022 09 30 provided draft, which is OK</t>
  </si>
  <si>
    <t>Done
2022 10 16 provided final document, which is accepted.
2022 09 30 provided draft, which is OK. EEI is declared as 0.715, EEI class is E, which meets ErP2023 requirements.</t>
  </si>
  <si>
    <t>Done
2022 10 16 provided final document, which is accepted.
2022 09 13 provided draft of the CE VOC certificate, executed by test standards:
EN 55032: 2018+A11:2020
EN 61000-3-2: 2019 + A1:2021
EN61000-3-3: 2013 + A2:2021
EN55035:2017 + A11:2020
EN 62479:2010
EN 303340 V1.2.1
EN 303372-2 V1.2.1
EN 301 489-1 V2.2.3
EN 301 459-17 V3.2.4
EN 62368-1:2020 + A11:2020
Drafts are accepted. Please proceed with final documents release</t>
  </si>
  <si>
    <t>Done
2022 10 16 provided final document, which is accepted.
2022 09 13 provided draft of the UKCA VOC certificate, executed by test standards:
EN 55032: 2018+A11:2020
EN 61000-3-2: 2019 + A1:2021
EN61000-3-3: 2013 + A2:2021
EN55035:2017 + A11:2020
EN 62479:2010
EN 303340 V1.2.1
EN 303372-2 V1.2.1
Drafts are accepted. Please proceed with final documents release</t>
  </si>
  <si>
    <t>Done
2022 10 16 provided final document, which is accepted.
2022 09 13 provided draft of the test reports, executed by test standards:
EN 301 489-1 V2.2.3
EN 301 459-17 V3.2.4 
EN 300328 V2.2.2
Drafts are accepted. Please proceed with final documents release</t>
  </si>
  <si>
    <t>Done
2022 10 16 provided final document, which is accepted.
2022 09 13 provided draft of the CE VOC certificate, executed by test standards:
EN 55032: 2018+A11:2020
EN 61000-3-2: 2019 + A1:2021
EN61000-3-3: 2013 + A2:2021
EN55035:2017 + A11:2020
EN 62479:2010
EN 303340 V1.2.1
EN 303372-2 V1.2.1
Drafts are accepted. Please proceed with final documents release</t>
  </si>
  <si>
    <t>Done
2022 10 16 provided final document, which is accepted.
2022 09 13 provided draft of the EMC test reports, executed by test standards:
EN 55032: 2018+A11:2020
EN 61000-3-2: 2019 + A1:2021
EN61000-3-3: 2013 + A2:2021
EN55035:2017 + A11:2020
EN 62479:2010
EN 303340 V1.2.1
EN 303372-2 V1.2.1
Drafts are accepted. Please proceed with final documents release</t>
  </si>
  <si>
    <t>Done
2022 10 16 provided final document, which is accepted.
2022 09 30 provided draft, which is OK. EEI is declared as 0.76, EEI class is F, which meets ErP2023 requirements.</t>
  </si>
  <si>
    <t xml:space="preserve">Done
2022 10 16 provided final document, which is accepted.
2022 09 14 provided draft of VOC certificate, with updated rated power consumption: 66/101/130W. This draft is OK.
2022 08 23 provided draft of test report, for EN62368-1: 2018, for the full list of TV models, FN2/4/6/7, FK2/4/6/7, EU and UK versons, totally 16 models. It is not approved, because:
- there is missing power consumption values. Please use following ones: 65/90/110W
- there are listed the UK TV models, whose are not covered by CE certificate
</t>
  </si>
  <si>
    <t xml:space="preserve">Done
 2022 10 16 provided final document, which is accepted.
2022 09 14 provided draft of VOC certificate, with updated rated power consumption: 66/101/130W. This draft is OK.
2022 08 23 provided draft of certificate, for EN62368-1: 2018, for the full list of TV models, FN2/4/6/7, FK2/4/6/7. It is not approved, because:
- there is missing power consumption values. Please use following ones: 65/90/110W
- there are listed the EU TV models, whose are not covered by UKCA certificate
</t>
  </si>
  <si>
    <t xml:space="preserve">Done
 2022 10 16 provided final document, which is accepted.
2022 09 14 provided draft of test report, with updated rated power consumption: 66/101/130W. This draft is OK.
2022 08 23 provided draft of certificate, for EN62368-1: 2018, for the full list of TV models, FN2/4/6/7, FK2/4/6/7. It is not approved, because:
- there is missing power consumption values. Please use following ones: 66/101/130W
</t>
  </si>
  <si>
    <t>Done
 2022 10 16 provided final document, which is accepted.
2022 09 14 provided draft, which is NG , because:
- rating power consumption is defined as 75/120/140, but in SCEM tabel and in LVD reports we have 75/124/140W. Please double check and correct this 120W value.</t>
  </si>
  <si>
    <t>Done
2022 10 16 provided final document, which is accepted.
2022 09 14 provided draft, which is OK</t>
  </si>
  <si>
    <t>Done
 2022 10 16 provided final document, which is accepted.
2022 09 14 provided draft, which is OK</t>
  </si>
  <si>
    <t>Done
 2022 10 16 provided final document, which is accepted.
2022 09 13 provided draft of the CE VOC certificate, executed by test standards:
EN 55032: 2018+A11:2020
EN 61000-3-2: 2019 + A1:2021
EN61000-3-3: 2013 + A2:2021
EN55035:2017 + A11:2020
EN 62479:2010
EN 303340 V1.2.1
EN 303372-2 V1.2.1
EN 301 489-1 V2.2.3
EN 301 459-17 V3.2.4
EN 62368-1:2020 + A11:2020
Drafts are accepted. Please proceed with final documents release</t>
  </si>
  <si>
    <t>Done
 2022 10 16 provided final document, which is accepted.
2022 08 22 provided draft certiificate for series FK2/4/6/7, FN2//6/7, whichi is OK. Please proceed with final document releasement</t>
  </si>
  <si>
    <t>Done
 2022 10 16 provided final document, which is accepted.
2022 09 13 provided draft of the UKCA VOC certificate, executed by test standards:
EN 55032: 2018+A11:2020
EN 61000-3-2: 2019 + A1:2021
EN61000-3-3: 2013 + A2:2021
EN55035:2017 + A11:2020
EN 62479:2010
EN 303340 V1.2.1
EN 303372-2 V1.2.1
Drafts are accepted. Please proceed with final documents release</t>
  </si>
  <si>
    <t>Done
 2022 10 16 provided final document, which is accepted.
2022 09 13 provided draft of the test reports, executed by test standards:
EN 301 489-1 V2.2.3
EN 301 459-17 V3.2.4 
EN 300328 V2.2.2
Drafts are accepted. Please proceed with final documents release</t>
  </si>
  <si>
    <t>Done
 2022 10 16 provided final document, which is accepted.
2022 09 13 provided draft of the CE VOC certificate, executed by test standards:
EN 55032: 2018+A11:2020
EN 61000-3-2: 2019 + A1:2021
EN61000-3-3: 2013 + A2:2021
EN55035:2017 + A11:2020
EN 62479:2010
EN 303340 V1.2.1
EN 303372-2 V1.2.1
Drafts are accepted. Please proceed with final documents release</t>
  </si>
  <si>
    <t>Done
 2022 10 16 provided final document, which is accepted.
2022 09 13 provided draft of the EMC test reports, executed by test standards:
EN 55032: 2018+A11:2020
EN 61000-3-2: 2019 + A1:2021
EN61000-3-3: 2013 + A2:2021
EN55035:2017 + A11:2020
EN 62479:2010
EN 303340 V1.2.1
EN 303372-2 V1.2.1
Drafts are accepted. Please proceed with final documents release</t>
  </si>
  <si>
    <t xml:space="preserve">Done
 2022 10 16 provided final document, which is accepted.
2022 09 13 provided updated CE VOC, with added rating values 220-240V, 50/60Hz, 69/119//125W, which is accepted with note: there are listed both UK and EU TV models, but CE VOC is concerned only to EU models. So it is not correct to list UK models in this document.
2022 08 23 provided draft of test report, for EN62368-1: 2018, for the full list of TV models, FN2/4/6/7, FK2/4/6/7, EU and UK versons, totally 16 models. It is not approved, because:
- there is missing power consumption values. Please use following ones: 69/105/125W
- there are listed the UK TV models, whose are not covered by CE certificate
</t>
  </si>
  <si>
    <t xml:space="preserve">Done
 2022 10 16 provided final document, which is accepted.
2022 09 13 provided updated UKCA VOC, with added rating values 220-240V, 50/60Hz, 69/119//125W, which is accepted with note: there are listed both UK and EU TV models, but UKCA VOC is concerned only to UK models. So it is not correct to list EU models in this document.
2022 08 23 provided draft of certificate, for EN62368-1: 2018, for the full list of TV models, FN2/4/6/7, FK2/4/6/7. It is not approved, because:
- there is missing power consumption values. Please use following ones: 69/105/125W
- there are listed the EU TV models, whose are not covered by UKCA certificate
</t>
  </si>
  <si>
    <t xml:space="preserve">Done
 2022 10 16 provided final document, which is accepted.
2022 09 13 provided updated LVD report, wit rating valus 69/119/125W, which is accepted. Please proceed with final document release.
2022 08 23 provided draft of certificate, for EN62368-1: 2018, for the full list of TV models, FN2/4/6/7, FK2/4/6/7. It is not approved, because:
- there is missing power consumption values. Please use following ones: 69/105/125W
</t>
  </si>
  <si>
    <t>Done
 2022 10 16 provided final document, which is accepted.
2022 09 13 provided draf of VOC certificate, which is accepted</t>
  </si>
  <si>
    <t>Done
 2022 10 16 provided final document, which is accepted.
2022 09 13 provided draf of test report, which is accepted</t>
  </si>
  <si>
    <t>Done
 2022 10 16 provided final document, which is accepted.</t>
  </si>
  <si>
    <t xml:space="preserve">Done
 2022 10 16 provided final document, which is accepted.
2022 09 14 provided updated draft, which is OK. Rating values are used: 75/124/140W.
2022 08 11 provided draft of certificate, for EN62368-1: 2018, for the full list of TV models, FN2/4/6/7, FK2/4/6/7, EU and UK versons, totally 16 models. It is not approved, because:
- there is missing power consumption values. Please use following ones: 75/120/140 W
- there are listed the UK TV models, whose are not covered by CE certificate
</t>
  </si>
  <si>
    <t xml:space="preserve">Done
 2022 10 16 provided final document, which is accepted.
2022 09 14 provided updated draft, which is OK. Rating values are used: 75/124/140W.
2022 08 11 provided draft of certificate, for EN62368-1: 2018, for the full list of TV models, FN2/4/6/7, FK2/4/6/7, EU and UK versons, totally 16 models. It is not approved, because:
- there is missing power consumption values. Please use following ones: 75/120/140 W
- there are listed the EU TV models, whose are not covered by UKCA certificate
</t>
  </si>
  <si>
    <t>Done
 2022 10 16 provided final document, which is accepted.
2022 09 26 provided updated document, which is OK. Rating spec is: 220-240V, 50/60Hz, 100/170/205W, Class II. Please proceed with final document release.
2022 08 11 provided draft of LVD test report, for EN62368-1: 2018, for the full list of TV models, FN2/4/6/7, FK2/4/6/7, EU and UK versons, totally 16 models. It is not approved, because:
- there is missing power consumption values. Please use following ones: 100/170/205 W
- incorrect name "LED LCD COLOUR TELEVISION. Please use "LCD LED TV" as we used in the certificaiton of 2021
- there are listed the UK TV models, whose are not covered by CE certificate</t>
  </si>
  <si>
    <t>Done
 2022 10 16 provided final document, which is accepted.
2022 09 26 provided updated document, which is OK. Rating spec is: 220-240V, 50/60Hz, 100/170/205W, Class II. Please proceed with final document release.
2022 08 11 provided draft of LVD test report, for EN62368-1: 2018, for the full list of TV models, FN2/4/6/7, FK2/4/6/7, EU and UK versons, totally 16 models. It is not approved, because:
- there is missing power consumption values. Please use following ones: 100/170/205 W
- incorrect name "LED LCD COLOUR TELEVISION. Please use "LCD LED TV" as we used in the certificaiton of 2021
- there are listed the EU TV models, whose are not covered by UKCA certificate</t>
  </si>
  <si>
    <t>Done
 2022 10 16 provided final document, which is accepted.
2022 09 26 provided updated document, which is OK. Rating spec is: 220-240V, 50/60Hz, 100/170/205W, Class II. Please proceed with final document release.
2022 08 11 provided draft of LVD test report, for EN62368-1: 2018, for the full list of TV models, FN2/4/6/7, FK2/4/6/7, EU and UK versons, totally 16 models. It is not approved, because:
- there is missing power consumption values. Please use following ones: 100/170/205 W
- incorrect name "LED LCD COLOUR TELEVISION". Please use "LCD LED TV" as we used in the certificaiton of 2021</t>
  </si>
  <si>
    <t>Done
 2022 10 16 provided final document, which is accepted.
2022 09 26 provided draft document, which is OK. 
- Rating spec is: 220-240V, 50/60Hz, 100/170/205W, Class II. 
- measured EEI=0.822, which meets ErP2023.
- for SDR declared EEI=0.899, which corresponds to EEI class F 
- for HDR declared EEI=1.135, whcih corresponds to EEI class G 
Please proceed with final document release.</t>
  </si>
  <si>
    <t>Done
 2022 10 16 provided final document, which is accepted.
2022 09 26 provided draft document, which is OK. Rating spec is: 220-240V, 50/60Hz, 100/170/205W, Class II. Please proceed with final document release.</t>
  </si>
  <si>
    <t>Done
 2022 10 16 provided final document, which is accepted.
2022 09 14 provided updated draft, which is OK. Rating values are used: 75/124/140W.
2022 08 11 provided draft of LVD test report, for EN62368-1: 2018, for the full list of TV models, FN2/4/6/7, FK2/4/6/7, EU and UK versons, totally 16 models. It is not approved, because:
- there is missing power consumption values. Please use following ones: 75/120/140 W
- incorrect name "LED LCD COLOUR TELEVISION. Please use "LCD LED TV" as we used in the certificaiton of 2021</t>
  </si>
  <si>
    <t>Done
2022 10 22 provided final document, which is OK. 
2022 09 14 provided draft, which is OK</t>
  </si>
  <si>
    <t>Done
2022 10 16 provided final document, which is OK
2022 08 22 provided draft, which is OK. Please proceed with final document release</t>
  </si>
  <si>
    <t>Done
2022 10 16 provided final document, which is OK
2022 08 22 provided draft, which is OK. Please proceed with final document releasement</t>
  </si>
  <si>
    <t>Done
2022 10 16 provided final document, which is OK
2022 08 22 provided draft of LVD report for FI2,4,6,7 series, for 220-240V, by EN 62368-1:2020, which is accepted. Please proceed with final report releasement</t>
  </si>
  <si>
    <t>Done
2022 10 28 provided final documents (Erp Report, CE and UKCA VOC declarations), whose are OK:
- listed 16 Sharp TV models (FK2/4/6/7, FN2/4/6/7, EU and UK)
- listed POlarodi TV model PF55U3402DXKB
- specified correct power consumption values: 220-240V , 50/60Hz, 75W/124W/140W(eco/std/max), Class II, the same as in LVD report.
- EEI label=0.894 (class F), which is in compliance with ErP2023 regulation
- Note: ABC is not supported
2022 10 17 provided updated document, which is OK. The issue with desynchronized power consumption values is resolved.
- Rating spec is: 220-240V, 50/60Hz, 75/120/140W. But in SCEM measurement table (see worksheet "ErP data", and in LVD report there are different values: 75/124/140W. Please double check and synchronize these values.
2022 09 30 provided draft VOC certificate, which is NG, because: 
- Rating spec is: 220-240V, 50/60Hz, 75/120/140W. But in SCEM measurement table (see worksheet "ErP data", and in LVD report there are different values: 75/124/140W. Please double check and synchronize these values.</t>
  </si>
  <si>
    <t>Done
2022 10 28 provided final documents (Erp Report, CE and UKCA VOC declarations), whose are OK:
- listed 16 Sharp TV models (FK2/4/6/7, FN2/4/6/7, EU and UK)
- listed POlarodi TV model PF55U3402DXKB
- specified correct power consumption values: 220-240V , 50/60Hz, 75W/124W/140W(eco/std/max), Class II, the same as in LVD report.
- EEI label=0.894 (class F), which is in compliance with ErP2023 regulation
- Note: ABC is not supported
2022 10 17 provided updated document, which is OK. The issue with desynchronized power consumption values is resolved
2022 09 30 provided draft VOC certificate, which is NG, because: 
- Rating spec is: 220-240V, 50/60Hz, 75/120/140W. But in SCEM measurement tabel (see worksheet "ErP data", and in LVD report there are different values: 75/124/140W. Please double check and synchronize these values.</t>
  </si>
  <si>
    <t>Done
2022 10 28 provided final documents (Erp Report, CE and UKCA VOC declarations), whose are OK:
- listed 16 Sharp TV models (FK2/4/6/7, FN2/4/6/7, EU and UK)
- listed POlarodi TV model PF55U3402DXKB
- specified correct power consumption values: 220-240V , 50/60Hz, 75W/124W/140W(eco/std/max), Class II, the same as in LVD report.
- EEI label=0.894 (class F), which is in compliance with ErP2023 regulation
- Note: ABC is not supported
2022 10 17 provided updated document, which is OK. The issue with desynchronized power consumption values is resolved
2022 09 30 provided draft test report, which is NG, becasue: 
- Rating spec is: 220-240V, 50/60Hz, 75/120/140W. But in SCEM measurement tabel (see worksheet "ErP data", and in LVD report there are different values: 75/124/140W. Please double check and synchronize these values.
Remained values in the report are OK:
- measured EEI=0.894, which meets ErP2023.
- for SDR declared EEI=0.894, which corresponds to EEI class F 
- for HDR declared EEI=1.256, whcih corresponds to EEI class G 
Please proceed with final document release.</t>
  </si>
  <si>
    <t>AMTC certification manager: Mathew Wong (MW), later replaced by Lilian</t>
  </si>
  <si>
    <t>Done
2022 10 24 provided ASTA certifcate for UK plug CXD-018, tested in accordance with standard BS1363-1:2016+A1:2018</t>
  </si>
  <si>
    <t>Done
2022 10 24 DoC is released
2022 10 23 requested to KG</t>
  </si>
  <si>
    <t>Done
2022 10 24 DoC is released</t>
  </si>
  <si>
    <t>Done</t>
  </si>
  <si>
    <t>Certification started</t>
  </si>
  <si>
    <t>Certification completed</t>
  </si>
  <si>
    <t>Certification time (days)</t>
  </si>
  <si>
    <t>Certification upgrade started</t>
  </si>
  <si>
    <t>Certification upgrade completed</t>
  </si>
  <si>
    <t>Certification upgrade time (days)</t>
  </si>
  <si>
    <t>not yet</t>
  </si>
  <si>
    <t>Certification time (months)</t>
  </si>
  <si>
    <t>Upgrade started 2022 05 01
Certification Finished 2021 12 28
Certification Started 2021 07 15
Lasted: 5, months</t>
  </si>
  <si>
    <t>Certification timing</t>
  </si>
  <si>
    <t>Created by: SCE certification manager: Alex Jermakov (AJ)</t>
  </si>
  <si>
    <t>Date: 2022 11 03</t>
  </si>
  <si>
    <t>Comment</t>
  </si>
  <si>
    <t>Project is delayed against of the target  timing 3 month (90 days) because of issues with ErP, EMC</t>
  </si>
  <si>
    <t>No improvement in performance, comparing to previous year, because of issues with ErP and EMC.</t>
  </si>
  <si>
    <t xml:space="preserve">Table 1. SCE-AMTC TV safety certification projects. Timing comparison </t>
  </si>
  <si>
    <t>Certification project year</t>
  </si>
  <si>
    <t>26/55/65W; Class: E</t>
  </si>
  <si>
    <t>Prepared: 2022 09 30, updated 2022 11 07</t>
  </si>
  <si>
    <t>Added worksheets with specificaiton of Roku TV project</t>
  </si>
  <si>
    <t>Roku TV New Model Request Form - May 2022 version</t>
  </si>
  <si>
    <t>Date updated</t>
  </si>
  <si>
    <t>2022.11.22</t>
    <phoneticPr fontId="51" type="noConversion"/>
  </si>
  <si>
    <t>Version</t>
  </si>
  <si>
    <t>V10.0 EU</t>
    <phoneticPr fontId="51" type="noConversion"/>
  </si>
  <si>
    <t>Requested by</t>
  </si>
  <si>
    <t>SHARP</t>
    <phoneticPr fontId="51" type="noConversion"/>
  </si>
  <si>
    <t>Model Information</t>
  </si>
  <si>
    <t>Details</t>
  </si>
  <si>
    <t>Factory Name</t>
  </si>
  <si>
    <t>MTC</t>
  </si>
  <si>
    <t>TV Brand Name (Custom for a Brand or Turnkey?)</t>
  </si>
  <si>
    <t>TV Brand Model Number（GLOBAL NAME）</t>
    <phoneticPr fontId="51" type="noConversion"/>
  </si>
  <si>
    <t>1T-C24FD2EF2NB</t>
    <phoneticPr fontId="51" type="noConversion"/>
  </si>
  <si>
    <t>1T-C32FD2EF2NB</t>
    <phoneticPr fontId="51" type="noConversion"/>
  </si>
  <si>
    <t>2T-C40FD2EF2NB</t>
    <phoneticPr fontId="51" type="noConversion"/>
  </si>
  <si>
    <t>2T-C43FD2EF2NB</t>
    <phoneticPr fontId="51" type="noConversion"/>
  </si>
  <si>
    <t>4T-C43FJ2EL2NB</t>
    <phoneticPr fontId="51" type="noConversion"/>
  </si>
  <si>
    <t>4T-C50FJ2EL2NB</t>
    <phoneticPr fontId="51" type="noConversion"/>
  </si>
  <si>
    <t>4T-C55FJ2EL2NB</t>
    <phoneticPr fontId="51" type="noConversion"/>
  </si>
  <si>
    <t>4T-C65FJ2EL2NB</t>
    <phoneticPr fontId="51" type="noConversion"/>
  </si>
  <si>
    <t>TV Brand Model Number(SHORT MODEL NAME)</t>
    <phoneticPr fontId="51" type="noConversion"/>
  </si>
  <si>
    <t>24FD2E</t>
  </si>
  <si>
    <t>32FD2E</t>
  </si>
  <si>
    <t>40FD2E</t>
  </si>
  <si>
    <t>43FD2E</t>
  </si>
  <si>
    <t>43FJ2E</t>
  </si>
  <si>
    <t>50FJ2E</t>
  </si>
  <si>
    <t>55FJ2E</t>
  </si>
  <si>
    <t>65FJ2E</t>
  </si>
  <si>
    <t>Support URL</t>
    <phoneticPr fontId="51" type="noConversion"/>
  </si>
  <si>
    <t>www.sharpconsumer.de/support/</t>
    <phoneticPr fontId="51" type="noConversion"/>
  </si>
  <si>
    <r>
      <t>S</t>
    </r>
    <r>
      <rPr>
        <sz val="11"/>
        <color theme="1"/>
        <rFont val="等线"/>
        <family val="3"/>
        <charset val="134"/>
      </rPr>
      <t>upport Phone Number</t>
    </r>
  </si>
  <si>
    <t>Phone: +49 89 89658758</t>
    <phoneticPr fontId="51" type="noConversion"/>
  </si>
  <si>
    <t>Model it is replacing (if applicable)</t>
  </si>
  <si>
    <t>If this model is replacing another model, enter the model number that's being replaced</t>
  </si>
  <si>
    <t>Region/Country</t>
  </si>
  <si>
    <t xml:space="preserve">DE </t>
    <phoneticPr fontId="51" type="noConversion"/>
  </si>
  <si>
    <t>List the countries or region this TV model will be sold in</t>
  </si>
  <si>
    <t>Roku Platform</t>
  </si>
  <si>
    <t>Miami</t>
  </si>
  <si>
    <t>Athens</t>
  </si>
  <si>
    <t>Indicate which Roku platform to be used (e.g. Midland, Longview, Malone etc.)</t>
  </si>
  <si>
    <t>Mainboard Information</t>
  </si>
  <si>
    <t>Mainboard Type</t>
  </si>
  <si>
    <t>3-in-1</t>
  </si>
  <si>
    <t>1-in-1</t>
  </si>
  <si>
    <t>Enter the board type to be used (e.g., 3-in-1 board, 1-in-1, etc.)</t>
  </si>
  <si>
    <t>Mainboard Model Number</t>
  </si>
  <si>
    <t>CV816-M42</t>
  </si>
  <si>
    <t>CV817-WH</t>
    <phoneticPr fontId="51" type="noConversion"/>
  </si>
  <si>
    <t>Board identifier or part number</t>
  </si>
  <si>
    <t>Chipset full type</t>
  </si>
  <si>
    <t>Tuner</t>
  </si>
  <si>
    <t>2 (DVB-T/T2/C + DVB-S/S2)</t>
  </si>
  <si>
    <t>Speaker Output Power</t>
  </si>
  <si>
    <t>2x3W</t>
  </si>
  <si>
    <t>2x8W</t>
  </si>
  <si>
    <t>2x10W</t>
  </si>
  <si>
    <t>Speaker output power rating per channel</t>
  </si>
  <si>
    <t>Number of HDMI Ports (2, 3 or 4)</t>
  </si>
  <si>
    <t>How many HDMI ports will this model support?</t>
  </si>
  <si>
    <t xml:space="preserve">Composite Input (Y/N) </t>
  </si>
  <si>
    <t>Yes</t>
  </si>
  <si>
    <t>Does this model include Composite inputs?</t>
  </si>
  <si>
    <t>Headphone Jack? (Y/N)</t>
  </si>
  <si>
    <t>Does this model include a Headphone Jack?</t>
  </si>
  <si>
    <t>Line Out Jack? (Y/N)</t>
  </si>
  <si>
    <t>No</t>
  </si>
  <si>
    <t>Does this model include a Line Out Jack?</t>
  </si>
  <si>
    <t>Number of USB Ports (1 or 2)</t>
  </si>
  <si>
    <t>How many USB Port will this model have?</t>
  </si>
  <si>
    <t>Optical? (Y/N)</t>
  </si>
  <si>
    <t>Does this model include Optical out?</t>
  </si>
  <si>
    <t>Ethernet? (Y/N)</t>
  </si>
  <si>
    <t>Does this model include an Ethenet connector?</t>
  </si>
  <si>
    <t>TCon Integrated on Mainboard? (Y/N)</t>
  </si>
  <si>
    <t>Will this model include the TCon integrated on the mainboard via a discrete chip?</t>
  </si>
  <si>
    <t>TCon Integrated on SOC? (Y/N)</t>
  </si>
  <si>
    <t>Will this model include the Tcon integrated on the SoC?</t>
  </si>
  <si>
    <t>Mechanical</t>
  </si>
  <si>
    <t>Chassis/Industrial Design Identifier</t>
  </si>
  <si>
    <t>MTC BEZEL ID          LD2365</t>
    <phoneticPr fontId="51" type="noConversion"/>
  </si>
  <si>
    <t>MTC BEZELESS ID LD3270</t>
    <phoneticPr fontId="51" type="noConversion"/>
  </si>
  <si>
    <t>MTC BEZELESS ID   LD4070</t>
    <phoneticPr fontId="51" type="noConversion"/>
  </si>
  <si>
    <t>MTC BEZELESS ID     LD43B0</t>
    <phoneticPr fontId="51" type="noConversion"/>
  </si>
  <si>
    <t>MTC BEZELESS ID      LD43B0</t>
    <phoneticPr fontId="51" type="noConversion"/>
  </si>
  <si>
    <t>MTC BEZELESS ID LD50B0</t>
    <phoneticPr fontId="51" type="noConversion"/>
  </si>
  <si>
    <t>MTC BEZELESS ID   LD55B0</t>
    <phoneticPr fontId="51" type="noConversion"/>
  </si>
  <si>
    <t>MTC BEZELESS ID   LD65B0</t>
    <phoneticPr fontId="51" type="noConversion"/>
  </si>
  <si>
    <t>Enter the chassis or industrial design series name or number</t>
  </si>
  <si>
    <t>Number of Panel Keypad Buttons?</t>
  </si>
  <si>
    <t>Keypad type on the main TV unit - 1, 3, 5 or 7 buttons</t>
  </si>
  <si>
    <t>Front LED Color</t>
  </si>
  <si>
    <t>Red</t>
  </si>
  <si>
    <t>Red, Blue, White</t>
  </si>
  <si>
    <t>Panel Information</t>
  </si>
  <si>
    <t>Please indicate the size on this row (for e.g., 55")</t>
  </si>
  <si>
    <t>Size (inches)</t>
  </si>
  <si>
    <t>24"</t>
  </si>
  <si>
    <t>Viewable area of the panel in inches</t>
  </si>
  <si>
    <t>LCD Open Cell Vendor</t>
  </si>
  <si>
    <t>INX</t>
  </si>
  <si>
    <t xml:space="preserve"> CSOT</t>
    <phoneticPr fontId="51" type="noConversion"/>
  </si>
  <si>
    <t>CSOT</t>
    <phoneticPr fontId="51" type="noConversion"/>
  </si>
  <si>
    <t>CSOT</t>
  </si>
  <si>
    <t>SDP</t>
  </si>
  <si>
    <t>Name of panel manufacturer</t>
  </si>
  <si>
    <t>LCD Open Cell Part Number</t>
  </si>
  <si>
    <t>V236BJ1-P01 CB</t>
    <phoneticPr fontId="51" type="noConversion"/>
  </si>
  <si>
    <t xml:space="preserve"> ST3151A07-2 </t>
    <phoneticPr fontId="51" type="noConversion"/>
  </si>
  <si>
    <t>V400HJ9-PE1 C4</t>
  </si>
  <si>
    <t xml:space="preserve">  ST4251B05-2 </t>
    <phoneticPr fontId="51" type="noConversion"/>
  </si>
  <si>
    <t>V430DJ1-Q01 D2</t>
  </si>
  <si>
    <t>V500DJ7-QE1 D5</t>
  </si>
  <si>
    <t>JR645R3HA3L</t>
    <phoneticPr fontId="51" type="noConversion"/>
  </si>
  <si>
    <t>Model number of the panel.  Include version if applicable.</t>
  </si>
  <si>
    <t>Open Cell MP Date</t>
  </si>
  <si>
    <t>MP-ed Already</t>
  </si>
  <si>
    <t>Expected MP date of the panel</t>
  </si>
  <si>
    <t>HD (1366 x 768)</t>
    <phoneticPr fontId="51" type="noConversion"/>
  </si>
  <si>
    <t>FHD (1920 x 1080)</t>
  </si>
  <si>
    <t>Ultra HD</t>
  </si>
  <si>
    <t>Panel resolution</t>
  </si>
  <si>
    <t>Brightness (cd/m2)</t>
  </si>
  <si>
    <t>2023 CLASS F (brightness after PQ and Energy setting)  ：180+/-10%</t>
    <phoneticPr fontId="51" type="noConversion"/>
  </si>
  <si>
    <t>2023 CLASS F (brightness after PQ and Energy setting)  ：200+/-10%</t>
    <phoneticPr fontId="51" type="noConversion"/>
  </si>
  <si>
    <t>2023 CLASS F (brightness after PQ and Energy setting)  ：240+/-10%</t>
    <phoneticPr fontId="51" type="noConversion"/>
  </si>
  <si>
    <t>TBC</t>
    <phoneticPr fontId="51" type="noConversion"/>
  </si>
  <si>
    <t>Panel brightness (in nits)</t>
  </si>
  <si>
    <t>Native Refresh Rate</t>
  </si>
  <si>
    <t>60Hz</t>
  </si>
  <si>
    <t>Native refresh rate in Hz (60 or 120)</t>
  </si>
  <si>
    <t>TCon-Less? (Y/N)</t>
  </si>
  <si>
    <t>Will this panel not include a TCon?</t>
  </si>
  <si>
    <t>Backlight Type</t>
  </si>
  <si>
    <t>Direct Lit LED</t>
  </si>
  <si>
    <t>Backlight type such as Edge Lit LED, Direct Lit LED, etc.</t>
  </si>
  <si>
    <t>Backlight Scanning? (Y/N)</t>
  </si>
  <si>
    <t>Does this model require backlight scanning?</t>
  </si>
  <si>
    <t>Wide Color Gamut? (Y/N)</t>
  </si>
  <si>
    <t>Does this panel support Wide Color Gamut?</t>
  </si>
  <si>
    <t>Quantum Dot? (Y/N)</t>
  </si>
  <si>
    <t>Does this panel utilize Quantum Dot?</t>
  </si>
  <si>
    <t>MEMC/FRC? (Y/N)</t>
  </si>
  <si>
    <t>Does this model require FRC or MEMC?</t>
  </si>
  <si>
    <t>Location of MEMC/FRC?</t>
  </si>
  <si>
    <t>Location of the MEMC/FRC processing</t>
  </si>
  <si>
    <t>Full Array Local Dimming? (Y/N)</t>
  </si>
  <si>
    <t>Will this model utilize Full Array Local Dimming?</t>
  </si>
  <si>
    <t>Number of Local Dimming Zones?</t>
  </si>
  <si>
    <t>Number of distinct addressable Local Dimming zones</t>
  </si>
  <si>
    <t>Global Dimming? (Y/N)</t>
    <phoneticPr fontId="51" type="noConversion"/>
  </si>
  <si>
    <t>Will this model utilize Glocal Dimming?</t>
  </si>
  <si>
    <t>Demura Capable?</t>
  </si>
  <si>
    <t>Is the panel capable of demura?</t>
  </si>
  <si>
    <t>Video Enhancements</t>
  </si>
  <si>
    <t>HDR-10? (Y/N)</t>
  </si>
  <si>
    <t>Is HDR-10 required for this model?</t>
  </si>
  <si>
    <t>HLG?  (Y/N)</t>
  </si>
  <si>
    <t>Is HLG required for this model?</t>
  </si>
  <si>
    <t>Dolby Vision?  (Y/N)</t>
  </si>
  <si>
    <t>Is Dolby Vision required for this model?</t>
  </si>
  <si>
    <t>HDR-10+? (Y/N)</t>
  </si>
  <si>
    <t>Is HDR-10+ required for this model?</t>
  </si>
  <si>
    <t>Audio Enhancements</t>
  </si>
  <si>
    <t>Audio Post Processing</t>
  </si>
  <si>
    <t>Dolby MS12-Y</t>
    <phoneticPr fontId="51" type="noConversion"/>
  </si>
  <si>
    <t>Dolby DAP</t>
    <phoneticPr fontId="51" type="noConversion"/>
  </si>
  <si>
    <t>Select the type of audio post processing required by this model.</t>
  </si>
  <si>
    <t>Remote Control Type</t>
  </si>
  <si>
    <t>IR Remote</t>
  </si>
  <si>
    <t>IR Remote, Advanced Remote (Voice)</t>
  </si>
  <si>
    <t>Remote Control Code</t>
  </si>
  <si>
    <t>NEC</t>
  </si>
  <si>
    <t>Remote codes to be supported.  e.g., NEC</t>
  </si>
  <si>
    <t>Marketing Collaterals</t>
  </si>
  <si>
    <t>ePOP required?  (Y/N)</t>
  </si>
  <si>
    <t>Electronic Point of Presence</t>
  </si>
  <si>
    <t>New packaging design style?  (Y/N)</t>
  </si>
  <si>
    <t>Will this model requirenew packaging you use existing packaging</t>
  </si>
  <si>
    <t>Manfuacturing and Sales</t>
  </si>
  <si>
    <t>Factory Location</t>
  </si>
  <si>
    <t>SHENZHEN MTC</t>
  </si>
  <si>
    <t>Location of the factory</t>
  </si>
  <si>
    <t>TV Assembly Type (CBU, SKD, or CKD)</t>
  </si>
  <si>
    <t>CBU</t>
  </si>
  <si>
    <t>Will the TV be shipped out as CBU, SKD, or CKD?</t>
  </si>
  <si>
    <t>Final Assembly Location (if SKD or CKD)</t>
  </si>
  <si>
    <t>Lysomice/Poland</t>
  </si>
  <si>
    <t>Name of city where the final assembly will take place if SKD or CKD</t>
  </si>
  <si>
    <t>Requested MP Start Date</t>
  </si>
  <si>
    <t>Mar 2023</t>
  </si>
  <si>
    <t>The date the model needs to start mass production</t>
  </si>
  <si>
    <t>Requested Online Date</t>
  </si>
  <si>
    <t>June 2023</t>
    <phoneticPr fontId="51" type="noConversion"/>
  </si>
  <si>
    <t>Apr 2023</t>
    <phoneticPr fontId="51" type="noConversion"/>
  </si>
  <si>
    <t>The date the model needs to be available for sale online</t>
  </si>
  <si>
    <t>Requested In-Store Date</t>
  </si>
  <si>
    <t>The date the model needs to be available for sale in store</t>
  </si>
  <si>
    <t>Projected Sales Period</t>
  </si>
  <si>
    <t>18 months</t>
  </si>
  <si>
    <t>How long is this model projected to be in the market after launch</t>
  </si>
  <si>
    <t>Projected Volume</t>
    <phoneticPr fontId="51" type="noConversion"/>
  </si>
  <si>
    <t>Projected sales quantity over the projected sales period</t>
  </si>
  <si>
    <t>Sales Plan/Channel</t>
  </si>
  <si>
    <t>Mass Merch, Electro Spec.</t>
  </si>
  <si>
    <t>Where will this TV be sold</t>
  </si>
  <si>
    <t>Additional Requests and Comments</t>
  </si>
  <si>
    <t>List any special requests or features here</t>
  </si>
  <si>
    <t>Any other requests or comments</t>
  </si>
  <si>
    <t>With S2 feature, , brightness and speaker sound quality need to be checked</t>
  </si>
  <si>
    <t>Factory Name</t>
    <phoneticPr fontId="51" type="noConversion"/>
  </si>
  <si>
    <t>TV Brand Name (Custom for a Brand or Turnkey?)</t>
    <phoneticPr fontId="51" type="noConversion"/>
  </si>
  <si>
    <t>1T-C32FD2KF2FB</t>
    <phoneticPr fontId="51" type="noConversion"/>
  </si>
  <si>
    <t>2T-C40FD2KF2FB</t>
    <phoneticPr fontId="51" type="noConversion"/>
  </si>
  <si>
    <t>2T-C43FD2KF2FB</t>
    <phoneticPr fontId="51" type="noConversion"/>
  </si>
  <si>
    <t>4T-C43FJ2KL2F</t>
    <phoneticPr fontId="51" type="noConversion"/>
  </si>
  <si>
    <t>4T-C50FJ2KL2FB</t>
    <phoneticPr fontId="51" type="noConversion"/>
  </si>
  <si>
    <t>4T-C55FJ2KL2FB</t>
    <phoneticPr fontId="51" type="noConversion"/>
  </si>
  <si>
    <t>4T-C65FJ2KL2FB</t>
  </si>
  <si>
    <t>24FD2K</t>
  </si>
  <si>
    <t>32FD2K</t>
  </si>
  <si>
    <t>40FD2K</t>
  </si>
  <si>
    <t>43FD2K</t>
  </si>
  <si>
    <t>43FJ2K</t>
  </si>
  <si>
    <t>50FJ2K</t>
  </si>
  <si>
    <t>55FJ2K</t>
  </si>
  <si>
    <t>65FJ2K</t>
  </si>
  <si>
    <t>www.sharpconsumer.uk/support/</t>
    <phoneticPr fontId="51" type="noConversion"/>
  </si>
  <si>
    <t>Customer service support URL</t>
    <phoneticPr fontId="51" type="noConversion"/>
  </si>
  <si>
    <t xml:space="preserve"> +44 (0) 330 024 0803</t>
    <phoneticPr fontId="51" type="noConversion"/>
  </si>
  <si>
    <t>Customer service phone number</t>
    <phoneticPr fontId="51" type="noConversion"/>
  </si>
  <si>
    <t>Model it is replacing (if applicable)</t>
    <phoneticPr fontId="51" type="noConversion"/>
  </si>
  <si>
    <t>Region/Country</t>
    <phoneticPr fontId="51" type="noConversion"/>
  </si>
  <si>
    <t>Roku Platform</t>
    <phoneticPr fontId="51" type="noConversion"/>
  </si>
  <si>
    <t>Mainboard Type</t>
    <phoneticPr fontId="51" type="noConversion"/>
  </si>
  <si>
    <t>3-in-1</t>
    <phoneticPr fontId="51" type="noConversion"/>
  </si>
  <si>
    <t>1-in-1</t>
    <phoneticPr fontId="51" type="noConversion"/>
  </si>
  <si>
    <t>Mainboard Model Number</t>
    <phoneticPr fontId="51" type="noConversion"/>
  </si>
  <si>
    <t>CV816-M42</t>
    <phoneticPr fontId="51" type="noConversion"/>
  </si>
  <si>
    <t>1 (DVB-T/T2)</t>
  </si>
  <si>
    <t>Speaker Output Power</t>
    <phoneticPr fontId="51" type="noConversion"/>
  </si>
  <si>
    <t>Number of HDMI Ports (2, 3 or 4)</t>
    <phoneticPr fontId="51" type="noConversion"/>
  </si>
  <si>
    <t xml:space="preserve">Composite Input (Y/N) </t>
    <phoneticPr fontId="51" type="noConversion"/>
  </si>
  <si>
    <t>Headphone Jack? (Y/N)</t>
    <phoneticPr fontId="51" type="noConversion"/>
  </si>
  <si>
    <t>Line Out Jack? (Y/N)</t>
    <phoneticPr fontId="51" type="noConversion"/>
  </si>
  <si>
    <t>Number of USB Ports (1 or 2)</t>
    <phoneticPr fontId="51" type="noConversion"/>
  </si>
  <si>
    <t>Optical? (Y/N)</t>
    <phoneticPr fontId="51" type="noConversion"/>
  </si>
  <si>
    <t>Ethernet? (Y/N)</t>
    <phoneticPr fontId="51" type="noConversion"/>
  </si>
  <si>
    <t>TCon Integrated on Mainboard? (Y/N)</t>
    <phoneticPr fontId="51" type="noConversion"/>
  </si>
  <si>
    <t>TCon Integrated on SOC? (Y/N)</t>
    <phoneticPr fontId="51" type="noConversion"/>
  </si>
  <si>
    <t>Chassis/Industrial Design Identifier</t>
    <phoneticPr fontId="51" type="noConversion"/>
  </si>
  <si>
    <t>Number of Panel Keypad Buttons?</t>
    <phoneticPr fontId="51" type="noConversion"/>
  </si>
  <si>
    <t>Front LED Color</t>
    <phoneticPr fontId="51" type="noConversion"/>
  </si>
  <si>
    <t>Size (inches)</t>
    <phoneticPr fontId="51" type="noConversion"/>
  </si>
  <si>
    <t>LCD Open Cell Vendor</t>
    <phoneticPr fontId="51" type="noConversion"/>
  </si>
  <si>
    <t>LCD Open Cell Part Number</t>
    <phoneticPr fontId="51" type="noConversion"/>
  </si>
  <si>
    <t>Open Cell MP Date</t>
    <phoneticPr fontId="51" type="noConversion"/>
  </si>
  <si>
    <t>Resolution</t>
    <phoneticPr fontId="51" type="noConversion"/>
  </si>
  <si>
    <t>Brightness (cd/m2)</t>
    <phoneticPr fontId="51" type="noConversion"/>
  </si>
  <si>
    <t>2023 CLASS F (brightness after PQ and Energy setting)  ：180+/-10%</t>
  </si>
  <si>
    <t>2023 CLASS F (brightness after PQ and Energy setting)  ：200+/-10%</t>
  </si>
  <si>
    <t>2023 CLASS F (brightness after PQ and Energy setting)  ：240+/-10%</t>
  </si>
  <si>
    <t>Native Refresh Rate</t>
    <phoneticPr fontId="51" type="noConversion"/>
  </si>
  <si>
    <t>TCon-Less? (Y/N)</t>
    <phoneticPr fontId="51" type="noConversion"/>
  </si>
  <si>
    <t>Backlight Type</t>
    <phoneticPr fontId="51" type="noConversion"/>
  </si>
  <si>
    <t>Backlight Scanning? (Y/N)</t>
    <phoneticPr fontId="51" type="noConversion"/>
  </si>
  <si>
    <t>Wide Color Gamut? (Y/N)</t>
    <phoneticPr fontId="51" type="noConversion"/>
  </si>
  <si>
    <t>Quantum Dot? (Y/N)</t>
    <phoneticPr fontId="51" type="noConversion"/>
  </si>
  <si>
    <t>MEMC/FRC? (Y/N)</t>
    <phoneticPr fontId="51" type="noConversion"/>
  </si>
  <si>
    <t>Location of MEMC/FRC?</t>
    <phoneticPr fontId="51" type="noConversion"/>
  </si>
  <si>
    <t>Full Array Local Dimming? (Y/N)</t>
    <phoneticPr fontId="51" type="noConversion"/>
  </si>
  <si>
    <t>Number of Local Dimming Zones?</t>
    <phoneticPr fontId="51" type="noConversion"/>
  </si>
  <si>
    <t>Demura Capable?</t>
    <phoneticPr fontId="51" type="noConversion"/>
  </si>
  <si>
    <t>HDR-10? (Y/N)</t>
    <phoneticPr fontId="51" type="noConversion"/>
  </si>
  <si>
    <t>HLG?  (Y/N)</t>
    <phoneticPr fontId="51" type="noConversion"/>
  </si>
  <si>
    <t>Dolby Vision?  (Y/N)</t>
    <phoneticPr fontId="51" type="noConversion"/>
  </si>
  <si>
    <t>HDR-10+? (Y/N)</t>
    <phoneticPr fontId="51" type="noConversion"/>
  </si>
  <si>
    <t>Audio Post Processing</t>
    <phoneticPr fontId="51" type="noConversion"/>
  </si>
  <si>
    <t>Remote Control</t>
    <phoneticPr fontId="51" type="noConversion"/>
  </si>
  <si>
    <t>Remote Control Type</t>
    <phoneticPr fontId="51" type="noConversion"/>
  </si>
  <si>
    <t>Remote Control Code</t>
    <phoneticPr fontId="51" type="noConversion"/>
  </si>
  <si>
    <t>ePOP required?  (Y/N)</t>
    <phoneticPr fontId="51" type="noConversion"/>
  </si>
  <si>
    <t>New packaging design style?  (Y/N)</t>
    <phoneticPr fontId="51" type="noConversion"/>
  </si>
  <si>
    <t>Factory Location</t>
    <phoneticPr fontId="51" type="noConversion"/>
  </si>
  <si>
    <t>TV Assembly Type (CBU, SKD, or CKD)</t>
    <phoneticPr fontId="51" type="noConversion"/>
  </si>
  <si>
    <t>Final Assembly Location (if SKD or CKD)</t>
    <phoneticPr fontId="51" type="noConversion"/>
  </si>
  <si>
    <t>Requested MP Start Date</t>
    <phoneticPr fontId="51" type="noConversion"/>
  </si>
  <si>
    <t>Requested Online Date</t>
    <phoneticPr fontId="51" type="noConversion"/>
  </si>
  <si>
    <t>Requested In-Store Date</t>
    <phoneticPr fontId="51" type="noConversion"/>
  </si>
  <si>
    <t>Projected Sales Period</t>
    <phoneticPr fontId="51" type="noConversion"/>
  </si>
  <si>
    <t>Sales Plan/Channel</t>
    <phoneticPr fontId="51" type="noConversion"/>
  </si>
  <si>
    <t>Any other requests or comments</t>
    <phoneticPr fontId="51" type="noConversion"/>
  </si>
  <si>
    <t>NO need S2 feature,   brightness and speaker sound quality need to be checked</t>
  </si>
  <si>
    <t>Roku TV NMR-UK
Roku TV NMR-EU</t>
  </si>
  <si>
    <t>Added Roku TV models to the list of required certification</t>
  </si>
  <si>
    <t>CV817-WH</t>
  </si>
  <si>
    <t>MTC BEZEL ID          LD2365</t>
  </si>
  <si>
    <t>MTC BEZELESS ID LD3270</t>
  </si>
  <si>
    <t>MTC BEZELESS ID   LD4070</t>
  </si>
  <si>
    <t>MTC BEZELESS ID     LD43B0</t>
  </si>
  <si>
    <t>MTC BEZELESS ID      LD43B0</t>
  </si>
  <si>
    <t>MTC BEZELESS ID LD50B0</t>
  </si>
  <si>
    <t>MTC BEZELESS ID   LD55B0</t>
  </si>
  <si>
    <t>MTC BEZELESS ID   LD65B0</t>
  </si>
  <si>
    <t>V236BJ1-P01 CB</t>
  </si>
  <si>
    <t xml:space="preserve"> ST3151A07-2 </t>
  </si>
  <si>
    <t>JR645R3HA3L</t>
  </si>
  <si>
    <t>HD (1366 x 768)</t>
  </si>
  <si>
    <t>MT7605 BUN</t>
  </si>
  <si>
    <t>See worskheets "Roku TV…"</t>
  </si>
  <si>
    <t>Done
2022 11 18 provided final document, which is OK.
2022 11 09 provided draft VOC certificate, which is OK.
Document inlcudes FE2/4/6/7 series model names, for EU and UK.
Rated values: 220-240VAC, 50/60Hz, 26/55/65W</t>
  </si>
  <si>
    <t>Done
2022 11 18 provided final document, which is OK.
2022 11 09:  provided draft of the RED test reports, executed by test standards:
EN 301 489-1 V2.2.3
EN 301 459-17 V3.2.4 
EN 300328 V2.2.2
Drafts are accepted. Please proceed with final documents release</t>
  </si>
  <si>
    <t>Done
2022 11 18 provided final document, which is OK.
2022 11 09: provided draft of the EMC test reports, executed by test standards:
EN 55032: 2015+A11:2020
EN 61000-3-2: 2019 + A1:2021
EN61000-3-3: 2013 + A2:2021
EN55035:2017 + A11:2020
EN 62479:2010
EN 303340 V1.2.1
EN 303372-2 V1.2.1
Drafts are accepted. Please proceed with final documents release</t>
  </si>
  <si>
    <t>Done
2022 11 18 provided final document, which is OK.
2022 11 11 provided modified draft , which is OK, because:
- power consumption values are defined correctly, as 26/55/65W, see them defined in the worksheet "ErP"
- model list inlcudes all 8 models, FE2/4/6/7 and EU and UK vesions
2022 09 24 provided draft of the VOC certificate by standards EN62368-1:2018 for the TV model 1T-C32FE2KF2FB, with rating values: 220-240VAC, 50/60Hz, 26W/40W/65W (eco/std/max) , Class II. VOC is not accepted, because:
- missing TV model name 1T-C32FE2EF2NB (for EU market). Please add this model to the list of tested models.
- rating values must be 26W/55W/65W . Please check and correct  this.</t>
  </si>
  <si>
    <t>Done
2022 11 18 provided final document, which is OK.
2022 11 11 provided modified draft , which is OK, because:
- power consumption values are defined correctly, as 26/55/65W, see them defined in the worksheet "ErP"
- model list inlcudes all 8 models, FE2/4/6/7 and EU and UK vesions
- added two pictures of rating label, for EU and UK models
2022 09 27 provided draft of the LVD report, which is NG, because:
- power consumption values are defined wrongly, as 26/40/65W, but they must be 26/55/65W, see them defined in the worksheet "ErP"
- missing model name 1T-C32FE2EF2NB in the list fo certified models (there si only 1T-C32FE2KF2FB listed)
- missing picture of rating label</t>
  </si>
  <si>
    <t>Agreed do not request VOC documents for UKCA, starting from 40FE2 model</t>
  </si>
  <si>
    <t>Rating label artwork</t>
  </si>
  <si>
    <t>Power consumptions and EEI class</t>
  </si>
  <si>
    <t>User manual</t>
  </si>
  <si>
    <t>Input voltage</t>
  </si>
  <si>
    <t>220-240V~, 50/60Hz</t>
  </si>
  <si>
    <t>Certification progress comments</t>
  </si>
  <si>
    <t>NA</t>
  </si>
  <si>
    <t>Done 
2022 12 16 provided by mail</t>
  </si>
  <si>
    <t>MT9011BWAT/BBZA</t>
  </si>
  <si>
    <t>MT9010PBAT/FAZB</t>
  </si>
  <si>
    <t>DVB T/T2-----R842
DVB S/S2----RDA5815</t>
  </si>
  <si>
    <t>DVB T/T2-----RSi2150
DVB S/S2----RDA5815</t>
  </si>
  <si>
    <t>TV4302</t>
  </si>
  <si>
    <t>TV6507</t>
  </si>
  <si>
    <t>MT7651 BUN</t>
  </si>
  <si>
    <t>Updated: 2023 01 04</t>
  </si>
  <si>
    <t>Project: SCE-AMTC TV 2023</t>
  </si>
  <si>
    <t>ROKU TV PO list. Sjipment plan</t>
  </si>
  <si>
    <t>Created: 2023 01 04</t>
  </si>
  <si>
    <t xml:space="preserve">Updated: </t>
  </si>
  <si>
    <t>PR50U3421SKB</t>
  </si>
  <si>
    <t>Status 2023</t>
  </si>
  <si>
    <t>Added Polaroid TV model PR50U3421SKB</t>
  </si>
  <si>
    <t>Added worksheet with data about required shipment of Roku TV</t>
  </si>
  <si>
    <t>Roku TV PO's</t>
  </si>
  <si>
    <t>Done
2022 12 23 provided final document, which is OK
2022 12 09 provided draft document, which is OK</t>
  </si>
  <si>
    <t>Done
2022 12 23 provided final document, which is OK
2022 12 09 provided draft , which is OK</t>
  </si>
  <si>
    <t>Done
2022 12 23 provided final document, which is OK, even it was not required</t>
  </si>
  <si>
    <t>Done
2022 12 23 provided final document, which is OK
2022 11 30 provided draft , which is OK</t>
  </si>
  <si>
    <t>Done
2022 12 21 provided final document, which is OK
2022 11 30 provided draft , which is OK</t>
  </si>
  <si>
    <t>Done
2022 12 23 provided final document, which is OK
2022 12 07 provided draft , which is OK</t>
  </si>
  <si>
    <t>Not required
2022 11 30 provided draft , which is OK</t>
  </si>
  <si>
    <t xml:space="preserve">2023 01 04: 43" FHD, 50"/55.65 UHD will be measured till 2023 01 13.
[11:20] Sagols, Juan (SCEIB)
At this moment we have the following samples in the office:
[11:21] Sagols, Juan (SCEIB)
50"UHD, 43"FHD, 55"UHD and 65"UHD
[11:21] Sagols, Juan (SCEIB)
24"HD, 32"HD, 40"FHD (and 43"UHD ?) we don't have.
[11:23] Sagols, Juan (SCEIB)
32"HD is on the plan, I hope we will receive it soon. But 24, 40 and 43 UHD are new for me. They were not commented in our last meeting with Japan on December 22nd 
</t>
  </si>
  <si>
    <t>Project: SCE-AMTC TV safety certification 2022</t>
  </si>
  <si>
    <t>Project: SCE-AMTC TV safety certification 2021</t>
  </si>
  <si>
    <t>Power requirements</t>
  </si>
  <si>
    <t>4T-C50FJ2EL2NB</t>
  </si>
  <si>
    <t>220-240V  ~50/60Hz</t>
  </si>
  <si>
    <t>4T-C50FJ2KL1FB</t>
  </si>
  <si>
    <t>4T-C55FJ2EL2NB</t>
  </si>
  <si>
    <t>4T-C55FJ2KL1FB</t>
  </si>
  <si>
    <t>4T-C65FJ2EL2NB</t>
  </si>
  <si>
    <t>4T-C65FJ2KL1FB</t>
  </si>
  <si>
    <t>Priority</t>
  </si>
  <si>
    <t>1st</t>
  </si>
  <si>
    <t>2nd</t>
  </si>
  <si>
    <t xml:space="preserve">ST4251B05-2 </t>
  </si>
  <si>
    <t>3rd</t>
  </si>
  <si>
    <t>Table 2. Power consumption data</t>
  </si>
  <si>
    <t>The priorities commented by Adrian were:
1st Priority: 50” UHD and 55” UHD.
2nd Priority: 32” FDH and 43” FHD
3rd Priority: 65” UHD</t>
  </si>
  <si>
    <t>2023 01 04 Juan Sagols:</t>
  </si>
  <si>
    <t>50W</t>
  </si>
  <si>
    <t>55W</t>
  </si>
  <si>
    <t>70W</t>
  </si>
  <si>
    <t>80W</t>
  </si>
  <si>
    <t>125W</t>
  </si>
  <si>
    <t>130W</t>
  </si>
  <si>
    <t>180W</t>
  </si>
  <si>
    <t>1T-C24FD2EF2NB</t>
  </si>
  <si>
    <t>1T-C24FD2KF1FB</t>
  </si>
  <si>
    <t>1T-C32FD2EF2NB</t>
  </si>
  <si>
    <t>1T-C32FD2KF1FB</t>
  </si>
  <si>
    <t>2T-C40FD2EF2NB</t>
  </si>
  <si>
    <t>2T-C40FD2KF1FB</t>
  </si>
  <si>
    <t>2T-C43FD2EF2NB</t>
  </si>
  <si>
    <t>2T-C43FD2KF1FB</t>
  </si>
  <si>
    <t>4T-C43FJ2EL2NB</t>
  </si>
  <si>
    <t>4T-C43FJ2KL1FB</t>
  </si>
  <si>
    <t>PR32H2431TKB</t>
  </si>
  <si>
    <t>xxxxxx</t>
  </si>
  <si>
    <t>ErP2023</t>
  </si>
  <si>
    <t>Added worksheet to control ErP2023 re-certification project</t>
  </si>
  <si>
    <t xml:space="preserve">Splitted 2022 and 2023 status table. Moved Roku TV to 2023 proejct. </t>
  </si>
  <si>
    <t>Project: SCE-AMTC TV. ErP2023 recertification</t>
  </si>
  <si>
    <t>Created: 2023 01 12</t>
  </si>
  <si>
    <t>AMTC certification manager: Lillian</t>
  </si>
  <si>
    <t>2023 01 12 re-certification startd
Certification Finished 2021 12 28
Certification Started 2021 07 15
Lasted: 5, months</t>
  </si>
  <si>
    <t>Note: ErP re-certification is requested in order to meet ErP2023 requirements, which are coming in force from 2023.03.01, see table below:</t>
  </si>
  <si>
    <t>EEI index</t>
  </si>
  <si>
    <t>F</t>
  </si>
  <si>
    <t>SDR power consumption, W</t>
  </si>
  <si>
    <t xml:space="preserve">Done
2023 01 10 released DoC
2023 01 04 requested to KG </t>
  </si>
  <si>
    <t>2023.01.13: Lillian: The Roku TV models are waiting for draft reports, if 3rd party sends them including 40FE2 official reports next week, will put them on FTP, please got it.
2022/12/23
LVD: Waiting confirm the internal process and power data
EMC: Under testing</t>
  </si>
  <si>
    <t>2023.01.13: Lillian: The Roku TV models are waiting for draft reports, if 3rd party sends them including 40FE2 official reports next week, will put them on FTP, please got it.
2023/1/4
LVD: Under testing
EMC: Under testing</t>
  </si>
  <si>
    <t>2023.01.13: Lillian: The Roku TV models are waiting for draft reports, if 3rd party sends them including 40FE2 official reports next week, will put them on FTP, please got it.
2022/12/15
LVD: Waiting new FW
EMC: Finished testing, draft reports are under preparing</t>
  </si>
  <si>
    <t>2023.01.13: Lillian: The Roku TV models are waiting for draft reports, if 3rd party sends them including 40FE2 official reports next week, will put them on FTP, please got it.
2022/12/15
LVD: Still under testing
EMC: Finished testing, draft reports are under preparing</t>
  </si>
  <si>
    <t>2023.01.13: Lillian: The Roku TV models are waiting for draft reports, if 3rd party sends them including 40FE2 official reports next week, will put them on FTP, please got it.
2022/12/15
LVD: Waiting confirm power data
EMC: Finished testing, draft reports are under preparing</t>
  </si>
  <si>
    <t xml:space="preserve">Done
2023 01 10 released by KG
2023 01 04 requested to KG </t>
  </si>
  <si>
    <t>Done
2023 02 08 provided final document, which is OK
2022 12 09 provided draft , which is OK</t>
  </si>
  <si>
    <t>Done
2023 02 08 provided final document, which is OK
2022 12 21 released updated draft which is OK. Please release final report
2022 12 09 provided draft , which is not OK, because:
-missing brand Sharp to be mentioned in the product description</t>
  </si>
  <si>
    <t>2022 05  arranged update of the test report in accordance with 2022 legislations (for DVB-T, DVB-S), added CB certification</t>
  </si>
  <si>
    <t>Done
2021 12 24 provided final document, which is OK
2022 07 01 provided draft of test reports by IEC 62368-1:2018 for CB scheme and and EN 62368-1:2020 for CE-UKCA scheme, as well CE/UKCA certificate drafts. They are accepted. Please proceed with final reports and CB certificate, released by IECEE organization
2021 12 24 provided final document, which is accepted. The task is closed.
2021 09 09 shared CE VoC, with corrected TV model list. This draft is OK, please request certification lab to release final document.
2021 09 02 shared VOC certificate drafts (CE and UKCA) and included LVD test report, such as EN62368-1 
Issues: 
- model names lists have mistakes in all VOC and in the test report: missing UK TV names, such as 4T-C55DQ3KM2AG and 
4T-C55DQ4KM2AG.</t>
  </si>
  <si>
    <t>Done
2021 12 24 provided final document, which is OK
2022 08 15 please proceed with final report release
2022 07 01 provided draft of test reports by IEC 62368-1:2018 for CB scheme and and EN 62368-1:2020 for CE-UKCA scheme, as well CE/UKCA certificate drafts. They are accepted. Please proceed with final reports and CB certificate, released by IECEE organization
2021 12 24 provided final document, which is accepted. The task is closed.
2021 09 09 shared UKCA VoC, with corrected TV model list. This draft is OK, please request certification lab to release final document.
2021 09 02 shared VOC certificate drafts (CE and UKCA) and included LVD test report, such as EN62368-1 
Issues: 
- model names lists have mistakes in all VOC and in the test report: missing UK TV names, such as 4T-C55DQ3KM2AG and 
4T-C55DQ4KM2AG.</t>
  </si>
  <si>
    <t>Done
2022 12 24 provided final document, which is OK
2022 06 24 provided modified draft of UKCA VOC, which is  ok. The list of test report number in the UKCA VOC contains numbers like 220530018SZN-xxx, what is OK. Also, CE VOC is provided. It is OK. Both UKCa dn CE VOC have modifed version of EN303372-2 V1.2.1 (2021-06). PLease proceed with final report release.
2021 12 24 provided final document, which is accepted. The task is closed.
2022 06 24 provided modified draft of UKCA VOC, which is not ok. Please note, that list of test report number in the UKCA VOC is wrong. It contains numbers like 2010713006CZN-xxx, but there are provided reports with numbers like 220530018SZN-xxx. 
Also, CE VOC is missing. If possible, please provide accordingly updated CE VoC, with modifed version of EN303372-2 V1.2.1 (2021-06). It is preferable to have it updated. 
2021 12 24 provided final document, which is accepted. The task is closed.
2021 12 17 uploaded UKCA and EU DoC, which are OK. Please prepare final DoCs.
2021 09 09 and 2021 09 06 there are shared updated drafts of tests reports and VOC certificates. 
1. List of models is corrected - OK
2. Referenced reports are in fact reports of 75" TV, so we dont need to upload them to folder /Referenced report, to avoid duplication. OK
3. Missing CE VOC. Please upload it. This is NG.
4. All test reports are uploaded to three different folders /9.2, /9.6, /9.9, with partial list of files in every folder. This is complicated to identify differences in between them and combine final list of files from different folders for analysis. Please use only ONE FOLDER and upload there ONLY NEWEST file versions.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4T-C75DQ3EM2AG, 4T-C75DQ4KM2AG
- missing referenced test report 210719046SZN-002 which is used as a base to actual TV models reports. Please upload this report to the folder /Referenced reports</t>
  </si>
  <si>
    <t>Done
2022 08 07 provided final document, which is OK
2022 05 25 provided draft of the CB scheme test reports and CE and UKCA VOC, whose is acceptable with some notes:
- since DQ3/DQ4 models names were finally not applied to Sharp line-up, then it is preferable to remove them from the test reports
- CE and UKCA VOC are not needed for CB Scheme. It is needed CB certificate, released by IECEE organisation</t>
  </si>
  <si>
    <t>Draft OK
2022 12 27 provided final document, which is still old verison
2022 06 02 provided modified draft of the test report for EN303340 V1.2.1 (202-09) and EN303372-2 V1.2.1 (2021-06) and regarded UKCA VOC, whose are accepted. Please proceed with final test report preparation. If possible, please provide accordingly updated CE VoC, with modifed version of EN303372-2 V1.2.1 (2021-06). It is preferable to have it updated.
2022 05 25 provided draft of the test report for EN303340 V1.2.1 (updated from V1.1.2) and EN303372-2 V1.1.1 and regarded VOC, whose are not accepted, because:
- version of test standard of EN303372-2 is V1.1.1, but it must be V1.2.1 (which is valid  from 01.07.2021)
- it is preferable to remove DQ series from the model list, because this serie was not finally applied to the Sharp Line up</t>
  </si>
  <si>
    <t xml:space="preserve">Draft OK
2022 12 27 provided final document, which is still old verison2022 08 15 please proceed wiht final report release
2022 06 28 provided modified draft of the test report for EN303340 V1.2.1 (202-09) and EN303372-2 V1.2.1 (2021-06). whose are accepted. Please proceed with final test report preparation. 
Please note, that list of test report number in the UKCA VOC is wrong. It contains number ike 2010713006CZN-xxx, but there are provided reports with numbers like 220530018SZN-xxx. 
Also, CE VOC is missing. If possible, please provide accordingly updated CE VoC, with modifed version of EN303372-2 V1.2.1 (2021-06). It is preferable to have it updated. </t>
  </si>
  <si>
    <t>1T-C24FD2KF2FB</t>
  </si>
  <si>
    <t>1T-C24FD2EF2NB
1T-C24FD2KF1FB</t>
  </si>
  <si>
    <t>1T-C32FD2EF2NB
1T-C32FD2KF1FB</t>
  </si>
  <si>
    <t>2T-C40FD2EF2NB
2T-C40FD2KF1FB</t>
  </si>
  <si>
    <t>2T-C43FD2EF2NB
2T-C43FD2KF1FB</t>
  </si>
  <si>
    <t>4T-C55FJ2EL2NB
4T-C55FJ2KL1FB</t>
  </si>
  <si>
    <t>4T-C65FJ2EL2NB
4T-C65FJ2KL1FB</t>
  </si>
  <si>
    <t>4T-C50FJ2EL2NB
4T-C50FJ2KL1FB</t>
  </si>
  <si>
    <t>4T-C43FJ2EL2NB
4T-C43FJ2KL1FB</t>
  </si>
  <si>
    <t xml:space="preserve">In progress
</t>
  </si>
  <si>
    <t>Updated: 2023 03 01</t>
  </si>
  <si>
    <t>Suspended</t>
  </si>
  <si>
    <t xml:space="preserve">2023 03 01 : project is suspended, because of requested modification of the panels.
Candy: I heard that from 2023, EQ series will have some improvement for backlight configuration, after such improvement will start DVT/PVT and we will arrange certification based on new backlight configuration, so for now, regarding re-certification 2023 ERP for 2023 of EQ series, did i still based on previous backlight configuration or we can wait improved backlight configuration? </t>
  </si>
  <si>
    <t xml:space="preserve">Note: 2023 03 01 Candy: I heard that from 2023, EQ series will have some improvement for backlight configuration, after such improvement will start DVT/PVT and we will arrange certification based on new backlight configuration, so for now, regarding re-certification 2023 ERP for 2023 of EQ series, did i still based on previous backlight configuration or we can wait improved backlight configuration? </t>
  </si>
  <si>
    <t>Modified panle type</t>
  </si>
  <si>
    <t>White LEDs instead of Blue one and QD diffuser instead of QD sheet</t>
  </si>
  <si>
    <t>INX V500DJ7-QE1 -D5</t>
  </si>
  <si>
    <t>COST ST5461D18-2</t>
  </si>
  <si>
    <t>TV project name</t>
  </si>
  <si>
    <t>Roku TV RTV</t>
  </si>
  <si>
    <t>T.MS6586.U703</t>
  </si>
  <si>
    <t>MT9685</t>
  </si>
  <si>
    <t>CDT-9NT372-RF01</t>
  </si>
  <si>
    <t>Old SoC reuse
ANDROID TV</t>
  </si>
  <si>
    <t>Old SoC reuse
LINUX-SMART HDR</t>
  </si>
  <si>
    <t>2023 03 02: Lillian: Update the 50/55 FL1 certification status as follow, pls got it.
•	Safety: Both of 50 and 55 FL1 series are finished testing and draft reports are under preparing;
•	EMC and others: Both of 50 and 55 FL1 series are finished EMC &amp; RF testing, WIFI testing are going on.
2023 03 01 :candy: but 50DJ4 the DVT a little later and we just start the testing so it may caused a little time, we will push the lab</t>
  </si>
  <si>
    <t>4T-C50DJ4EG2NB</t>
  </si>
  <si>
    <t>4T-C50FL1EL2AB
4T-C50FL1KL2AB</t>
  </si>
  <si>
    <t>4T-C55FL1EL2AB
4T-C55FL1KL2AB</t>
  </si>
  <si>
    <t>T.MS6886.715</t>
  </si>
  <si>
    <t>MSD6586PYE-8-00IG</t>
  </si>
  <si>
    <t>MSD6886NQGA</t>
  </si>
  <si>
    <t>CDT-9NT372-RF01, CDT-9NS16J-AV10</t>
  </si>
  <si>
    <t>R842,AV2017-S85QEG</t>
  </si>
  <si>
    <t>TV5507</t>
  </si>
  <si>
    <t>SKI.W7603.1X</t>
  </si>
  <si>
    <t>SKI.WB7638U.1_MT7668BU</t>
  </si>
  <si>
    <t>2023 03 07 Lillian:
The certification status for 50DJ4 is same as others:
safety: finished testing and draft reports are under preparing;
EMC and others: finished EMC testing, WIFI testing are going on.
2023 03 02: Lillian: Update the 50/55 FL1 certification status as follow, pls got it.
•	Safety: Both of 50 and 55 FL1 series are finished testing and draft reports are under preparing;
•	EMC and others: Both of 50 and 55 FL1 series are finished EMC &amp; RF testing, WIFI testing are going on.
2023 03 01 :candy: but 50DJ4 the DVT a little later and we just start the testing so it may caused a little time, we will push the lab</t>
  </si>
  <si>
    <t>2023 03 07 Lillian:
For 55FK1, MTC sales didn't receive any requirement, so there is no information that can be checked.</t>
  </si>
  <si>
    <t>4T-C55FL1EL2NB
4T-C55FL1KL2NB</t>
  </si>
  <si>
    <t>128W</t>
  </si>
  <si>
    <t>Rated power consumption,W</t>
  </si>
  <si>
    <t>Eco power consumption , EEI class</t>
  </si>
  <si>
    <t>RED (WiFi/BT) test reports</t>
  </si>
  <si>
    <t>EMC RF (DVB) test reports</t>
  </si>
  <si>
    <t>Done
20230322 provided final document, which is OK.
20230304 provided draft, which is OK. Please proceed with final document release</t>
  </si>
  <si>
    <t>SCE short model name</t>
  </si>
  <si>
    <t>24FD2</t>
  </si>
  <si>
    <t>32FD2</t>
  </si>
  <si>
    <t>40FD2</t>
  </si>
  <si>
    <t>43FD2</t>
  </si>
  <si>
    <t>43FJ2</t>
  </si>
  <si>
    <t>50FJ2</t>
  </si>
  <si>
    <t>55FJ2</t>
  </si>
  <si>
    <t>65FJ2</t>
  </si>
  <si>
    <t>50DJ2</t>
  </si>
  <si>
    <t>50FL1</t>
  </si>
  <si>
    <t>55FL1</t>
  </si>
  <si>
    <t>Cancelled</t>
  </si>
  <si>
    <t>Done
2023 03 28 provided final report, which is OK. Small note: since it is final report, it msut be uplaoded to the folder /Final report/.
2023 02 17 provided draft of the document, which is OK. Please proceed with final document release</t>
  </si>
  <si>
    <t>Done
2023 03 28 provided final document, which is OK. Small note: since it is final report, it msut be uploaded to the folder /Final report/.
2023 02 17 provided draft of the document, which is OK. Please proceed with final document release</t>
  </si>
  <si>
    <t>Done
2023 03 30 provided final document, which is OK
2023 02 17 provided draft of the document, which is OK. Please proceed with final document release</t>
  </si>
  <si>
    <t xml:space="preserve">Done
2023 03 30 provided final document, which is OK
2023 02 17 provided draft report, which is Not OK, because:
- Missing Sharp brand name in the list of models on the title page of the report
</t>
  </si>
  <si>
    <t xml:space="preserve">Done
2023 03 28 provided certificates for UK power plug:
BS1363 ASTA certification  GXD-018  1152.pdf
BS1363 GXD-018 BS plug 2018-5-25.pdf
They are OK.
Please store them in the folders /BS1363, whose are specially created for every TV model.
</t>
  </si>
  <si>
    <t>Done
2023 04 04 provided final document, which is OK
2023 02 06 provided draft report, which is OK.</t>
  </si>
  <si>
    <t>Done
2023 04 04 provided final document, which is OK
2023 02 24 provided updated draft reports, whose are OK. Please proceed with final reports release.
2023 02 06 provided draft report., which is Not OK, because:
- Missing Sharp brand name in the list of models on the title page of the reports
- Missing Polaroid TV brand name and model name PR32H2431TKB on the title page. This is not mandatory, but preferable.</t>
  </si>
  <si>
    <t>Done
2023 04 04 provided final document, which is OK
20230317 provided draft of the test report, which is OK. Please proceed with final report release.
2023 02 06 provided draft report, which is Not OK, because:
- Missing Sharp brand name in the list of models on the title page of the report
- Missing Polaroid TV brand name and model name PR32H2431TKB on the title page. This is not mandatory, but preferable.
2023 02 06 provided draft report., which is Not OK, because:
- Missing Sharp brand name in the list of models on the title page of the report
- Missing Polaroid TV brand name and model name PR32H2431TKB on the title page. This is not mandatory, but preferable.</t>
  </si>
  <si>
    <t>Done
2023 04 04 provided final document, which is OK
20230317 provided draft of the test report, which is OK. Please proceed with final report release.</t>
  </si>
  <si>
    <t>Done
2023 04 04 provided final document, which is OK</t>
  </si>
  <si>
    <t>Done
2023 04 05 provided final document, which is OK</t>
  </si>
  <si>
    <t xml:space="preserve">Done
2023 04 05 provided final document, which is OK
2023 03 10 provided draft report, which is OK. Please proceed with final report release.
2023 02 06 provided draft report., which is Not OK, because:
- Missing Sharp brand name in the list of models on the title page of the report
</t>
  </si>
  <si>
    <t>Done
2023 04 05 provided final document, which is OK
2023 03 10 provided draft report, which is OK. Please proceed with final report release.</t>
  </si>
  <si>
    <t xml:space="preserve">Done
2023 04 05 provided final document, which is OK
2023 03 24 provided draft, which is OK. Please proceed with final document release.
</t>
  </si>
  <si>
    <t>Done
2023 04 11 provided final document, which is OK
2023 03 24 provided draft of the certificate, which is OK. Please proceed with final document release</t>
  </si>
  <si>
    <t>Done
2023 04 11 provided final document, which is OK
2023 03 24 provided draft of the test report, which is OK. Please proceed with final document release</t>
  </si>
  <si>
    <t xml:space="preserve">Done
2023 04 11 provided final document, which is OK
20230310 provided updated draft of the test report, which is OK. Please proceed with final test report release.
2023 02 17 provided draft report, which is Not OK, because:
- Missing Sharp brand name in the list of models on the title page of the report
</t>
  </si>
  <si>
    <t>Done
2023 04 11 provided final document, which is OK
2023 02 17 provided draft of the document, which is OK. Please proceed with final document release</t>
  </si>
  <si>
    <t>Done
2023 04 11 provided final document, which is OK
20230310 provided updated draft of the test report, which is OK. Please proceed with final test report release.</t>
  </si>
  <si>
    <t>Done
2023 04 11 provided final document, which is OK
2023 03 24 provided updated draft , which is OK. Please proceed with final document release.
2023 02 17 provided draft report, which is Not OK, because:
- Missing Sharp brand name in the list of models on the title page of the reports</t>
  </si>
  <si>
    <t>Done
2023 04 11 provided final document, which is OK
2023 03 24 provided updated draft , which is OK. Please proceed with final document release.
2023 02 17 provided draft of the document, which is OK. Please proceed with final document release</t>
  </si>
  <si>
    <t>Done
2023 04 11 provided final document, which is OK
2023 03 24 provided updated draft , which is OK. Please proceed with final document release.
2023 02 17 provided draft report., which is Not OK, because:
- Missing Sharp brand name in the list of models on the title page of the reports</t>
  </si>
  <si>
    <t>Done
2023 04 11 provided final document, which is OK
2023 03 24 provided updated draft , which is OK. Please proceed with final document release.</t>
  </si>
  <si>
    <t>Done
2023 04 11 provided final document, which is OK
2023 02 24 provided draft report, which is OK.</t>
  </si>
  <si>
    <t xml:space="preserve">Done
2023 04 11 provided final document, which is OK
2023 02 24 provided updated draft reports, whose are OK. Please proceed with final reports release.
</t>
  </si>
  <si>
    <t>Done
2023 04 11 provided final document, which is OK
2023 02 24 provided draft of the document, which is OK. Please proceed with final document release</t>
  </si>
  <si>
    <t>Done
2023 04 11 provided final document, which is OK
2023 03 10 provided draft report, which is OK. Please proceed with final report release.
2023 02 06 provided draft report, which is Not OK, because:
- Missing Sharp brand name in the list of models on the title page of the report
- Missing Polaroid TV brand name and model name PR32H2431TKB on the title page. This is not mandatory, but preferable.</t>
  </si>
  <si>
    <t>Done
2023 04 11 provided final document, which is OK
2023 03 10 provided draft report, which is OK. Please proceed with final report release.</t>
  </si>
  <si>
    <t>Done
2023 04 11 provided final document, which is OK
2023 03 24 provided draft, which is OK. Please proceed with final document release.</t>
  </si>
  <si>
    <t>Done
2023 04 11 provided final document, which is OK
2023 03 10 provided draft report, which is OK. Please proceed with final report release.
2023 02 24 provided draft of the document, which is OK. Please proceed with final document release</t>
  </si>
  <si>
    <t>Done
2023 04 11 provided final document, which is OK
2023 03 24 provided draft, which is OK. Please proceed with final document release.
2023 02 06 provided draft report, which is OK.</t>
  </si>
  <si>
    <t xml:space="preserve">Done
2023 04 11 provided final document, which is OK
2023 03 24 provided updated draft, which is OK. Please proceed with final document release.
2023 02 06 provided draft report., which is Not OK, because:
- Missing Sharp brand name in the list of models on the title page of the report
</t>
  </si>
  <si>
    <t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t>
  </si>
  <si>
    <t>2365-90113</t>
  </si>
  <si>
    <t>3270-90113</t>
  </si>
  <si>
    <t>4070Y-90113</t>
  </si>
  <si>
    <t>43B0Y-90113</t>
  </si>
  <si>
    <t>43B1-90106</t>
  </si>
  <si>
    <t>50B0Y-90106</t>
  </si>
  <si>
    <t>55B0Y-90106</t>
  </si>
  <si>
    <t>65B1Y-90106</t>
  </si>
  <si>
    <t>50701Y-6586C</t>
  </si>
  <si>
    <t>50B0Y-68866</t>
  </si>
  <si>
    <t>55B0Y-68866</t>
  </si>
  <si>
    <t>Done
20240314 provided final document, which is OK
2023 04 11 provided updated document, which is OK
2023 03 30 provided draft, which is not OK, because: 
- model 4T-C50FL1EL2AB  is repeated twice in the model list</t>
  </si>
  <si>
    <t>Done
20240314 provided final document, which is OK
2023 04 11 provided updated document, which is OK
2023 03 30 provided draft, which is not OK, because: 
- model 4T-C50FL1EL2AB  is repeated twise in the model list</t>
  </si>
  <si>
    <t>Draft OK
20230425 provided draft of the document, which is OK</t>
  </si>
  <si>
    <t>Done
20230425 provided final document, which is OK.
20230418 provided draft of the document, which is OK. Please proceed with final document release.</t>
  </si>
  <si>
    <t>Done
20230425 provided final document, which is OK.
2023 02 06 provided draft report, which is OK.</t>
  </si>
  <si>
    <t>Draft OK
2023 04 25 provided draft, which is OK</t>
  </si>
  <si>
    <t>Done
20230503 provided final document, which is OK
20230425 provided draft, which is  OK</t>
  </si>
  <si>
    <t>Done
20230503 provided final report, which is OK
20230425 provided draft, which is Not OK, because:
- missing rating label (nameplate)</t>
  </si>
  <si>
    <t>Draft OK</t>
  </si>
  <si>
    <t>23030503 provided draft , which is OK</t>
  </si>
  <si>
    <t>Done
20230503 provided final document, which is OK.
20230425 provided draft, which is no OK, because:
- model name 1T-C24FD2KF2FB is incorrect, it must be changed to 1T-C24FD2KF1FB</t>
  </si>
  <si>
    <t>Done 
20230504 provided final doc , which is OK
20230425 provided draft of the document, which is OK</t>
  </si>
  <si>
    <t>Done 
20230504 provided final doc , which is OK
2023 04 25 provided draft, which is OK</t>
  </si>
  <si>
    <t>Draft NG
20230421 provided draft, which is not OK, because:
- model names in the document model list are duplicated, they are lsited two times the same names
- there is presented  model name PR50U3421SKB, what is wrong. Such name must not be presented in this report, dedicated to  55FL1 model
- there is presented Polaroid brand in the brand list. Such brand must not be presented in this report, dedicated to Sharp model only</t>
  </si>
  <si>
    <t>Done
2024 03 25 provided final document, which is OK
2023 03 24 provided draft , which is OK</t>
  </si>
  <si>
    <t>Done
2024 03 25 provided final document, which is OK
2023 04 01 provided draft, which is OK, but test report is not OK
2023 03 29 Missing on FTP, even declared as uploaded</t>
  </si>
  <si>
    <t>Done
2024 03 25 provided final document, which is OK
2023 04 11 the document is accepted as is, because of received confirmation from AMTC about the power cord is detachable which means it is out of certain requirement scope.
2023 04 01 provided draft, which is not OK, because:
- power cord type is H03VVH2-F, but for  TV with weight biger of 3 kg and non-detachable cable the power cord type must be H05VVH2-F.
You have reference to this definitions in the EN62368-1, chapter G7.1:
if PVC sheathed:
􀁸 for equipment provided with a non-detachable power supply cord and having a mass
not exceeding 3 kg, be not lighter than light PVC sheathed flexible cord according to
IEC 60227-1 (designation 60227 IEC 52),
􀁸 for equipment provided with a non-detachable power supply cord and having a mass
exceeding 3 kg, be not lighter than ordinary PVC sheathed flexible cord according to
IEC 60227-1 (designation 60227 IEC 53),
2023 03 29 Missing on FTP, even declared as uploaded</t>
  </si>
  <si>
    <t>Done
2024 04 25 provided final document, which is OK
2023 03 24 provided draft , which is OK</t>
  </si>
  <si>
    <t>Done
2024 04 25 provided final document, which is OK
2023 04 12 provided draft , which is OK</t>
  </si>
  <si>
    <t xml:space="preserve">Done
2024 04 25 provided final document, which is OK
2023 04 14 provided draft document, which is OK
</t>
  </si>
  <si>
    <t>Imtron order
Google TV</t>
  </si>
  <si>
    <t>515C96124M06</t>
  </si>
  <si>
    <t>Highest</t>
  </si>
  <si>
    <t>simplification solutions? Spot tests? Similarity to models with SOiC 96120? MUDV50702-96120-T2 RED-Safety_VOC_CE_220822059SZN-VOC001.pdf</t>
  </si>
  <si>
    <t>EMC pretests? For Sharp TV we are using EMC pretest in CVTE Lab. Candy: no , we are using ITS Lab</t>
  </si>
  <si>
    <t>what is similarity of TV based on the 96120 and 96124?</t>
  </si>
  <si>
    <t>Can you give me: specification of the main board 96120 and 96124?</t>
  </si>
  <si>
    <t>Can you give me test reports of 55" TV 96120? Candy: we have and wil share to you.</t>
  </si>
  <si>
    <t>Candy, we can discuss with ITS about shorting of the test, but after samples ready.</t>
  </si>
  <si>
    <t>Candy: I will answer today with following information:</t>
  </si>
  <si>
    <t xml:space="preserve"> - CE test reports of 55" TV with main board 96120</t>
  </si>
  <si>
    <t>- specification of main boards 96120 and 96124</t>
  </si>
  <si>
    <t>Comments 2023 05 16 on the meeting with Lillian and candy</t>
  </si>
  <si>
    <t>Done
20230516 provided final docuemnt, which is OK, exect minor issue:
20230421 provided draft, which is not OK, because:
- model names in the document model list are duplicated, they are listed two times the same names
- there is presented  model name PR50U3421SKB, what is wrong. Such name must not be presented in this report, dedicated to  55FL1 model
- there is presented Polaroid brand in the brand list. Such brand must not be presented in this report, dedicated to Sharp model only</t>
  </si>
  <si>
    <t>Done
20230516 provided final document, which is OK,
- mian board name in the Component List has a mistake: T.MS68866.716, since it must be T.MS6886.716.  Such minor issue coudl be accepted.
20230421 provided draft, which is not OK, because:
- model names in the document model list are duplicated, they are lsited two times the same names
- there is presented  model name PR50U3421SKB, what is wrong. Such name must not be presented in this report, dedicated to  55FL1 model
- there is presented Polaroid brand in the brand list. Such brand must not be presented in this report, dedicated to Sharp model only</t>
  </si>
  <si>
    <t>MT9612IAAT</t>
  </si>
  <si>
    <t>TV5006-ZC02-16</t>
  </si>
  <si>
    <t>Sharp and OK</t>
  </si>
  <si>
    <t>TBD by SCE</t>
  </si>
  <si>
    <t>100-240VAC for reference</t>
  </si>
  <si>
    <t>Done
20230416 provided document, the same as for anyother projects</t>
  </si>
  <si>
    <t>Done
2023 05 04 provided final document , which is OK
2023 04 25 provided draft, which is OK</t>
  </si>
  <si>
    <t>Done
20230516 provided final document , which is OK
23030503 provided draft , which is NG, because of wrong model name: 2T-C43FD2KF2FB, which must to be changed to 2T-C43FD2KF1FB</t>
  </si>
  <si>
    <t>Done
20230516 provided final document , which is OK
23030503 provided draft , which is NG, because of worng model name: 2T-C43FD2KF2FB</t>
  </si>
  <si>
    <t>Done
20230516 provided final document , which is OK
23030503 provided draft , which is OK</t>
  </si>
  <si>
    <t>Done
20230516 provided final document , which is OK</t>
  </si>
  <si>
    <t>MUDV55B0-96120</t>
  </si>
  <si>
    <t>LD55B0Y</t>
  </si>
  <si>
    <t>AMTC
Google TV</t>
  </si>
  <si>
    <t xml:space="preserve">MT96120-ZC01-01 </t>
  </si>
  <si>
    <t>Innolux V550XXX</t>
  </si>
  <si>
    <t>AMTC MUDV55B0-96120</t>
  </si>
  <si>
    <t>WCT23M2501F
(MT7663BUN)</t>
  </si>
  <si>
    <t>Done
2024 05 05 provided final document, which is OK
2023 03 24 provided draft documents, whose are not OK, because:
- model name 4T-C50FL1EL2AB is diplicated in the model list</t>
  </si>
  <si>
    <t>Done
2024 05 05 provided final document, which is OK
2023 04 21 provided draft documents, whose are not OK, because:
- model nmae 4T-C50FL1EL2AB is diplicated in the model list</t>
  </si>
  <si>
    <t>Done
2024 05 05 provided final document, which is OK
2023 04 21 provided draft documents, whose are not OK, because:
- model name 4T-C50FL1EL2AB is diplicated in the model list</t>
  </si>
  <si>
    <t xml:space="preserve">Done
2023 05 18 provided updated REACH test report, for 233 SVHC plus Poposed 2 SVHC and Resorcinol .
The report is approved. There must be reported in SCIP the chemicals, exceeding limits:
MCCP
Lead
2023 04 18 provided final report, with correct model list, but with not resolved issue:
-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2023 03 24 provided test report ,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4.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Please check Sharp Line-up and update the model list in the test report accordingly. Maybe, in order to avoid similar issue in the future, it is better to use short TV model name, like 4T-C55FJ2*, where * stands for any letters or digits.
</t>
  </si>
  <si>
    <t xml:space="preserve">Project: SCE-AMTC TV </t>
  </si>
  <si>
    <t>138W</t>
  </si>
  <si>
    <t>160W</t>
  </si>
  <si>
    <t>246W</t>
  </si>
  <si>
    <t>4T-C50FP1EL2AB
4T-C50FP1KL2AB</t>
  </si>
  <si>
    <t>4T-C55FP1EL2AB
4T-C55FP1KL2AB</t>
  </si>
  <si>
    <t>4T-C65FP2EL2AB
4T-C65FP2KL2AB</t>
  </si>
  <si>
    <t>Done
2023 05 29 relese final DoC
2023 05 17 requested to KG</t>
  </si>
  <si>
    <t>No improvement in performance, comparing to previous year, because of issues with ErP.</t>
  </si>
  <si>
    <t>Certification performance</t>
  </si>
  <si>
    <t>2021 Sharp Android TV
(EQ series)</t>
  </si>
  <si>
    <t>2022 Sharp Android TV 
(FN/FK series)</t>
  </si>
  <si>
    <t>2023 Roku TV 
(FD, FJ series)</t>
  </si>
  <si>
    <t>MUDV50B0-96850</t>
  </si>
  <si>
    <t>MUDV55B0-96850</t>
  </si>
  <si>
    <t>MUDV65B1-96850</t>
  </si>
  <si>
    <t>K515C96850M05 </t>
  </si>
  <si>
    <t>K515C96850M06</t>
  </si>
  <si>
    <t>514C6507M11</t>
  </si>
  <si>
    <t>514C7002M08</t>
  </si>
  <si>
    <t>230517020SZN</t>
  </si>
  <si>
    <t>230517017SZN</t>
  </si>
  <si>
    <t>230517014SZN</t>
  </si>
  <si>
    <t>230517019SZN-001</t>
  </si>
  <si>
    <t>230517016SZN-001</t>
  </si>
  <si>
    <t>230517013SZN-001</t>
  </si>
  <si>
    <t>230517019SZN-002</t>
  </si>
  <si>
    <t>230517016SZN-002</t>
  </si>
  <si>
    <t>230517013SZN-002</t>
  </si>
  <si>
    <t>230517018SZN</t>
  </si>
  <si>
    <t>230517015SZN</t>
  </si>
  <si>
    <t>230517012SZN</t>
  </si>
  <si>
    <t>RED (WiFi/BT) Case No.</t>
  </si>
  <si>
    <t>EMC Case No.</t>
  </si>
  <si>
    <t>RF Case No.</t>
  </si>
  <si>
    <t>LVD Case No.</t>
  </si>
  <si>
    <t>ERP Case No.</t>
  </si>
  <si>
    <t>Note: this list is copied from the file "Sharp_TV_Lineup_20230215_Admin_v4.0k_makro_pilot3 (1).xlsm"</t>
  </si>
  <si>
    <t>ASSY</t>
  </si>
  <si>
    <t>READY FOR SALES</t>
  </si>
  <si>
    <t>EOL</t>
  </si>
  <si>
    <t>REGULAR/ PROMO</t>
  </si>
  <si>
    <t>Backlight</t>
  </si>
  <si>
    <t>SYSTEM</t>
  </si>
  <si>
    <t>COLOR GAMUT</t>
  </si>
  <si>
    <t>DESIGN SALES</t>
  </si>
  <si>
    <t>CBU?</t>
  </si>
  <si>
    <t>06/23</t>
  </si>
  <si>
    <t>REGULAR</t>
  </si>
  <si>
    <t>ROKU</t>
  </si>
  <si>
    <t>Entry</t>
  </si>
  <si>
    <t>OD35</t>
  </si>
  <si>
    <t>@60Hz</t>
  </si>
  <si>
    <t>Standard</t>
  </si>
  <si>
    <t>LD2360</t>
  </si>
  <si>
    <t>FD</t>
  </si>
  <si>
    <t>FD2</t>
  </si>
  <si>
    <t>SKD?</t>
  </si>
  <si>
    <t>05/23</t>
  </si>
  <si>
    <t>OD20</t>
  </si>
  <si>
    <t>LD3270</t>
  </si>
  <si>
    <t>LD4070</t>
  </si>
  <si>
    <t>FJ</t>
  </si>
  <si>
    <t>FJ2</t>
  </si>
  <si>
    <t>4T-C70FJ2EL2NB</t>
  </si>
  <si>
    <t>70FJ2E</t>
  </si>
  <si>
    <t>4T-C70FJ2KL1FB</t>
  </si>
  <si>
    <t>70FJ2K</t>
  </si>
  <si>
    <t>04/23</t>
  </si>
  <si>
    <t>PROMO</t>
  </si>
  <si>
    <t>4T-C50FL1EL2AB</t>
  </si>
  <si>
    <t>50FL1EA</t>
  </si>
  <si>
    <t>FL</t>
  </si>
  <si>
    <t>FL1</t>
  </si>
  <si>
    <t>4T-C50FL1IL2AB</t>
  </si>
  <si>
    <t>50FL1IA</t>
  </si>
  <si>
    <t>4T-C50FL1KL2AB</t>
  </si>
  <si>
    <t>50FL1KA</t>
  </si>
  <si>
    <t>03/23</t>
  </si>
  <si>
    <t>4T-C55FL1EL2AB</t>
  </si>
  <si>
    <t>55FL1EA</t>
  </si>
  <si>
    <t>4T-C55FL1KL2AB</t>
  </si>
  <si>
    <t>55FL1KA</t>
  </si>
  <si>
    <t>DROPPED</t>
  </si>
  <si>
    <t>ANDROID-VISION-ATMOS</t>
  </si>
  <si>
    <t xml:space="preserve">4T-C43FP2EL2AB </t>
  </si>
  <si>
    <t>43FP2EA</t>
  </si>
  <si>
    <t>FP</t>
  </si>
  <si>
    <t>FP2</t>
  </si>
  <si>
    <t xml:space="preserve">4T-C43FP2KL2AB </t>
  </si>
  <si>
    <t>43FP2KA</t>
  </si>
  <si>
    <t>Quantum Dot</t>
  </si>
  <si>
    <t xml:space="preserve">4T-C50FP1EL2AB </t>
  </si>
  <si>
    <t>50FP1EA</t>
  </si>
  <si>
    <t>FP1</t>
  </si>
  <si>
    <t xml:space="preserve">4T-C50FP1KL2AB </t>
  </si>
  <si>
    <t>50FP1KA</t>
  </si>
  <si>
    <t xml:space="preserve">4T-C50FP2EL2AB </t>
  </si>
  <si>
    <t>50FP2EA</t>
  </si>
  <si>
    <t xml:space="preserve">4T-C50FP2KL2AB </t>
  </si>
  <si>
    <t>50FP2KA</t>
  </si>
  <si>
    <t xml:space="preserve">4T-C55FP1EL2AB </t>
  </si>
  <si>
    <t>55FP1EA</t>
  </si>
  <si>
    <t xml:space="preserve">4T-C55FP1KL2AB </t>
  </si>
  <si>
    <t>55FP1KA</t>
  </si>
  <si>
    <t xml:space="preserve">4T-C55FP2EL2AB </t>
  </si>
  <si>
    <t>55FP2EA</t>
  </si>
  <si>
    <t xml:space="preserve">4T-C55FP2KL2AB </t>
  </si>
  <si>
    <t>55FP2KA</t>
  </si>
  <si>
    <t xml:space="preserve">4T-C65FP2EL2AB </t>
  </si>
  <si>
    <t>65FP2EA</t>
  </si>
  <si>
    <t xml:space="preserve">4T-C65FP2KL2AB </t>
  </si>
  <si>
    <t>65FP2KA</t>
  </si>
  <si>
    <t xml:space="preserve">4T-C70FP2EL2AB </t>
  </si>
  <si>
    <t>70FP2EA</t>
  </si>
  <si>
    <t xml:space="preserve">4T-C70FP2KL2AB </t>
  </si>
  <si>
    <t>70FP2KA</t>
  </si>
  <si>
    <t>AMTC factory model name</t>
  </si>
  <si>
    <t>To remove</t>
  </si>
  <si>
    <t>Sharp Android TV Quantum Dot</t>
  </si>
  <si>
    <t>Draft OK
20230601 provided drafts of certificate whose are OK</t>
  </si>
  <si>
    <t>EMC certificate EU</t>
  </si>
  <si>
    <t xml:space="preserve">EMC certificate UKCA </t>
  </si>
  <si>
    <t>Done
20230601 provided certificates, whose are OK</t>
  </si>
  <si>
    <t>Done
20230529 provided DoC</t>
  </si>
  <si>
    <t>Done
20230601 provided final document, which is OK</t>
  </si>
  <si>
    <t>To give me analysis of the root case, why project was delayed</t>
  </si>
  <si>
    <t>Li: 1) Some draft reports confirming cost more time, and some reports with issues shoule be modified;</t>
  </si>
  <si>
    <t>2) Erp test should use the software after finished PQ tuning, which cost some time.</t>
  </si>
  <si>
    <t>To give me your countermeasure plan, how to prevent such delay  to happened in the next projects</t>
  </si>
  <si>
    <t>Li: Add certification No. for each item into CST file which is better for certification engineer to follow up,</t>
  </si>
  <si>
    <t>weekly check the certification status, promptly follow up and urge the draft reports confirmed and issues resolved.</t>
  </si>
  <si>
    <t>Root cause analysis by Lillian 20230601 :</t>
  </si>
  <si>
    <t>Draft OK
0230614 provided draft which is OK</t>
  </si>
  <si>
    <t>Done
20230614 provided final document, which is OK
20230601 provided drafts of certificate whose are OK</t>
  </si>
  <si>
    <t>Done
20230614 provided final document, which is OK
20230601 provided drafts of test reports, whose are OK</t>
  </si>
  <si>
    <t>Created: 2023 06 06</t>
  </si>
  <si>
    <t>MUDV55B0-96124-S2</t>
  </si>
  <si>
    <t>Done
20230707 provided final doc, which is OK
20230602 provided draft, which is OK</t>
  </si>
  <si>
    <t>Done
20230707 provided final doc, which is OK
2023.05.27 + 4 weeks, ETA 20230.06.23</t>
  </si>
  <si>
    <t>Done
20230707 provided final doc, which is OK</t>
  </si>
  <si>
    <t>Done
20230707 provided final doc, which is OK
0230614 provided draft which is OK</t>
  </si>
  <si>
    <t>Done
20230707 provided final universal report, which cover Sharp FP1, FP2 and Imtron  OK branded TV OTV 55KQU-5023P</t>
  </si>
  <si>
    <t>Done
20230707 provided final doc, which is OK
20230614 provided draft document, which is not OK, because:
- missing nameplate markinf label
- wrong 65" size panels are listed in the Critical component list. There must be panles of 55" size</t>
  </si>
  <si>
    <t>Done
20230707 provided final doc, which is OK
20230601 provided drafts of test reports, whose are OK</t>
  </si>
  <si>
    <t>Done
20230707 provided final doc, which is OK
20230601 provided drafts of certificate whose are OK</t>
  </si>
  <si>
    <t>Done
20230707 provided final doc, which is OK
20230614 provided draft document, which is not OK, because:
- missing nameplate markinf label
- wrong 70" size panels are listed in the Critical component list. There must be panles of 65" size</t>
  </si>
  <si>
    <t>to be provided by SCEP</t>
  </si>
  <si>
    <t>DoI</t>
  </si>
  <si>
    <t>Done
2023 06 07 provided document for identical model</t>
  </si>
  <si>
    <t>Done
2023 07 14 ErP report/certificate is provided by SCEP, based on the measurements of SEES (Sharp Spain) team</t>
  </si>
  <si>
    <t xml:space="preserve">Done
2023 06 07
</t>
  </si>
  <si>
    <t>G</t>
  </si>
  <si>
    <t>Project: SCE-AMTC TV safety certification 2023 H1</t>
  </si>
  <si>
    <t>Model List for 2023 H1</t>
  </si>
  <si>
    <t>Model List for 2023 H2</t>
  </si>
  <si>
    <t>10/23</t>
  </si>
  <si>
    <t>GOOGLE-VISION-ATMOS</t>
  </si>
  <si>
    <t xml:space="preserve">4T-C43GL4260EB </t>
  </si>
  <si>
    <t>43GL4260E</t>
  </si>
  <si>
    <t xml:space="preserve">4T-C43GL4260IB </t>
  </si>
  <si>
    <t>43GL4260I</t>
  </si>
  <si>
    <t>09/23</t>
  </si>
  <si>
    <t>LD50B0_R</t>
  </si>
  <si>
    <t xml:space="preserve">4T-C50GL4260EB </t>
  </si>
  <si>
    <t>50GL4260E</t>
  </si>
  <si>
    <t xml:space="preserve">4T-C55GL4260EB </t>
  </si>
  <si>
    <t>55GL4260E</t>
  </si>
  <si>
    <t xml:space="preserve">4T-C65GL4260EB </t>
  </si>
  <si>
    <t>65GL4260E</t>
  </si>
  <si>
    <t>GL4000</t>
  </si>
  <si>
    <t>4T-C55GP6260ES</t>
  </si>
  <si>
    <t>55GP6260E</t>
  </si>
  <si>
    <t>GP6000</t>
  </si>
  <si>
    <t>4T-C55GP6260IS</t>
  </si>
  <si>
    <t>55GP6260I</t>
  </si>
  <si>
    <t>LD70B0</t>
  </si>
  <si>
    <t>4T-C70GP6260ES</t>
  </si>
  <si>
    <t>70GP6260E</t>
  </si>
  <si>
    <t>Project: SCE-AMTC TV safety certification 2023 H2.2</t>
  </si>
  <si>
    <t>Project: SCE-AMTC TV safety certification 2023 H2.1</t>
  </si>
  <si>
    <t>MUDV7062-96850-S2</t>
    <phoneticPr fontId="31" type="noConversion"/>
  </si>
  <si>
    <t>MUDV43B1-96124-S2</t>
    <phoneticPr fontId="31" type="noConversion"/>
  </si>
  <si>
    <t>MUDV50B0-96124-S2</t>
    <phoneticPr fontId="31" type="noConversion"/>
  </si>
  <si>
    <t>MUDV55B0-96124-S2</t>
    <phoneticPr fontId="31" type="noConversion"/>
  </si>
  <si>
    <t>MUDV65B1-96124-S2</t>
    <phoneticPr fontId="31" type="noConversion"/>
  </si>
  <si>
    <t>MUDV70B0-96124-S2</t>
    <phoneticPr fontId="31" type="noConversion"/>
  </si>
  <si>
    <t>SHARP</t>
    <phoneticPr fontId="31" type="noConversion"/>
  </si>
  <si>
    <t>Sharp Android TV</t>
    <phoneticPr fontId="31" type="noConversion"/>
  </si>
  <si>
    <t>T.MT9685.716</t>
    <phoneticPr fontId="31" type="noConversion"/>
  </si>
  <si>
    <t>MT9685IAATFC/MT9685IAATMA</t>
    <phoneticPr fontId="31" type="noConversion"/>
  </si>
  <si>
    <t>MT9685IAATFC/MT9685IAATMA</t>
  </si>
  <si>
    <t>Ultra HD</t>
    <phoneticPr fontId="31" type="noConversion"/>
  </si>
  <si>
    <t>R842/AV2017</t>
    <phoneticPr fontId="31" type="noConversion"/>
  </si>
  <si>
    <t>JE695R3HB9L4</t>
    <phoneticPr fontId="31" type="noConversion"/>
  </si>
  <si>
    <t>V430DJ1-Q01 D2</t>
    <phoneticPr fontId="31" type="noConversion"/>
  </si>
  <si>
    <t>V500DJ7-QE1 D6</t>
    <phoneticPr fontId="31" type="noConversion"/>
  </si>
  <si>
    <t>ST5461D18-2</t>
    <phoneticPr fontId="31" type="noConversion"/>
  </si>
  <si>
    <t>JE695R3HC2LM</t>
    <phoneticPr fontId="31" type="noConversion"/>
  </si>
  <si>
    <t>PSU</t>
    <phoneticPr fontId="22" type="noConversion"/>
  </si>
  <si>
    <t>TV7002</t>
    <phoneticPr fontId="31" type="noConversion"/>
  </si>
  <si>
    <t>TV3904</t>
    <phoneticPr fontId="31" type="noConversion"/>
  </si>
  <si>
    <t>TV5006-16</t>
    <phoneticPr fontId="31" type="noConversion"/>
  </si>
  <si>
    <t>TV6507</t>
    <phoneticPr fontId="31" type="noConversion"/>
  </si>
  <si>
    <t>TV7001</t>
    <phoneticPr fontId="31" type="noConversion"/>
  </si>
  <si>
    <t>MT7663BUN</t>
    <phoneticPr fontId="31" type="noConversion"/>
  </si>
  <si>
    <t>WCT23M2501F
(MT7663BUN)</t>
    <phoneticPr fontId="31" type="noConversion"/>
  </si>
  <si>
    <t>Certification started</t>
    <phoneticPr fontId="31" type="noConversion"/>
  </si>
  <si>
    <t>TBD</t>
    <phoneticPr fontId="31" type="noConversion"/>
  </si>
  <si>
    <t>125W</t>
    <phoneticPr fontId="31" type="noConversion"/>
  </si>
  <si>
    <t>128W</t>
    <phoneticPr fontId="31" type="noConversion"/>
  </si>
  <si>
    <t>130W</t>
    <phoneticPr fontId="31" type="noConversion"/>
  </si>
  <si>
    <t>180W</t>
    <phoneticPr fontId="31" type="noConversion"/>
  </si>
  <si>
    <t>160W</t>
    <phoneticPr fontId="31" type="noConversion"/>
  </si>
  <si>
    <t>220-240V  ~50/60Hz</t>
    <phoneticPr fontId="31" type="noConversion"/>
  </si>
  <si>
    <t xml:space="preserve">220-240V  ~50/60Hz   </t>
    <phoneticPr fontId="31" type="noConversion"/>
  </si>
  <si>
    <t>QLED  diffuser</t>
    <phoneticPr fontId="31" type="noConversion"/>
  </si>
  <si>
    <t>230718019SZN</t>
    <phoneticPr fontId="31" type="noConversion"/>
  </si>
  <si>
    <t>230718041SZN</t>
    <phoneticPr fontId="31" type="noConversion"/>
  </si>
  <si>
    <t>230718030SZN</t>
    <phoneticPr fontId="31" type="noConversion"/>
  </si>
  <si>
    <t>230718025SZN</t>
    <phoneticPr fontId="31" type="noConversion"/>
  </si>
  <si>
    <t>230718022SZN</t>
    <phoneticPr fontId="31" type="noConversion"/>
  </si>
  <si>
    <t>230718018SZN-001</t>
    <phoneticPr fontId="31" type="noConversion"/>
  </si>
  <si>
    <t>230718040SZN-001</t>
    <phoneticPr fontId="31" type="noConversion"/>
  </si>
  <si>
    <t>230718028SZN-001</t>
    <phoneticPr fontId="31" type="noConversion"/>
  </si>
  <si>
    <t>230718024SZN-001</t>
    <phoneticPr fontId="31" type="noConversion"/>
  </si>
  <si>
    <t>230718021SZN-001</t>
    <phoneticPr fontId="31" type="noConversion"/>
  </si>
  <si>
    <t>230718018SZN-002</t>
    <phoneticPr fontId="31" type="noConversion"/>
  </si>
  <si>
    <t>230718040SZN-002</t>
    <phoneticPr fontId="31" type="noConversion"/>
  </si>
  <si>
    <t>230718028SZN-002</t>
    <phoneticPr fontId="31" type="noConversion"/>
  </si>
  <si>
    <t>230718024SZN-002</t>
    <phoneticPr fontId="31" type="noConversion"/>
  </si>
  <si>
    <t>230718021SZN-002</t>
    <phoneticPr fontId="31" type="noConversion"/>
  </si>
  <si>
    <t>230718017SZN</t>
    <phoneticPr fontId="31" type="noConversion"/>
  </si>
  <si>
    <t>230718038SZN</t>
    <phoneticPr fontId="31" type="noConversion"/>
  </si>
  <si>
    <t>230718027SZN</t>
    <phoneticPr fontId="31" type="noConversion"/>
  </si>
  <si>
    <t>230718023SZN</t>
    <phoneticPr fontId="31" type="noConversion"/>
  </si>
  <si>
    <t>230718020SZN</t>
    <phoneticPr fontId="31" type="noConversion"/>
  </si>
  <si>
    <t>CE DoC from SCE</t>
    <phoneticPr fontId="22" type="noConversion"/>
  </si>
  <si>
    <t>UKCA DoC from SCE</t>
    <phoneticPr fontId="22" type="noConversion"/>
  </si>
  <si>
    <t>TBD by SCEP</t>
  </si>
  <si>
    <t>Not  required</t>
  </si>
  <si>
    <t>TBD by AMTC</t>
  </si>
  <si>
    <t>Done
2023 07 18 provided document, which is OK</t>
  </si>
  <si>
    <t xml:space="preserve">Android UHD Dolby Vision </t>
  </si>
  <si>
    <t>LD7062</t>
  </si>
  <si>
    <t xml:space="preserve">4T-C70FN2EL2AB </t>
  </si>
  <si>
    <t>70FN2EA</t>
  </si>
  <si>
    <t xml:space="preserve">4T-C70FN2KL2AB </t>
  </si>
  <si>
    <t>70FN2KA</t>
  </si>
  <si>
    <t xml:space="preserve">4T-C70FL2EL2AB </t>
  </si>
  <si>
    <t>70FL2EA</t>
  </si>
  <si>
    <t>FL2</t>
  </si>
  <si>
    <t xml:space="preserve">4T-C70FL2KL2AB </t>
  </si>
  <si>
    <t>70FL2KA</t>
  </si>
  <si>
    <t>08/23</t>
  </si>
  <si>
    <t xml:space="preserve">LD5070 </t>
  </si>
  <si>
    <t>50DJ4E</t>
  </si>
  <si>
    <t>DJ</t>
  </si>
  <si>
    <t>DJ4</t>
  </si>
  <si>
    <t>4T-C50DJ4KG2FB</t>
  </si>
  <si>
    <t>50DJ4K</t>
  </si>
  <si>
    <t>4T-C50DJ6EG2NB</t>
  </si>
  <si>
    <t>50DJ6E</t>
  </si>
  <si>
    <t>DJ6</t>
  </si>
  <si>
    <t>4T-C50FL6KL2AB</t>
  </si>
  <si>
    <t>50FL6KA</t>
  </si>
  <si>
    <t>4T-C55FL6KL2AB</t>
  </si>
  <si>
    <t>55FL6KA</t>
  </si>
  <si>
    <t xml:space="preserve">4T-C50FP3EL2AB </t>
  </si>
  <si>
    <t>50FP3EA</t>
  </si>
  <si>
    <t>FP3</t>
  </si>
  <si>
    <t xml:space="preserve">4T-C50FP3KL2AB </t>
  </si>
  <si>
    <t>50FP3KA</t>
  </si>
  <si>
    <t xml:space="preserve">4T-C50FP5EL2AB </t>
  </si>
  <si>
    <t>50FP5EA</t>
  </si>
  <si>
    <t>FP5</t>
  </si>
  <si>
    <t xml:space="preserve">4T-C50FP6EL2AB </t>
  </si>
  <si>
    <t>50FP6EA</t>
  </si>
  <si>
    <t>FP6</t>
  </si>
  <si>
    <t xml:space="preserve">4T-C50FP6KL2AB </t>
  </si>
  <si>
    <t>50FP6KA</t>
  </si>
  <si>
    <t xml:space="preserve">4T-C55FP3EL2AB </t>
  </si>
  <si>
    <t>55FP3EA</t>
  </si>
  <si>
    <t xml:space="preserve">4T-C55FP3KL2AB </t>
  </si>
  <si>
    <t>55FP3KA</t>
  </si>
  <si>
    <t xml:space="preserve">4T-C55FP5EL2AB </t>
  </si>
  <si>
    <t>55FP5EA</t>
  </si>
  <si>
    <t xml:space="preserve">4T-C55FP6EL2AB </t>
  </si>
  <si>
    <t>55FP6EA</t>
  </si>
  <si>
    <t xml:space="preserve">4T-C55FP6KL2AB </t>
  </si>
  <si>
    <t>55FP6KA</t>
  </si>
  <si>
    <t xml:space="preserve">4T-C65FP4EL2AB </t>
  </si>
  <si>
    <t>65FP4EA</t>
  </si>
  <si>
    <t>FP4</t>
  </si>
  <si>
    <t xml:space="preserve">4T-C65FP4KL2AB </t>
  </si>
  <si>
    <t>65FP4KA</t>
  </si>
  <si>
    <t xml:space="preserve">4T-C65FP6EL2AB </t>
  </si>
  <si>
    <t>65FP6EA</t>
  </si>
  <si>
    <t xml:space="preserve">4T-C65FP6KL2AB </t>
  </si>
  <si>
    <t>65FP6KA</t>
  </si>
  <si>
    <t xml:space="preserve">4T-C65FP7EL2AB </t>
  </si>
  <si>
    <t>65FP7EA</t>
  </si>
  <si>
    <t>FP7</t>
  </si>
  <si>
    <t>GOOGLE-VISION_IQ-ATMOS</t>
  </si>
  <si>
    <t>Premium</t>
  </si>
  <si>
    <t>@120Hz</t>
  </si>
  <si>
    <t xml:space="preserve"> 507J</t>
  </si>
  <si>
    <t>4T-C50FQ5EM2AG</t>
  </si>
  <si>
    <t>50FQ5EG</t>
  </si>
  <si>
    <t>FQ</t>
  </si>
  <si>
    <t>FQ5</t>
  </si>
  <si>
    <t xml:space="preserve"> 557L</t>
  </si>
  <si>
    <t>4T-C55FQ5EM2AG</t>
  </si>
  <si>
    <t>55FQ5EG</t>
  </si>
  <si>
    <t>657J</t>
  </si>
  <si>
    <t>4T-C65FQ5EM2AG</t>
  </si>
  <si>
    <t>65FQ5EG</t>
  </si>
  <si>
    <t xml:space="preserve"> 757J</t>
  </si>
  <si>
    <t>4T-C75FQ5EM2AG</t>
  </si>
  <si>
    <t>75FQ5EG</t>
  </si>
  <si>
    <t>MiniLED</t>
  </si>
  <si>
    <t>4T-C75FV2EM2AB</t>
  </si>
  <si>
    <t>75FV2EA</t>
  </si>
  <si>
    <t>FV</t>
  </si>
  <si>
    <t>FV2</t>
  </si>
  <si>
    <t>See Model List 2023 H2.1</t>
  </si>
  <si>
    <t>Starting</t>
  </si>
  <si>
    <t>CE/UKCA certification status</t>
  </si>
  <si>
    <t>starting</t>
  </si>
  <si>
    <t>Certified</t>
  </si>
  <si>
    <t xml:space="preserve">4T-C70FL2EL2AB 
4T-C70FL2KL2AB            </t>
  </si>
  <si>
    <t xml:space="preserve">4T-C70FN2EL2AB
4T-C70FN2KL2AB </t>
  </si>
  <si>
    <t xml:space="preserve">4T-C43GL4260EB
4T-C43GL4260IB </t>
  </si>
  <si>
    <t>4T-C50GL4260EB</t>
  </si>
  <si>
    <t>4T-C55GL4260EB</t>
  </si>
  <si>
    <t>4T-C55GP6260ES
4T-C55GP6260IS</t>
  </si>
  <si>
    <t>Created: 2023 07 26</t>
  </si>
  <si>
    <t>Updated: 2023 07 27</t>
  </si>
  <si>
    <t>Done
2023 07 27 uploaded on FTP
2023 07 20 done by KG
2023 07 12 requsted to KG, promsied to be ready 2023.07.21</t>
  </si>
  <si>
    <t>2023 Sharp Android TV Quantum Dot
(FP series)</t>
  </si>
  <si>
    <t>Good improvement of performance</t>
  </si>
  <si>
    <t xml:space="preserve">OTV 55GQU-5023P
</t>
  </si>
  <si>
    <t>2023 Imtron order
Google TV
(OTV 55GQU-5023P)</t>
  </si>
  <si>
    <t>IF 20230727: This model is XLED from Sharp JP and SERD – they are responsible for CE certification, not MTC</t>
  </si>
  <si>
    <t>Updated: 2023 08 07</t>
  </si>
  <si>
    <t>MUDV43B1-96850</t>
  </si>
  <si>
    <t>4T-C43FL1EL2AB
4T-C43FN8KL2AB</t>
  </si>
  <si>
    <t>43FL1EA/43FN8KA</t>
  </si>
  <si>
    <t>Sharp Android TV</t>
  </si>
  <si>
    <t>MT9685IAATMA
MT9685IAATFC</t>
  </si>
  <si>
    <t>R842/AV2017</t>
  </si>
  <si>
    <t>53W/121W/130W (eco/std/max)</t>
  </si>
  <si>
    <t>220-240V ~50/60Hz</t>
  </si>
  <si>
    <t>230706060SZN</t>
  </si>
  <si>
    <t>230706058SZN-001</t>
  </si>
  <si>
    <t>230706058SZN-002</t>
  </si>
  <si>
    <t>4T-C43FL1EL2AB  
4T-C43FN8KL2AB</t>
  </si>
  <si>
    <t>MUDV507J-96880</t>
  </si>
  <si>
    <t>MUDV557J-96880</t>
  </si>
  <si>
    <t>MUDV657J-96880</t>
  </si>
  <si>
    <t>MUDV757J-96880</t>
  </si>
  <si>
    <t>50FQ5E</t>
  </si>
  <si>
    <t>55FQ5E</t>
  </si>
  <si>
    <t>65FQ5E</t>
  </si>
  <si>
    <t>75FQ5E</t>
  </si>
  <si>
    <r>
      <t>T.MT9688.716</t>
    </r>
    <r>
      <rPr>
        <b/>
        <i/>
        <sz val="10"/>
        <color theme="1"/>
        <rFont val="宋体"/>
        <family val="3"/>
        <charset val="134"/>
      </rPr>
      <t>（</t>
    </r>
    <r>
      <rPr>
        <b/>
        <i/>
        <sz val="10"/>
        <color theme="1"/>
        <rFont val="Arial"/>
        <family val="2"/>
      </rPr>
      <t>T</t>
    </r>
    <r>
      <rPr>
        <b/>
        <i/>
        <sz val="10"/>
        <color theme="1"/>
        <rFont val="宋体"/>
        <family val="3"/>
        <charset val="134"/>
      </rPr>
      <t>）</t>
    </r>
  </si>
  <si>
    <t>MT9688OAATAC</t>
  </si>
  <si>
    <t>R842,RT720</t>
  </si>
  <si>
    <t>V500DK4-Q01</t>
  </si>
  <si>
    <t>ST5461D20-5</t>
  </si>
  <si>
    <t>ST6451D08-5</t>
  </si>
  <si>
    <t>ST7461D05-3</t>
  </si>
  <si>
    <t>TV5509</t>
  </si>
  <si>
    <t>TV6509</t>
  </si>
  <si>
    <r>
      <t xml:space="preserve">SKI.WB663U.2
</t>
    </r>
    <r>
      <rPr>
        <b/>
        <i/>
        <sz val="10"/>
        <color theme="1"/>
        <rFont val="宋体"/>
        <family val="3"/>
        <charset val="134"/>
      </rPr>
      <t>（</t>
    </r>
    <r>
      <rPr>
        <b/>
        <i/>
        <sz val="10"/>
        <color theme="1"/>
        <rFont val="Arial"/>
        <family val="2"/>
      </rPr>
      <t>MT7663BUN</t>
    </r>
    <r>
      <rPr>
        <b/>
        <i/>
        <sz val="10"/>
        <color theme="1"/>
        <rFont val="宋体"/>
        <family val="3"/>
        <charset val="134"/>
      </rPr>
      <t>）</t>
    </r>
  </si>
  <si>
    <t>285W</t>
  </si>
  <si>
    <t>220-240V  ~50/60Hz</t>
  </si>
  <si>
    <t>Done
20230814 uploaded LVD final test reports for MUDV55B0Y-96124-S2, whose are OK. So, we can conclude, that there are certified both MUDV55B0Y-96124-S2 and MUDV55B0Y-96120-S2 models.
20230707 provided final doc, which is OK
20230614 provided draft document, which is not OK, because:
- missing nameplate marking label
- wrong 65" size panels are listed in the Critical component list. There must be panles of 50" size</t>
  </si>
  <si>
    <t>Done
20230814 uploaded LVD ceertificate for MUDV55B0Y-96124-S2, whose are OK. So, we can conclude, that there are certified both MUDV55B0Y-96124-S2 and MUDV55B0Y-96120-S2 models.
20230707 provided final doc, which is OK
0230614 provided draft which is OK</t>
  </si>
  <si>
    <t>Done
2023 08 14 provided final document, which is OK
2023 07 21 provided draft report, which is not OK, because:
- List of models names does not  include new models names, defined recently in the Sharp lineup, such as 4T-C55GP6260ES and 4T-C55GP6260IS</t>
  </si>
  <si>
    <t>70FN2E, 70FN2K</t>
  </si>
  <si>
    <t>70FL2E, 70FL2K</t>
  </si>
  <si>
    <t>55GP6</t>
  </si>
  <si>
    <t>70GP6</t>
  </si>
  <si>
    <t>65GL4</t>
  </si>
  <si>
    <t>55GL4</t>
  </si>
  <si>
    <t>50GL4</t>
  </si>
  <si>
    <t>43GL4E, 43GL4K</t>
  </si>
  <si>
    <t>Done
20230823 provided final document, which is OK</t>
  </si>
  <si>
    <t>230811007SZN</t>
    <phoneticPr fontId="161" type="noConversion"/>
  </si>
  <si>
    <t>230811006SZN-001</t>
    <phoneticPr fontId="161" type="noConversion"/>
  </si>
  <si>
    <t>230811006SZN-002</t>
    <phoneticPr fontId="161" type="noConversion"/>
  </si>
  <si>
    <t>230810035SZN</t>
    <phoneticPr fontId="161" type="noConversion"/>
  </si>
  <si>
    <t>Done
2023 09 14 provided final report, which is OK. Short name 70FL2K is mising, but it is acceptable.
20230822 provided draft, which is  NG, because:
- missing model 4T-C70FN2KL2AB  in the list of tested models</t>
  </si>
  <si>
    <t>Done
2023 09 14 provided final document, which is OK. Short name 70FN2K is mising, but it is acceptable.
20230822 provided draft, which is  NG, because:
- missing model 4T-C70FN2KL2AB  in the list of tested models</t>
  </si>
  <si>
    <t>Done
2023 09 14 provided final report, which is OK. Short name 70FN2K is mising, but it is acceptable.
20230822 provided draft, which is  NG, because:
- missing model 4T-C70FN2KL2AB  in the list of tested models</t>
  </si>
  <si>
    <t>Done
20230901 provided final document, which is OK. Missing short names 43GL4E. 43GL4K, but this is acceptable, because could be covered by DoI.
202030814 provided draft test reports, whose are OK</t>
  </si>
  <si>
    <t>Done
20230908 provide final document, which is OK. 
202030814 provided draft certificate, which is OK</t>
  </si>
  <si>
    <t>Done
20230908 provide final document, which is OK. 202030814 provided draft document, which is OK</t>
  </si>
  <si>
    <t>Done
20230908 provide final document, which is OK. 202030814 provided draft certificate, which is OK</t>
  </si>
  <si>
    <t>Done
20230908 provide final document, which is OK. 20230822 provided draft, which is  OK
20230814 provided draft, which is  NG, because:
- missing model 4T-C55GL4260EB  in the list of tested models</t>
  </si>
  <si>
    <t>Done
20230908 provide final document, which is OK. 202030814 provided draft test reports, whose are OK</t>
  </si>
  <si>
    <t>Done 
20230908 provide final document, which is OK
20230822 provided draft, which is OK</t>
  </si>
  <si>
    <t>Done
20230912 provided final document, which is OK
202030823 provided draft certificate, which is OK</t>
  </si>
  <si>
    <t>Done
20230912 provided final document, which is OK
202030823 provided draft document, which is OK</t>
  </si>
  <si>
    <t>Done
20230912 provided final document, which is OK
20230901 provide draft document, which is OK</t>
  </si>
  <si>
    <t xml:space="preserve">Done
20230828 provided final document, which is OK
20230817 provided draft , which is OK. Short name 70GP6 is missing, but it is acceptable, because it could be covered by DoI. </t>
  </si>
  <si>
    <t xml:space="preserve">Done
20230828 provided final document, which is OK
20230824 provided draft , which is OK. Short name 70GP6 is missing, but it is acceptable, because it could be covered by DoI. </t>
  </si>
  <si>
    <t>Done
20230828 provided final document, which is OK</t>
  </si>
  <si>
    <t xml:space="preserve">Done
20230828 provided final document, which is OK
20230822 provided draft , which is OK. Short name 70GP6 is missing, but it is acceptable, because it could be covered by DoI. </t>
  </si>
  <si>
    <t>Done
20231005 provided final document, which is OK
20230901 provided draft, which is OK</t>
  </si>
  <si>
    <t>Done
20230921 provided final document, which is OK
20230901 provided draft, which is OK</t>
  </si>
  <si>
    <t>Done
20230922 provided final document, which is OK
20230901 provided draft, which is OK</t>
  </si>
  <si>
    <t>Done
20230922 provided final document, which is OK
20230901 provided draft, which is OK. Certificate and test report are merged in one file</t>
  </si>
  <si>
    <t>Done
20231005 report uploaded on FTP. It is OK</t>
  </si>
  <si>
    <t>Will be ready 11.10.2023</t>
  </si>
  <si>
    <t>Done
2023 10 19 provided test repor, which covers a lot of TTV models. Including this one.</t>
  </si>
  <si>
    <t>Done
2023 10 19 provided final document, which is OK
2023 09 08  provided improved document, which is OK. Short name 70FN2K is mising, but it is acceptable.
20230822 provided draft, which is  NG, because:
- missing model 4T-C70FN2KL2AB  in the list of tested models</t>
  </si>
  <si>
    <t>Done
2023 10 19 provided final document, which is OK
2023006 corrected status to Draft OK, because previosu note about model naming was wrong. 
20230908 provided draft , which is NG, because:
- incorrect model name 50GL4260E. It msut be 4T-50GL4260E.</t>
  </si>
  <si>
    <t>Done
2023 10 19 provided final document, which is OK
20230922 provided draft , which is OK</t>
  </si>
  <si>
    <t>Done
2023 10 19 provided final document, which is OK
20230922 provided draft document, which is OK</t>
  </si>
  <si>
    <t>Updated: 2023 10 19 (updated ROKU TV recertificaiton)</t>
  </si>
  <si>
    <t>2T-C40FD2EF2NB
2T-C40FD2KF1FB
PR40F2431TKB</t>
  </si>
  <si>
    <t>4T-C43FJ2EL2NB
4T-C43FJ2KL1FB
PR43U3421SKD</t>
  </si>
  <si>
    <t>1T-C24FD2EF2NB
1T-C24FD2KF1FB
PR24H2431TKB</t>
  </si>
  <si>
    <t>Sharp and Polaroid</t>
  </si>
  <si>
    <t xml:space="preserve">Done
20231011 provided updated report, which is OK
20231005 report uploaded on FTP. It is NOT OK, because there is missing model name 43FN8 in the document </t>
  </si>
  <si>
    <t>In progress
2023 10 20 requested to released DoC</t>
  </si>
  <si>
    <t>Done
20231020 report uploaded on FTP. It is OK</t>
  </si>
  <si>
    <t>Sharp Google TV</t>
  </si>
  <si>
    <t>Sharp Google TV Quantum Dot</t>
  </si>
  <si>
    <t>Done
2023 10 23 released DoC
2023 10 20 requested to released DoC</t>
  </si>
  <si>
    <t xml:space="preserve">2023.10.20 Lilian:--For 65GL model, it's caused by price, so please continue to do the certification so that when the orders are ready,
there will no certification issues, please help to push the certifications finished.: </t>
  </si>
  <si>
    <t>Updated: 2023 10 24</t>
  </si>
  <si>
    <t>2023 Sharp Android TV (70FL/FN series)</t>
  </si>
  <si>
    <t>Normal perfomance</t>
  </si>
  <si>
    <t>2023 Sharp Google TV MT9612 (GL/GP series)</t>
  </si>
  <si>
    <t>2023 Sharp Google TV MT9688 120Hz (FQ series)</t>
  </si>
  <si>
    <t>Exclusive project, exectuted based on DoI</t>
  </si>
  <si>
    <t>Done
20231024 provided finel document, which is OK
20231019 provided draft document, which is OK</t>
  </si>
  <si>
    <t>Done
20230822 provided final document, which is OK
202030814 provided draft certificate, which is OK</t>
  </si>
  <si>
    <t>Done
20230822 provided final document, which is OK
202030814 provided draft test reports, whose are OK</t>
  </si>
  <si>
    <t>Updated: 2023 11 07</t>
  </si>
  <si>
    <t>Project: SCE-AMTC TV safety certification 2023 H2.3</t>
  </si>
  <si>
    <t>Certificaiton project</t>
  </si>
  <si>
    <t>Re-certification for Polaroid brand added</t>
  </si>
  <si>
    <t>Re-certification for Polaroid brand added and new panel added</t>
  </si>
  <si>
    <t>Done
20231107 provided final documant, which is OK
20231019 provided draft certificate, which is OK</t>
  </si>
  <si>
    <t>Done
20231107 provided final document, which is OK
20231019 provided draft certificate, which is OK</t>
  </si>
  <si>
    <t>TBD by AMTC , required for new panel</t>
  </si>
  <si>
    <t>JR645R3HA3L
CSOT ST6451D06-3 OC (added)</t>
  </si>
  <si>
    <t>20231107 provided draft document, which is OK</t>
  </si>
  <si>
    <t>4T-C65FJ2EL2NB
4T-C65FJ2KL1FB
PR65U3421SKB</t>
  </si>
  <si>
    <t xml:space="preserve">Done
</t>
  </si>
  <si>
    <t>Done
20231109 provided DOC, which is OK</t>
  </si>
  <si>
    <t>ST3151A07-2
V320BJ8-Q01 (added)</t>
  </si>
  <si>
    <t>ST4251B05-2
JR425D3HC1L (added)</t>
  </si>
  <si>
    <t>Done
20231117 provided final document, which is OK
2023 11 07 provided draft, which is NG, because:
- missing Polaroid TV model name PR65U3421SKB in the document title page
- missing Polaroid brand name in the list of brands on the document title page</t>
  </si>
  <si>
    <t>Done
20231117 provided final document, which is OK
2023 11 07 provided draft, which is NG, because:
- missing Polaroid TV model name PR65U3421SKB in the document title page
- missing Polaroid brand name in the list of brands on the document title page
Note: photos of CSOT OC panel ST6451D06-3 OC is added to the document Annex of EUT Photos_221201025SZN. It is OK</t>
  </si>
  <si>
    <t>Done
20231117 provided final document, which is OK
2023 11 07 provided draft, which is NG, because:
- missing Polaroid TV model name PR65U3421SKB in the document title page
- missing Polaroid brand name in the list of brands on the document title page
- missing new panel CSOT ST6451D06-3 OC in the list of critical components</t>
  </si>
  <si>
    <t>Done
20231117 provided final document, which is OK
20231107 provided draft document, which is OK</t>
  </si>
  <si>
    <t>Re-certification for  new panel added</t>
  </si>
  <si>
    <t>1T-C32FD2EF2NB
1T-C32FD2KF1FB
PR32H2431TKB</t>
  </si>
  <si>
    <t xml:space="preserve">2T-C43FD2EF2NB
2T-C43FD2KF1FB
</t>
  </si>
  <si>
    <t xml:space="preserve">V430DJ1-Q01 D2
HKC PT43GT01-4, PT430XXX-X  (added)
</t>
  </si>
  <si>
    <t>Dropped, by Adrian decision</t>
  </si>
  <si>
    <t>Pended</t>
  </si>
  <si>
    <t>Done
2023 12 15 provided final document, which is OK
20231205 provided draft document, which is OK</t>
  </si>
  <si>
    <t>Updated: 2024 01 05</t>
  </si>
  <si>
    <t>Done
2023 12 22 official report released by SCEP
2023 12 17 In progress, measurement done by SEES</t>
  </si>
  <si>
    <t>Done
2023 12 21 uploaded DoC with new release date</t>
  </si>
  <si>
    <t>Done
2023 12 21 provided final document, which is OK
20231205 provided draft document, which is OK</t>
  </si>
  <si>
    <t>Done
2023 12 21 provided final document, which is OK
20231205 provided draft document, which is OK. New panel is added to the critical component list</t>
  </si>
  <si>
    <t>Done
20231109 provided DOC for Polaroid model, which is OK</t>
  </si>
  <si>
    <t>Done
2023 12 13 uploaded report  for Polaroid model</t>
  </si>
  <si>
    <t>Done
2023 12 13 uploaded DoC  for Polaroid model</t>
  </si>
  <si>
    <t>Pended, because of dropped ErP test (by SCE decision)</t>
  </si>
  <si>
    <t>Project: SCE-AMTC TV safety certification 2024 H1</t>
  </si>
  <si>
    <t>AMTC certification manager: Lilian</t>
  </si>
  <si>
    <t>Created: 2024 02 06</t>
  </si>
  <si>
    <t>TiVO TV</t>
  </si>
  <si>
    <t>T.T962D4.716</t>
  </si>
  <si>
    <t>SKI.WB822CU.2</t>
  </si>
  <si>
    <t>Amlogic T962D4-K35E</t>
  </si>
  <si>
    <t>x</t>
  </si>
  <si>
    <t>Full CE/UKCA certification</t>
  </si>
  <si>
    <t>Requested.
20231023 requested by AMTC to complete certification anyway. @Kamil , please prepare Er P report. The TV samples are devlered, 1pc to BArcelona, and 2 pieces to SCEP.
20231020 As Kamil informed, this model is not in the SKD list. Also it is marked like TBC in the TV Lineup</t>
  </si>
  <si>
    <t>Pended for no orders</t>
  </si>
  <si>
    <t>TUNER</t>
  </si>
  <si>
    <t>4T-C43GK4245EB</t>
  </si>
  <si>
    <t xml:space="preserve">43GK4245E </t>
  </si>
  <si>
    <t xml:space="preserve"> GK4000 </t>
  </si>
  <si>
    <t xml:space="preserve"> 245 </t>
  </si>
  <si>
    <t>S2</t>
  </si>
  <si>
    <t>4T-C43GK4245KB</t>
  </si>
  <si>
    <t xml:space="preserve">43GK4245K </t>
  </si>
  <si>
    <t>4T-C50GK4245EB</t>
  </si>
  <si>
    <t xml:space="preserve">50GK4245E </t>
  </si>
  <si>
    <t>4T-C50GK4245KB</t>
  </si>
  <si>
    <t xml:space="preserve">50GK4245K </t>
  </si>
  <si>
    <t>4T-C55GK4245EB</t>
  </si>
  <si>
    <t xml:space="preserve">55GK4245E </t>
  </si>
  <si>
    <t>4T-C55GK4245KB</t>
  </si>
  <si>
    <t xml:space="preserve">55GK4245K </t>
  </si>
  <si>
    <t>4T-C65GK4245EB</t>
  </si>
  <si>
    <t xml:space="preserve">65GK4245E </t>
  </si>
  <si>
    <t>4T-C65GK4245KB</t>
  </si>
  <si>
    <t xml:space="preserve">65GK4245K </t>
  </si>
  <si>
    <t>4T-C70GK4245EB</t>
  </si>
  <si>
    <t xml:space="preserve">70GK4245E </t>
  </si>
  <si>
    <t>4T-C70GK4245KB</t>
  </si>
  <si>
    <t xml:space="preserve">70GK4245K </t>
  </si>
  <si>
    <t>Model list</t>
  </si>
  <si>
    <t>Note: data receied from Vasyl Kozakyvskij</t>
  </si>
  <si>
    <t>5905683270960</t>
  </si>
  <si>
    <t>5905683270977</t>
  </si>
  <si>
    <t>5905683270984</t>
  </si>
  <si>
    <t>MUDV50B0-96124-S2</t>
    <phoneticPr fontId="161" type="noConversion"/>
  </si>
  <si>
    <t>MUDV55B0-96124-S2</t>
    <phoneticPr fontId="161" type="noConversion"/>
  </si>
  <si>
    <t>MUDV507A-96880-S2</t>
    <phoneticPr fontId="161" type="noConversion"/>
  </si>
  <si>
    <t>MUDV657A-96880-S2</t>
    <phoneticPr fontId="161" type="noConversion"/>
  </si>
  <si>
    <t>T.MT9688.716</t>
    <phoneticPr fontId="77" type="noConversion"/>
  </si>
  <si>
    <t>MTK MT9688OAATAC-SCE-CVTE</t>
    <phoneticPr fontId="77" type="noConversion"/>
  </si>
  <si>
    <t>INX V500DJ7-QE1(D5)</t>
    <phoneticPr fontId="161" type="noConversion"/>
  </si>
  <si>
    <t>CSOT ST5461D18-2</t>
    <phoneticPr fontId="161" type="noConversion"/>
  </si>
  <si>
    <t>INX V500DK4-Q01</t>
    <phoneticPr fontId="161" type="noConversion"/>
  </si>
  <si>
    <t>CSOT ST6451D08-5</t>
    <phoneticPr fontId="161" type="noConversion"/>
  </si>
  <si>
    <t>TV6507</t>
    <phoneticPr fontId="161" type="noConversion"/>
  </si>
  <si>
    <t>TV5509</t>
    <phoneticPr fontId="161" type="noConversion"/>
  </si>
  <si>
    <t>TV6509</t>
    <phoneticPr fontId="161" type="noConversion"/>
  </si>
  <si>
    <t>SKI.WB663U.2</t>
    <phoneticPr fontId="77" type="noConversion"/>
  </si>
  <si>
    <t>Test lab order</t>
  </si>
  <si>
    <t>Google TV</t>
  </si>
  <si>
    <t>65GR8x65E</t>
  </si>
  <si>
    <t>55GR8x65E</t>
  </si>
  <si>
    <t>50GR8x65E</t>
  </si>
  <si>
    <t>43GR8x65E</t>
  </si>
  <si>
    <t xml:space="preserve">Instead of “x” we’re using number “2” (basic) and also 4/6/7 depends on country/customer. </t>
  </si>
  <si>
    <t>Information from Adrian, 2024 02 26</t>
  </si>
  <si>
    <t>4T-C75GK4245E
4T-C75GK4245K</t>
  </si>
  <si>
    <t>43GK4245</t>
  </si>
  <si>
    <t>50GK4245</t>
  </si>
  <si>
    <t>55GK4245</t>
  </si>
  <si>
    <t>65GK4245</t>
  </si>
  <si>
    <t>75GK4245</t>
  </si>
  <si>
    <t>4T-C50GP6265ES</t>
  </si>
  <si>
    <t>4T-C55GP6265ES</t>
  </si>
  <si>
    <t>4T-C50GR8265EB</t>
  </si>
  <si>
    <t>4T-C65GR8265EB</t>
  </si>
  <si>
    <t>MUDV4381-T962K-S2</t>
  </si>
  <si>
    <t>MUDV50B0-T962K-S2</t>
  </si>
  <si>
    <t>MUDV55B0-T962K-S2</t>
  </si>
  <si>
    <t>MUDV65B1-T962K-S2</t>
  </si>
  <si>
    <t>HKC PT430GT03-1</t>
  </si>
  <si>
    <t>INX V500DJ7-QE1(D5)</t>
  </si>
  <si>
    <t>CSOT
ST5461D18-2</t>
  </si>
  <si>
    <t>CSOT ST6451D06-3</t>
  </si>
  <si>
    <t>TV5016</t>
  </si>
  <si>
    <t>MUDV4381-96124-S2</t>
  </si>
  <si>
    <t>4T-C43GP6265ES</t>
  </si>
  <si>
    <t>220-240V~,50/60Hz</t>
  </si>
  <si>
    <t>2030008865</t>
  </si>
  <si>
    <t>2020003570</t>
  </si>
  <si>
    <t>not required</t>
  </si>
  <si>
    <t xml:space="preserve">Cancelled. 
2024 03 01 Lilian: as confirmed by Adrian, they don't need TIVO 75" 4T-C75GK4240E, so pls forget this model, it not kicked off.
</t>
  </si>
  <si>
    <t>Done
2024 03 08 provided final document, which is OK
2024 03 01 provided draft document, which is OK</t>
  </si>
  <si>
    <t>LD4381</t>
  </si>
  <si>
    <t>4T-C43GM6245ES</t>
  </si>
  <si>
    <t xml:space="preserve">43GM6245E </t>
  </si>
  <si>
    <t xml:space="preserve"> GM6000 </t>
  </si>
  <si>
    <t>4T-C43GM6245KS</t>
  </si>
  <si>
    <t xml:space="preserve">43GM6245K </t>
  </si>
  <si>
    <t>LD5080</t>
  </si>
  <si>
    <t>4T-C50GM6245ES</t>
  </si>
  <si>
    <t xml:space="preserve">50GM6245E </t>
  </si>
  <si>
    <t>4T-C50GM6245KS</t>
  </si>
  <si>
    <t xml:space="preserve">50GM6245K </t>
  </si>
  <si>
    <t>4T-C55GM6245ES</t>
  </si>
  <si>
    <t xml:space="preserve">55GM6245E </t>
  </si>
  <si>
    <t>4T-C55GM6245KS</t>
  </si>
  <si>
    <t xml:space="preserve">55GM6245K </t>
  </si>
  <si>
    <t>4T-C65GM6245ES</t>
  </si>
  <si>
    <t xml:space="preserve">65GM6245E </t>
  </si>
  <si>
    <t>4T-C70GM6245ES</t>
  </si>
  <si>
    <t xml:space="preserve">70GM6245E </t>
  </si>
  <si>
    <t>4T-C65GM6245KS</t>
  </si>
  <si>
    <t xml:space="preserve">65GM6245K </t>
  </si>
  <si>
    <t>4T-C70GM6245KS</t>
  </si>
  <si>
    <t xml:space="preserve">70GM6245K </t>
  </si>
  <si>
    <t xml:space="preserve"> GK4000 </t>
  </si>
  <si>
    <t>Extraction from Sharp Lineup 2024 H1</t>
  </si>
  <si>
    <t>Prepared by Alex Jermakov</t>
  </si>
  <si>
    <t>Date: 2024 02 27, updated 2024 03 21</t>
  </si>
  <si>
    <t>QLED</t>
  </si>
  <si>
    <t>Done
2023 03 22 provided final document, which is OK
2024 03 08 provided draft, which is OK</t>
  </si>
  <si>
    <t>Done
2023 03 22 provided final document, which is OK</t>
  </si>
  <si>
    <t>Done
2024 04 15 provided final document, which is OK
2024 04 01 provided draft, which is OK</t>
  </si>
  <si>
    <t>Done
2024 04 19 provided updated document with added actual TV model</t>
  </si>
  <si>
    <t>MUDV4381-96880-S2</t>
    <phoneticPr fontId="161" type="noConversion"/>
  </si>
  <si>
    <t>4T-C43GR8265EB
4T-C43GR8265KB</t>
    <phoneticPr fontId="161" type="noConversion"/>
  </si>
  <si>
    <t>Android TV</t>
    <phoneticPr fontId="76" type="noConversion"/>
  </si>
  <si>
    <t>T.MT9688.716</t>
    <phoneticPr fontId="76" type="noConversion"/>
  </si>
  <si>
    <t>MTK MT9688OAATAC-SCE-CVTE</t>
    <phoneticPr fontId="76" type="noConversion"/>
  </si>
  <si>
    <t>INX V430DK1-Q01</t>
    <phoneticPr fontId="161" type="noConversion"/>
  </si>
  <si>
    <t>TV4302</t>
    <phoneticPr fontId="161" type="noConversion"/>
  </si>
  <si>
    <t>SKI.WB663U.2</t>
    <phoneticPr fontId="76" type="noConversion"/>
  </si>
  <si>
    <t>MUDV557A-96880-S2</t>
    <phoneticPr fontId="161" type="noConversion"/>
  </si>
  <si>
    <t>CSOT ST5461D20-5</t>
    <phoneticPr fontId="161" type="noConversion"/>
  </si>
  <si>
    <t>TV5509</t>
    <phoneticPr fontId="160" type="noConversion"/>
  </si>
  <si>
    <t>Done
2024 04 26 provided final document, which is OK
2024 04 15 provided draft, which is OK</t>
  </si>
  <si>
    <t>MUDV7570-96124-S2</t>
    <phoneticPr fontId="161" type="noConversion"/>
  </si>
  <si>
    <t>4T-C75GP7265ES</t>
    <phoneticPr fontId="161" type="noConversion"/>
  </si>
  <si>
    <t>515C96124M12</t>
    <phoneticPr fontId="161" type="noConversion"/>
  </si>
  <si>
    <t>CSOT ST7461D03-2</t>
    <phoneticPr fontId="161" type="noConversion"/>
  </si>
  <si>
    <t>TV7503</t>
    <phoneticPr fontId="161" type="noConversion"/>
  </si>
  <si>
    <t>4T-C43GK4245EB
4T-C43GK4245KB</t>
  </si>
  <si>
    <t>4T-C50GK4245EB
4T-C50GK4245KB</t>
  </si>
  <si>
    <t>4T-C55GK4245EB
4T-C55GK4245KB</t>
  </si>
  <si>
    <t>MUDV5572-96124-S2</t>
  </si>
  <si>
    <t>MUDV6571-96124-S2</t>
  </si>
  <si>
    <t>4T-C55GP7265ES</t>
  </si>
  <si>
    <t>4T-C65GP7265ES</t>
  </si>
  <si>
    <t>515C96124M12</t>
  </si>
  <si>
    <t>CSOT ST5461D18-2</t>
  </si>
  <si>
    <t>TV7002</t>
  </si>
  <si>
    <t>Done
2024 05 20 provvided final document , which is OK
2024 04 26 provided draft document, which is OK</t>
  </si>
  <si>
    <t xml:space="preserve">Done
2024 05 20 provvided final document , which is OK
2024 04 26 provided draft document, which is not OK, because:
- missing nameplate picture </t>
  </si>
  <si>
    <t>Done
2024 05 24 provided final document, which is OK
2024 05 11 provided draft , which is  OK</t>
  </si>
  <si>
    <t>Done
2024 05 29 provded report, which is OK</t>
  </si>
  <si>
    <t>Done
2024 06 03 provided final certificate, wich is OK
Provided draft, which is OK</t>
  </si>
  <si>
    <t>Done
2024 06 03 provided final document, which is OK
2024 05 11 provided draft document, which is OK</t>
  </si>
  <si>
    <t>Done
2024 06 03 provided final document, which is OK
2024 05 11 provided draft , which is OK</t>
  </si>
  <si>
    <t>Done
2024 06 03 provided final document, which is OK
2024 05 11 provided draft, which is OK</t>
  </si>
  <si>
    <t>Done
2024 06 03 provided final certificate, wich is OK
2024 05 11 provided draft , which is OK</t>
  </si>
  <si>
    <t>Done
2024 06 03 provided final document, which is OK (changed the product size from 55 inch to 50 inch)
2024 05 11 provided draft , which is Not OK, because: 
- wrong LCD panels list in the Critical component list. There are lsited 55" size panels, but must be listed 50" panels.
- missing nameplate picture</t>
  </si>
  <si>
    <t>Done
2024 06 03 provided final document, which is OK
2024 04 15 provided draft, which is OK</t>
  </si>
  <si>
    <t>Done
2024 06 03 provided final certificate, wich is OK
2024 04 15 provided draft, which is OK</t>
  </si>
  <si>
    <t>Done
2024 06 03 provided final document which is OK
2024 04 26 provided draft document, which is not OK,because:
- missing nameplate picture for 50GR model
- nameplate pictures for 50FQ model is spplaced two times</t>
  </si>
  <si>
    <t>Done
2024 06 03 provided final certificate, which is OK
2024 05 24 provided draft certificate, which is OK</t>
  </si>
  <si>
    <t>Done
2024 06 03 provided final document, which is OK
2024 04 12 provided draft report, which is OK</t>
  </si>
  <si>
    <t>Done
2024 06 03 provided final document, which is OK
2024 04 30 provided draft document, which is not OK,because:
- missing nameplate picture for 55GR model
- nameplate pictures for 55FQ model is placed two times</t>
  </si>
  <si>
    <t xml:space="preserve">Done
2024 06 05 provided final document, which is OK
2024 04 30 provided draft document, which is not OK, because:
- missing nameplate picture </t>
  </si>
  <si>
    <t>Done
2024 06 05 provided final document, which is OK</t>
  </si>
  <si>
    <t>Done
2024 06 05 provided final report, which is OK.
2024 04 15 provided draft, which is Not OK, because:
- missing nameplace (rating label) picture 
- missing test report 240304048SZN, which is used as reference. Such report must be stored toegther with the actual test report.</t>
  </si>
  <si>
    <t>Done
2024 06 05 provided final document, which is OK
2024 04 15 provided draft, which is OK</t>
  </si>
  <si>
    <t>Done
2024 06 05 provided final document, which is OK
2024 04 26 provided draft document, which is not OK,because:
- missing nameplate picture for 65GR model
- nameplate pictures for 65FQ model is spplaced two times</t>
  </si>
  <si>
    <t>Done
2024 06 05 OK, accepted the test standard version number ETSI EN 301 893 V2.1.1 (2017-05)  based on Lilian's remark: "Confirmed with 3rd party, it's said that the V2.2.0 has not been released on OJ" 
2024 06 03 provided final reports, which are OK, except test report for ETSI EN301893, where the test  standard version numnber indicated is ETSI EN 301 893 V2.1.1 (2017-05) . It mmust be ETSI EN301893 v2.2.0
2024 05 11 provided draft documents , whose are  OK</t>
  </si>
  <si>
    <t>Done
2024 06 05 OK, accepted the test standard version number ETSI EN 301 893 V2.1.1 (2017-05)  based on Lilian's remark: "Confirmed with 3rd party, it's said that the V2.2.0 has not been released on OJ" 
2024 06 03 provided final reports,  which are OK, except test report for ETSI EN301893, where the test  standard version numnber indicated is ETSI EN 301 893 V2.1.1 (2017-05) . It mmust be ETSI EN301893 v2.2.0
2024 05 11 provided draft , which is Not OK</t>
  </si>
  <si>
    <t>Done
2024 06 05 OK, accepted the test standard version number ETSI EN 301 893 V2.1.1 (2017-05)  based on Lilian's remark: "Confirmed with 3rd party, it's said that the V2.2.0 has not been released on OJ" 
2024 06 03 rechecked final documents, which are OK, except test report for ETSI EN301893, where the test  standard version numnber indicated is ETSI EN 301 893 V2.1.1 (2017-05) . It mmust be ETSI EN301893 v2.2.0
2024 04 26 provided final document, which is OK
2024 04 15 provided draft, which is OK</t>
  </si>
  <si>
    <t>Done
2024 06 05 OK, accepted the test standard version number ETSI EN 301 893 V2.1.1 (2017-05)  based on Lilian's remark: "Confirmed with 3rd party, it's said that the V2.2.0 has not been released on OJ" 
2024 05 24provided draft , which is OK</t>
  </si>
  <si>
    <t>Done
2024 06 05 OK, accepted the test standard version number ETSI EN 301 893 V2.1.1 (2017-05)  based on Lilian's remark: "Confirmed with 3rd party, it's said that the V2.2.0 has not been released on OJ" 
2024 06 03 provided final reports,  which are OK, except test report for ETSI EN301893, where the test  standard version numnber indicated is ETSI EN 301 893 V2.1.1 (2017-05) . It mmust be ETSI EN301893 v2.2.0
2024 04 15 provided draft, which is OK</t>
  </si>
  <si>
    <t>Done
2024 06 05 OK, accepted the test standard version number ETSI EN 301 893 V2.1.1 (2017-05)  based on Lilian's remark: "Confirmed with 3rd party, it's said that the V2.2.0 has not been released on OJ" 
2024 06 03 rechecked draft documents, which are OK, except test report for ETSI EN301893, where the test  standard version numnber indicated is ETSI EN 301 893 V2.1.1 (2017-05) . It mmust be ETSI EN301893 v2.2.0
2024 04 15 provided draft, which is OK</t>
  </si>
  <si>
    <t>Done
2024 06 12 provided final document, which is OK</t>
  </si>
  <si>
    <t>Done
2024 06 20 as final report content regarding 43GK model is OK, it is accepted.
43GM model will be negotiated in separated column.
2024 06 10 provied draft report with amendment - added model 4T-C43GM6245KS - which is NG because:
- missing nameplate of model 4T-C43GM6245KS
2024 05 20 provided final report, which is OK
2024 04 19 provided daft, which is NG because:
- missing nameplate on the page 9</t>
  </si>
  <si>
    <t>Done
2024 06 14 provided final document, which is OK
2024 05 11 provided draft , which is OK</t>
  </si>
  <si>
    <t>Done
2024 06 14 provided final document, which is OK
2024 05 24 provided draft , which is OK</t>
  </si>
  <si>
    <t>Done
2024 06 14 provided final document, which is OK
2024 05 24provided draft , which is OK</t>
  </si>
  <si>
    <t>Done
2024 06 05 provided final document, which is OK
TBD by AMTC</t>
  </si>
  <si>
    <t>Done
2024 06 14 provided final report, which is OK
2024 05 11 provided draft , which is OK</t>
  </si>
  <si>
    <t xml:space="preserve">Done
2024 06 14 provided final report, which is OK
2024 06 03 provided draft document which is Not OK, because:
- there is wrong nameplate picture: 4T-C55GP6*. It must be for the 4T-C55GP7* model.
2024 04 26 provided draft document, which is not OK, because:
- missing nameplate picture </t>
  </si>
  <si>
    <t>Done
2024 06 14 received final document, which is OK</t>
  </si>
  <si>
    <t xml:space="preserve">Done
2024 06 14 provided final report, which is OK
2024 06 03 provided draft document, which is OK.
2024 04 26 provided draft document, which is not OK, because:
- missing nameplate picture </t>
  </si>
  <si>
    <t>Done
2024 06 14 provided final document, which is OK</t>
  </si>
  <si>
    <t>Done
2024 06 14 provided final report, which is OK
2024 05 24provided draft , which is OK</t>
  </si>
  <si>
    <t>Done
2024 06 14 provided final report, which is OK
2024 06 05 OK, accepted the test standard version number ETSI EN 301 893 V2.1.1 (2017-05)  based on Lilian's remark: "Confirmed with 3rd party, it's said that the V2.2.0 has not been released on OJ" 
2024 06 03 rechecked draft documents, which are OK, except test report for ETSI EN301893, where the test  standard version numnber indicated is ETSI EN 301 893 V2.1.1 (2017-05) . It mmust be ETSI EN301893 v2.2.0
2024 05 24provided draft , which is OK</t>
  </si>
  <si>
    <t>MUDV43814-T962K-S2</t>
    <phoneticPr fontId="162" type="noConversion"/>
  </si>
  <si>
    <t>MUDV50BO-T962K-S2</t>
    <phoneticPr fontId="162" type="noConversion"/>
  </si>
  <si>
    <t>MUDV55B0-T962K-S2</t>
    <phoneticPr fontId="162" type="noConversion"/>
  </si>
  <si>
    <t>TV6507</t>
    <phoneticPr fontId="162" type="noConversion"/>
  </si>
  <si>
    <t>TV project name</t>
    <phoneticPr fontId="162" type="noConversion"/>
  </si>
  <si>
    <t>TiVO TV</t>
    <phoneticPr fontId="162" type="noConversion"/>
  </si>
  <si>
    <t>138W</t>
    <phoneticPr fontId="162" type="noConversion"/>
  </si>
  <si>
    <t>160W</t>
    <phoneticPr fontId="162" type="noConversion"/>
  </si>
  <si>
    <t>Done
2024 06 21 provided final document, which is OK</t>
  </si>
  <si>
    <t>Done
2024 06 25 provided final document, which is OK.
2024 06 05 OK, accepted the test standard version number ETSI EN 301 893 V2.1.1 (2017-05)  based on Lilian's remark: "Confirmed with 3rd party, it's said that the V2.2.0 has not been released on OJ" 
2024 06 03 rechecked draft documents, which are OK, except test report for ETSI EN301893, where the test  standard version numnber indicated is ETSI EN 301 893 V2.1.1 (2017-05) . It mmust be ETSI EN301893 v2.2.0
2024 05 11 provided draft , which is OK</t>
  </si>
  <si>
    <t>Done
2024 06 25 provided final document, which is OK
2024 05 11 provided draft , which is OK</t>
  </si>
  <si>
    <t>Done
204 06 28 provided document with new luminance parameters, which is OK
2024 06 20 need to correct peak white luminance in final documant, as the values have been changed on 2024 06 20
2024 06 12 provided final document, which is OK</t>
  </si>
  <si>
    <t>Done
2024 07 03 provided final document, which is OK</t>
  </si>
  <si>
    <t>MUDV70B0-96124-S2</t>
  </si>
  <si>
    <t xml:space="preserve">4T-C70GP6260ES
</t>
  </si>
  <si>
    <t>Sharp JE695R3HC2LM</t>
  </si>
  <si>
    <t>TV7001</t>
  </si>
  <si>
    <t>Re-certification for Tcon vendor added</t>
  </si>
  <si>
    <t>Done
2024 06 21 released DoC</t>
  </si>
  <si>
    <t>Done
2024 07 03 released DoC</t>
  </si>
  <si>
    <t>Done
2024 07 19 reuploaded to correct folder on FTP. This document is inheritated from the original report for 43GK model.
2024 06 03 provided final document, which is OK</t>
  </si>
  <si>
    <t>BOE HF500QUB-F20</t>
  </si>
  <si>
    <t>Open Cell update partial retest</t>
  </si>
  <si>
    <t>Done
2024 07 29 provided final test report and VOC, which is OK, Note, that VOA is referred to previous VOC dccument  30718020SZN-VOC001.
2024 07 17 provided draft document, which is OK</t>
  </si>
  <si>
    <t>Done
2024 08 01 provided final VOC 240607066SZN-VOC001, which is OK
2024 07 17 provided draft document, which is OK</t>
  </si>
  <si>
    <t>Done
2024 08 01 provided final documents, whose are OK
2024 07 17 provided draft document, which is OK</t>
  </si>
  <si>
    <t>Done
2024 07 19 reuploaded to correct folder on FTP. 
2024 06 03 provided final document, which is OK</t>
  </si>
  <si>
    <t>lian</t>
  </si>
  <si>
    <t>4T-C65GK4245EB
4T-C65GK4245KB</t>
  </si>
  <si>
    <t>4T-C50GM6245ES
4T-C50GM6245KS</t>
  </si>
  <si>
    <t>4T-C43GM6245ES
4T-C43GM6245KS</t>
  </si>
  <si>
    <t>Done
2024 08 15 provided VOC document, which is not speified for CE or UKCA. It is acceptable, so it could be use d from both CE or UKCA certificaiton mark. It is OK.
2024 07 17 provided draft document, which is OK</t>
  </si>
  <si>
    <t>Done
2024 08 15 provided final document, which is not OK, because:
- missing Sharp brand on the report title page, describing tested product
But this test report could be accepted, because there is provided VOC declaration, where Sharp brand is mentioned and also listed exact test report 240607054SZN-001.
But next time, please take care, that Sharp brand to be presented in every test report2024 07 17 provided draft , which is not OK, because:
- missing Sharp brand on the reporrt title page, describing tested product</t>
  </si>
  <si>
    <t>Done
20240815 provided final documents, whose are OK
2024 07 17 provided draft documents, whose is OK</t>
  </si>
  <si>
    <t>Done
2024 08 15 provided final documents, whose are OK
2024 07 17 provided draft document, which is OK</t>
  </si>
  <si>
    <t xml:space="preserve">Done
2024 08 15 provided VOC document, which is not speified for CE or UKCA. It is acceptable, so it could be use d from both CE or UKCA certificaiton mark. It is OK.
</t>
  </si>
  <si>
    <t>Done
2024 08 06 provided ErP test report, prepared by SCEM, wihich is OK</t>
  </si>
  <si>
    <t>Done
2024 08 15 provided final documents, whose are OK
2024 07 17 provided draft , which is not OK, because:
- missing Sharp brand on the report title page, describbing tested product</t>
  </si>
  <si>
    <t>Done
2024 08 15 provided final VOC, which is OK</t>
  </si>
  <si>
    <t>Done
2024 08 06 provided ErP report from SCEM, which is OK</t>
  </si>
  <si>
    <t>MUDV70B0-T962K-S2</t>
    <phoneticPr fontId="169" type="noConversion"/>
  </si>
  <si>
    <t>MUDV50B0-96124-S2</t>
    <phoneticPr fontId="17" type="noConversion"/>
  </si>
  <si>
    <t>MUDV70B0-96124-S2</t>
    <phoneticPr fontId="162" type="noConversion"/>
  </si>
  <si>
    <t>MUDV50B0-90106-S2</t>
    <phoneticPr fontId="162" type="noConversion"/>
  </si>
  <si>
    <t>SHARP</t>
    <phoneticPr fontId="17" type="noConversion"/>
  </si>
  <si>
    <t>515C96124M09</t>
    <phoneticPr fontId="162" type="noConversion"/>
  </si>
  <si>
    <t>CV817-WH</t>
    <phoneticPr fontId="162" type="noConversion"/>
  </si>
  <si>
    <t>MT9010PBAT/FAZB</t>
    <phoneticPr fontId="162" type="noConversion"/>
  </si>
  <si>
    <t>Ultra HD</t>
    <phoneticPr fontId="17" type="noConversion"/>
  </si>
  <si>
    <t>Ultra HD</t>
    <phoneticPr fontId="162" type="noConversion"/>
  </si>
  <si>
    <t>DVB T/T2-----RSi2150
DVB S/S2----RDA5815</t>
    <phoneticPr fontId="162" type="noConversion"/>
  </si>
  <si>
    <t>Sharp JE695R3HD7L</t>
    <phoneticPr fontId="162" type="noConversion"/>
  </si>
  <si>
    <t>TV6507</t>
    <phoneticPr fontId="169" type="noConversion"/>
  </si>
  <si>
    <t>TV4302</t>
    <phoneticPr fontId="169" type="noConversion"/>
  </si>
  <si>
    <t>TV4302</t>
    <phoneticPr fontId="162" type="noConversion"/>
  </si>
  <si>
    <t>WCT23M2501F
(MT7663BUN)</t>
    <phoneticPr fontId="17" type="noConversion"/>
  </si>
  <si>
    <t>MT7651 BUN</t>
    <phoneticPr fontId="162" type="noConversion"/>
  </si>
  <si>
    <t>New model</t>
    <phoneticPr fontId="162" type="noConversion"/>
  </si>
  <si>
    <r>
      <t>Reported</t>
    </r>
    <r>
      <rPr>
        <b/>
        <i/>
        <sz val="11"/>
        <color theme="1"/>
        <rFont val="Arial"/>
        <family val="2"/>
      </rPr>
      <t xml:space="preserve"> for MB/PB and BOE OC</t>
    </r>
  </si>
  <si>
    <r>
      <t>Reported</t>
    </r>
    <r>
      <rPr>
        <b/>
        <i/>
        <sz val="11"/>
        <color theme="1"/>
        <rFont val="Arial"/>
        <family val="2"/>
      </rPr>
      <t xml:space="preserve"> for BOE OC</t>
    </r>
  </si>
  <si>
    <t>Project: SCE-AMTC TV safety certification 2024 H2</t>
  </si>
  <si>
    <t>Created: 2024 09 03</t>
  </si>
  <si>
    <t>Done
20240830 provided new draft reports, which are OK
2024 06 05 OK, accepted the test standard version number ETSI EN 301 893 V2.1.1 (2017-05)  based on Lilian's remark: "Confirmed with 3rd party, it's said that the V2.2.0 has not been released on OJ" 
2024 06 03 provided final reports,  which are OK, except test report for ETSI EN301893, where the test  standard version numnber indicated is ETSI EN 301 893 V2.1.1 (2017-05) . It mmust be ETSI EN301893 v2.2.0
2024 05 11 provided draft , which is Not OK</t>
  </si>
  <si>
    <r>
      <t>Reported</t>
    </r>
    <r>
      <rPr>
        <b/>
        <i/>
        <sz val="11"/>
        <color theme="1"/>
        <rFont val="Arial"/>
        <family val="2"/>
      </rPr>
      <t xml:space="preserve"> for main and power board</t>
    </r>
    <r>
      <rPr>
        <b/>
        <i/>
        <sz val="10"/>
        <color theme="1"/>
        <rFont val="Arial"/>
        <family val="2"/>
      </rPr>
      <t xml:space="preserve"> update</t>
    </r>
  </si>
  <si>
    <t>515C96124M09</t>
    <phoneticPr fontId="78" type="noConversion"/>
  </si>
  <si>
    <t>TV7002</t>
    <phoneticPr fontId="78" type="noConversion"/>
  </si>
  <si>
    <t>BOE HF500QUB-F20</t>
    <phoneticPr fontId="169" type="noConversion"/>
  </si>
  <si>
    <t>TV4302</t>
    <phoneticPr fontId="169" type="noConversion"/>
  </si>
  <si>
    <t xml:space="preserve">4T-C70GP6260ES
</t>
    <phoneticPr fontId="169" type="noConversion"/>
  </si>
  <si>
    <t>Done
2024 10 02 provided final report, whch included both panels HF500QUB-F20 and V500DJ7-QE1
2024 07 17 provided draft , which is not OK, because:
- missing Sharp brand on the report title page, describing tested product</t>
  </si>
  <si>
    <t>Done
2024 10 02 provided VoC , which is OK</t>
  </si>
  <si>
    <t>Done
2024 10 02 provided VoC , which is OK
2024 07 17 provided draft document, which is OK</t>
  </si>
  <si>
    <t>Done
2024 10 02 provided final report, whch included both panels HF500QUB-F20 and V500DJ7-QE1, Also it contains SHARP brand name
2024 07 17 provided draft , which is not OK, because:
- missing Sharp brand on the reprot title page, describbing tested product</t>
  </si>
  <si>
    <t>Done
2024 10 02 provided final report, whch included both panels HF500QUB-F20 and V500DJ7-QE1
2024 07 17 provided draft document, which is OK</t>
  </si>
  <si>
    <t>Not required
2024 07 17 provided draft certificate which is OK</t>
  </si>
  <si>
    <t>Done
20241002 provided final docs, which are OK
20240830 provided test report draft , which is OK</t>
  </si>
  <si>
    <t>Done
20241002 provided final docs, which are OK
20240830 provided test report draft , which is not OK, because:
- missing rating label</t>
  </si>
  <si>
    <t>Done
20241002 provided final docs, which are OK</t>
  </si>
  <si>
    <t>Done
2024 10 02 provided final document, which is OK
20240823 provided certificate draft , which is OK</t>
  </si>
  <si>
    <t>Done
2024 10 02 provided final document, which is OK
20240823 provided test report draft , which is OK
20240823 provided test report draft , which is OK</t>
  </si>
  <si>
    <t>Done
2024 10 02 provided final document, which is OK
20240823 provided test report draft , which is OK
20240830 provided test report draft , which is OK</t>
  </si>
  <si>
    <t>Done
2024 10 02 provided final document, which is OK. It ciinclued BOE panel and rating label
20240830 provided test report draft , which is not OK, because:
- missing rating label</t>
  </si>
  <si>
    <t>Done
2024 10 02 provided final report, where added BOE panel, it is OK</t>
  </si>
  <si>
    <t>2024 10 02 provided final report, where added BOE panel, it is OK</t>
  </si>
  <si>
    <t>Done
2024 10 02 provided final report, where added BOE panel, it is OK
Draft OK
20240830 provided draft test reports, whose are OK
20240819 Lilian: --As there is cutting in new BOE OC, so the final reports are pending to add BOE OC testing,
pls check the RED-safety draft reports by the following path, will provide others next week;TBD by AMTC, to retest for EMI</t>
  </si>
  <si>
    <t>Done
2024 10 02 provided VoC, which is OK</t>
  </si>
  <si>
    <t>Done
2024 10 02 provided final report, where added BOE panel, it is OK
20240816 provided draft test report, wihich si updated for BOE panel, which  is OK.
20240819 Lilian: --As there is cutting in new BOE OC, so the final reports are pending to add BOE OC testing,
pls check the RED-safety draft reports by the following path, will provide others next week;TBD by AMTC, to retest for EMI</t>
  </si>
  <si>
    <t>Done
2024 10 02 provided final dooument, which is OK. BOE panel is mentioned in the test reports photos document.
20240830 provided test report draft , which is OK</t>
  </si>
  <si>
    <t>Done
2024 10 02 provided final dooument, which is OK. BOE panel is mentioned in the test reports photos document.
20240830 provided test report draft , which is not OK, because:
- rating label is incorrect, it is for Sharp TV,  but it must be for Polaroid TV</t>
  </si>
  <si>
    <t>Done
2024 10 13 provvided updated test report, which includes these TV models
202308 19 provided draft test report for many TV models, which is not ok, because:
-  missing model 4T-C43GM6245ES
20240819 Lilian: MTC chemical engineer is pushing the 3rd party, try to provide draft reports next Monday;</t>
  </si>
  <si>
    <t>Done
2024 10 13 provvided updated test report, which includes these TV models
202308 19 provided draft test report for many TV models, which is not ok, because:
-  missing model 4T-C43GM6245ES</t>
  </si>
  <si>
    <t>Done
2024 10 13 provvided updated test report, which includes these TV models
202308 19 provided draft test report for many TV models, which is not ok, because:
-  missing model 4T-C50GM6245ES
20240819 Lilian: MTC chemical engineer is pushing the 3rd party, try to provide draft reports next Monday;</t>
  </si>
  <si>
    <t>Done
2024 10 14 provided final document, which is OK
2023 08 19 provided draft test report for many TV models, which is ok
20240819 Lilian: MTC chemical engineer is pushing the 3rd party, try to provide draft reports next Monday;</t>
  </si>
  <si>
    <t>Done 
2024 10 14 provided final document, which is OK
2023 08 19 provided draft test report for many TV models, which is ok
20240819 Lilian: MTC chemical engineer is pushing the 3rd party, try to provide draft reports next Monday;</t>
  </si>
  <si>
    <t xml:space="preserve">cancelled
</t>
  </si>
  <si>
    <t>Done
2024 10 13 provided final reprot for many TV models, which is OK
2023 08 19 provided draft test report for many TV models, which is ok
20240819 Lilian: MTC chemical engineer is pushing the 3rd party, try to provide draft reports next Monday;</t>
  </si>
  <si>
    <t>Done
20240914 provided final doc, which is OK</t>
  </si>
  <si>
    <t>Draft NG
20241013 Provided updated report, which  is not OK, because:
- used wrong model name 4T-C55GM6141KS instead of correct one 4T-C55GM6245KS
202308 19 provided draft test report for many TV models, which is not ok, because:
-  missing model 4T-C55GM6245ES
20240819 Lilian: MTC chemical engineer is pushing the 3rd party, try to provide draft reports next Monday;</t>
  </si>
  <si>
    <t>4T-C55GR8265EB
4T-C55GR8265KB</t>
  </si>
  <si>
    <t xml:space="preserve">4T-C70GK4245KB
</t>
  </si>
  <si>
    <t>20241020 provided test report draft, which inlcudes photos of TV with BOE panel HF500QUB and INX panel V500DJ7-QE1, it is OK</t>
  </si>
  <si>
    <t>4T-C55GM6141EB
4T-C55GM6141KB
4T-C55GM6245ES
4T-C55GM6245KS</t>
  </si>
  <si>
    <t>Draft NG
20241020 in accordance with actual SCE TVS lineup, there must be certified 4 models:
4T-C55GM6141EB
4T-C55GM6141KB
4T-C55GM6245ES
4T-C55GM6245KS
So, currently in the chemical test reports there are missing  two models:
4T-C55GM6141KB
4T-C55GM6245ES
PLease add them.
20241013 Provided updated report, which  is not OK, because:
- used wrong model name 4T-C55GM6141KS instead of correct one 4T-C55GM6245KS
202308 19 provided draft test report for many TV models, which is not ok, because:
-  missing model 4T-C55GM6245ES
20240819 Lilian: MTC chemical engineer is pushing the 3rd party, try to provide draft reports next Monday;</t>
  </si>
  <si>
    <t>Done
20241025 provided new final document, which is OK
20240830 provided new draft reports, which are OK
2024 06 03 provided final document, which is OK
2024 05 11 provided draft , which is OK</t>
  </si>
  <si>
    <t>Done
20241025 provided new final document, which is OK
20240830 provided new draft reports, which are OK
2024 06 03 provided final document, which is OK
2024 05 11 provided draft document, which is OK</t>
  </si>
  <si>
    <t>Done
20241025 provided new final document, which is OK
20240830 provided new draft reports, which are OK
2024 06 03 provided final document, which is OK
2024 05 11 provided draft, which is OK</t>
  </si>
  <si>
    <t>Done
20241025 provided new final document, which is OK
20240830 provided new draft reports, which are OK
2024 06 03 provided final certificate, wich is OK
2024 05 11 provided draft , which is OK</t>
  </si>
  <si>
    <t>Done
20241025 provided new final document, which is OK
20240830 provided new draft reports, which is not OK, because:
- missing rating label
2024 06 03 provided final document, which is OK (changed the product size from 55 inch to 50 inch)
2024 05 11 provided draft , which is Not OK, because: 
- wrong LCD panels list in the Critical component list. There are lsited 55" size panels, but must be listed 50" panels.
- missing nameplate picture</t>
  </si>
  <si>
    <t>Done
20241025 provided new final document, which is OK
20240816 provided draft test report, wihich is updated for BOE panel, but it is not OK, because:
- missing rating label
20240819 Lilian: --As there is cutting in new BOE OC, so the final reports are pending to add BOE OC testing,
pls check the RED-safety draft reports by the following path, will provide others next week;TBD by AMTC, to retest for EMI</t>
  </si>
  <si>
    <t>Done
20241025 provided new final document, which is OK
20240903 provided certificate draft , which is OK</t>
  </si>
  <si>
    <t>Done
20241025 provided new final document, which is OK
20240903 provided test report draft , which is OK</t>
  </si>
  <si>
    <t>Done
20241025 provided new final document, which is OK</t>
  </si>
  <si>
    <t>Done
20241025 provided new final document, which is OK
2024 10 02 provided draft report, which is not OK, because:
- missing rating label.
- missing LCD panel in Critical component list</t>
  </si>
  <si>
    <t>Done
20241025 provided new final document, which is OK
20240830 provided test report draft , which is OK</t>
  </si>
  <si>
    <t xml:space="preserve">Done
20241025 provided new final document, which is OK
2024 10 02 provided draft report, which is not OK, because:
- missing rating label.
</t>
  </si>
  <si>
    <t>Done
20241025 provided new final document, which is OK
20240903 profived draft doc , which is OK</t>
  </si>
  <si>
    <t>Done
20241025 provided new final document, which is OK
20240903 profived draft doc , which is NG&lt; because:
- missing rating label</t>
  </si>
  <si>
    <t>Done
20241025 provided final document, which is OK
20241020 provided VOC  draft, which inlcudes photos of TV with BOE panel HF500QUB and INX panel V500DJ7-QE1, it is OK</t>
  </si>
  <si>
    <t>Done
20241025 provided final document, which is OK
20241020 provided test reports  drafts set, which includes annex with photos of TV with BOE panel HF500QUB and INX panel V500DJ7-QE1, it is OK</t>
  </si>
  <si>
    <t>Done
20241025 provided final document, which is OK
20241020 provided test report draft, which inlcudes photos of TV with BOE panel HF500QUB and INX panel V500DJ7-QE1, it is OK
20240819 Lilian: --As there is cutting in new BOE OC, so the final reports are pending to add BOE OC testing,
pls check the RED-safety draft reports by the following path, will provide others next week;TBD by AMTC, to retest for EMI</t>
  </si>
  <si>
    <t>Done
20241025 provided final document, which is OK</t>
  </si>
  <si>
    <t xml:space="preserve">Done
2024 10 24 uploaded DoC
2024 10 13 to request </t>
  </si>
  <si>
    <t>Done
2024 10 02 provided SCE report</t>
  </si>
  <si>
    <t xml:space="preserve">Done
2024 10 4 released DoC
2024 10 13 to request </t>
  </si>
  <si>
    <t>Done
2024 10 02 released SCEM updated report</t>
  </si>
  <si>
    <t>Done
2024 10 02 provided SCE updated report</t>
  </si>
  <si>
    <t xml:space="preserve">Done
2024 10 14 provided DoC
2024 10 13 to request </t>
  </si>
  <si>
    <t xml:space="preserve">Done
2024 10 24 provided DoC
2024 10 13 to request </t>
  </si>
  <si>
    <t>Done
2024 06 21 provided DoC</t>
  </si>
  <si>
    <t>Updated: 2024 11 02</t>
  </si>
  <si>
    <t>Project time does not meet target time 3 months</t>
  </si>
  <si>
    <t>2024 Sharp TiVO TV (GK series)</t>
  </si>
  <si>
    <t>2024 Sharp TiVO TV (GM series)</t>
  </si>
  <si>
    <t>2024 Sharp Google TV (GR series)</t>
  </si>
  <si>
    <t>2023 Sharp Google TV MT9612 (GL/GP6 series)</t>
  </si>
  <si>
    <t>2024 Sharp Google TV (GP7 series)</t>
  </si>
  <si>
    <t>Done
2024 10 16 provided SCE report</t>
  </si>
  <si>
    <t>Done
2024 10 20 provided DoC
2024 10 28 to request</t>
  </si>
  <si>
    <t>70GK</t>
  </si>
  <si>
    <t>70GL</t>
  </si>
  <si>
    <t>Sharp TIVO TV</t>
  </si>
  <si>
    <t>Sharp Roku TV</t>
  </si>
  <si>
    <t>Sharp TiVO TV</t>
  </si>
  <si>
    <t>Done
2024 10 03 provided SCE report</t>
  </si>
  <si>
    <t>Done
2024 10 23 provided DoC
2024 10 10 to request</t>
  </si>
  <si>
    <t>Done
2024 10 22 provided DoC
2024 10 28 to request</t>
  </si>
  <si>
    <t>Done
2024 10 02 provided final docs, which are OK</t>
  </si>
  <si>
    <t>4T-C70GL4260EB</t>
  </si>
  <si>
    <t>Done 
2024 11 06 release DOC
Pended for DoC
2024 10 10 to request</t>
  </si>
  <si>
    <t>Done
2024 11 06 released DoC
Pended for DoC
2024 10 10 to request</t>
  </si>
  <si>
    <t xml:space="preserve">Done 
2024 11 21 Uploaded updated DoC
2024 11 02 DoC is still not updated
2024 10 13 to request </t>
  </si>
  <si>
    <t>Done 
2024 11 21 Uploaded updated DoC
2024 11 02 DoC is stil not updated2024 10 28 to request</t>
  </si>
  <si>
    <t xml:space="preserve">Done 
2024 11 21 Uploaded updated DoC
2024 11 02 DoC is stil not updated
2024 10 13 to request </t>
  </si>
  <si>
    <t>Done 
2024 11 21 Uploaded updated DoC
2024 10 28 to request</t>
  </si>
  <si>
    <t>Updated:  2024 12 01 by Alex Jermakov</t>
  </si>
  <si>
    <t>Done
2024 12 12 released DoC conditionally, wih mind that checmical test reports will be updated later, together with further TV models batch. It was requested by Alex.</t>
  </si>
  <si>
    <t>Updated:  2024 12 12  by Alex Jermakov</t>
  </si>
  <si>
    <t>Done
2023 05 29 released DoC</t>
  </si>
  <si>
    <t>Done 
2024 08 22 released report from SCEP</t>
  </si>
  <si>
    <t>Project: SCE-AMTC TV safety certification 2025 H1</t>
  </si>
  <si>
    <t>Created: 2025 01 12</t>
  </si>
  <si>
    <t>MSDV2380-T9503</t>
  </si>
  <si>
    <t>MSDV3280-T9503</t>
  </si>
  <si>
    <t>MHDV4080-T9503</t>
  </si>
  <si>
    <t>MHDV4380-T9503</t>
  </si>
  <si>
    <t>MUDV4381-T9646</t>
  </si>
  <si>
    <t>MUDV5080-T9646</t>
  </si>
  <si>
    <t>MUDV5581-T9646</t>
  </si>
  <si>
    <t>515CT9503M17</t>
  </si>
  <si>
    <t>515CT9503M16</t>
  </si>
  <si>
    <t>515CT9503M15</t>
  </si>
  <si>
    <t>515CT9503M14</t>
  </si>
  <si>
    <t>515CT9646M04</t>
  </si>
  <si>
    <t>TR964D-J8E</t>
  </si>
  <si>
    <t>INX/V236BJ2-P01 V.C1</t>
  </si>
  <si>
    <t>HKC/
PT236AT05-1</t>
  </si>
  <si>
    <t>INX/V320BJ9-Q01 V.C1</t>
  </si>
  <si>
    <t>INX/V400HJ9-PE1(C4)</t>
  </si>
  <si>
    <t xml:space="preserve">AU/T430HVN01.2 V2.0 </t>
  </si>
  <si>
    <t>INX/V430DJ1-Q01 D2</t>
  </si>
  <si>
    <t>BOE/HF500QUB-F20 V2.0</t>
  </si>
  <si>
    <t>TV3904</t>
  </si>
  <si>
    <t>RTL8731BU-VR-CG</t>
  </si>
  <si>
    <t>MT7651BUN</t>
  </si>
  <si>
    <t>PVT order</t>
  </si>
  <si>
    <t>MP order</t>
  </si>
  <si>
    <t>Full CE/UKCA</t>
  </si>
  <si>
    <t>Panel udpate</t>
  </si>
  <si>
    <t>Roxton Roku TV</t>
  </si>
  <si>
    <t>Sandia Roku TV</t>
  </si>
  <si>
    <t>4T-C43HJ4225EB
4T-C43HJ4225KB</t>
  </si>
  <si>
    <t>4T-C50HJ4225EB
4T-C50HJ4225KB</t>
  </si>
  <si>
    <t>In progress</t>
  </si>
  <si>
    <t>Done
2025 01 13 provided BS13363 certificates, ASTA, VDE, etc. They are OK and could be used for all TV models of HD and HJ series</t>
  </si>
  <si>
    <t>BOE/HF550QUB-F20 V2.0</t>
  </si>
  <si>
    <t xml:space="preserve">1T-C24HD2225EB
1T-C24HD2225KB
1T-C24HD2725EB
1T-C24HD2725KB
PR24H2462VKB
</t>
  </si>
  <si>
    <t xml:space="preserve">1T-C32HD2225EB
1T-C32HD2225KB
1T-C32HD2725EB
1T-C32HD2725KB
PR32H2462VKB
</t>
  </si>
  <si>
    <t xml:space="preserve">2T-C40HD2225EB
2T-C40HD2225KB
2T-C40HD2725EB
2T-C40HD2725KB
PR40H2462VKB
</t>
  </si>
  <si>
    <t>Project: SCE-AMTC TV safety certification 2025</t>
  </si>
  <si>
    <t>PREDECESSOR SERIES</t>
  </si>
  <si>
    <t>COLOR</t>
  </si>
  <si>
    <t>LD5581</t>
  </si>
  <si>
    <t xml:space="preserve">4T-C55HP5165EB </t>
  </si>
  <si>
    <t xml:space="preserve"> 55HP5165E </t>
  </si>
  <si>
    <t xml:space="preserve"> HP5000 </t>
  </si>
  <si>
    <t xml:space="preserve"> 165 </t>
  </si>
  <si>
    <t>Black</t>
  </si>
  <si>
    <t>EN18031 Cyber Security</t>
  </si>
  <si>
    <t>EN301549 EU Accessibility Act</t>
  </si>
  <si>
    <t>Project: SCE-AMTC TV safety certification 2025 H2</t>
  </si>
  <si>
    <t>Created: 2025 04 06</t>
  </si>
  <si>
    <t>04/25</t>
  </si>
  <si>
    <t>07/25</t>
  </si>
  <si>
    <t>08/25</t>
  </si>
  <si>
    <t>06/25</t>
  </si>
  <si>
    <t xml:space="preserve">4T-C43HL4265EB </t>
  </si>
  <si>
    <t>43HL4265E</t>
  </si>
  <si>
    <t xml:space="preserve">4T-C50HL4265EB </t>
  </si>
  <si>
    <t>50HL4265E</t>
  </si>
  <si>
    <t xml:space="preserve">4T-C55HL4265EB </t>
  </si>
  <si>
    <t>55HL4265E</t>
  </si>
  <si>
    <t xml:space="preserve">4T-C43HL4265KB </t>
  </si>
  <si>
    <t xml:space="preserve">4T-C50HL4265KB </t>
  </si>
  <si>
    <t xml:space="preserve">4T-C55HL4265KB </t>
  </si>
  <si>
    <t xml:space="preserve">4T-C65HL4265EB </t>
  </si>
  <si>
    <t>65HL4265E</t>
  </si>
  <si>
    <t xml:space="preserve">4T-C70HL4265EB </t>
  </si>
  <si>
    <t>70HL4265E</t>
  </si>
  <si>
    <t xml:space="preserve">4T-C43HP5265KB </t>
  </si>
  <si>
    <t xml:space="preserve">4T-C50HP5265KB </t>
  </si>
  <si>
    <t xml:space="preserve">4T-C55HP5265KB </t>
  </si>
  <si>
    <t xml:space="preserve">4T-C65HP5265KB </t>
  </si>
  <si>
    <t xml:space="preserve">4T-C43HP5265EB </t>
  </si>
  <si>
    <t>43HP5265E</t>
  </si>
  <si>
    <t xml:space="preserve">4T-C50HP5265EB </t>
  </si>
  <si>
    <t>50HP5265E</t>
  </si>
  <si>
    <t xml:space="preserve">4T-C55HP5265EB </t>
  </si>
  <si>
    <t>55HP5265E</t>
  </si>
  <si>
    <t xml:space="preserve">4T-C65HP5265EB </t>
  </si>
  <si>
    <t>65HP5265E</t>
  </si>
  <si>
    <t xml:space="preserve">4T-C70HP5265KB </t>
  </si>
  <si>
    <t>70HP5265K</t>
  </si>
  <si>
    <t xml:space="preserve">4T-C70HP5265EB </t>
  </si>
  <si>
    <t>70HP5265E</t>
  </si>
  <si>
    <t xml:space="preserve">4T-C43HP6265KB </t>
  </si>
  <si>
    <t xml:space="preserve">4T-C50HP6265KB </t>
  </si>
  <si>
    <t xml:space="preserve">4T-C55HP6265KB </t>
  </si>
  <si>
    <t xml:space="preserve">4T-C65HP6265KB </t>
  </si>
  <si>
    <t xml:space="preserve">4T-C70HP6265KB </t>
  </si>
  <si>
    <t xml:space="preserve">4T-C43HP6265EB </t>
  </si>
  <si>
    <t>43HP6265E</t>
  </si>
  <si>
    <t xml:space="preserve">4T-C50HP6265EB </t>
  </si>
  <si>
    <t>50HP6265E</t>
  </si>
  <si>
    <t xml:space="preserve">4T-C55HP6265EB </t>
  </si>
  <si>
    <t>55HP6265E</t>
  </si>
  <si>
    <t xml:space="preserve">4T-C65HP6265EB </t>
  </si>
  <si>
    <t>65HP6265E</t>
  </si>
  <si>
    <t xml:space="preserve">4T-C70HP6265EB </t>
  </si>
  <si>
    <t>70HP6265E</t>
  </si>
  <si>
    <t xml:space="preserve">4T-C50HP7265EB </t>
  </si>
  <si>
    <t>50HP7265E</t>
  </si>
  <si>
    <t xml:space="preserve">4T-C55HP7265EB </t>
  </si>
  <si>
    <t>55HP7265E</t>
  </si>
  <si>
    <t xml:space="preserve">4T-C65HP7265EB </t>
  </si>
  <si>
    <t>65HP7265E</t>
  </si>
  <si>
    <t>LD5081</t>
  </si>
  <si>
    <t>LD6581</t>
  </si>
  <si>
    <t>Sharp Llineup 2025</t>
  </si>
  <si>
    <t>05/25</t>
  </si>
  <si>
    <t>Midrange</t>
  </si>
  <si>
    <t>4T-C43HR7265EB</t>
  </si>
  <si>
    <t>43HR7265E</t>
  </si>
  <si>
    <t>4T-C50HR7265EB</t>
  </si>
  <si>
    <t>50HR7265E</t>
  </si>
  <si>
    <t>4T-C55HR7265EB</t>
  </si>
  <si>
    <t>55HR7265E</t>
  </si>
  <si>
    <t>4T-C65HR7265EB</t>
  </si>
  <si>
    <t>65HR7265E</t>
  </si>
  <si>
    <t xml:space="preserve">4T-C43HL4265EB 
4T-C43HL4265KB </t>
  </si>
  <si>
    <t xml:space="preserve">4T-C50HL4265EB 
4T-C50HL4265KB </t>
  </si>
  <si>
    <t xml:space="preserve">4T-C55HL4265EB 
4T-C55HL4265KB </t>
  </si>
  <si>
    <t>Google TV Ref+5.0 60Hz standard</t>
  </si>
  <si>
    <t>Google TV Ref+5.0 60Hz QLED</t>
  </si>
  <si>
    <t>Google TV Ref+5.0 120Hz QLED</t>
  </si>
  <si>
    <t xml:space="preserve">4T-C43HR7265EB
</t>
  </si>
  <si>
    <t>Not requred</t>
  </si>
  <si>
    <t>Not requered</t>
  </si>
  <si>
    <t xml:space="preserve">2T-C43HD2225EB
2T-C43HD2225KB
2T-C43HD2725EB
2T-C43HD2725KB
PR43H2462VKB
</t>
  </si>
  <si>
    <t>Done
2025 04 11 provided final document, which is OK
2025 03 02 provided draft VOC, which is OK</t>
  </si>
  <si>
    <t>UHD</t>
    <phoneticPr fontId="169" type="noConversion"/>
  </si>
  <si>
    <t>JR745R3HC5K</t>
  </si>
  <si>
    <t>OC Changed</t>
    <phoneticPr fontId="169" type="noConversion"/>
  </si>
  <si>
    <t>310W</t>
    <phoneticPr fontId="169" type="noConversion"/>
  </si>
  <si>
    <r>
      <t>220-240V~</t>
    </r>
    <r>
      <rPr>
        <sz val="10"/>
        <rFont val="宋体"/>
        <family val="3"/>
        <charset val="134"/>
      </rPr>
      <t>，</t>
    </r>
    <r>
      <rPr>
        <sz val="10"/>
        <rFont val="Arial"/>
        <family val="2"/>
      </rPr>
      <t>50/60Hz</t>
    </r>
  </si>
  <si>
    <t>LD5080</t>
    <phoneticPr fontId="169" type="noConversion"/>
  </si>
  <si>
    <r>
      <t>LD6581-</t>
    </r>
    <r>
      <rPr>
        <b/>
        <i/>
        <sz val="10"/>
        <color rgb="FFFF0000"/>
        <rFont val="Arial"/>
        <family val="2"/>
      </rPr>
      <t>not kick off</t>
    </r>
  </si>
  <si>
    <r>
      <t>LD70B-</t>
    </r>
    <r>
      <rPr>
        <b/>
        <i/>
        <sz val="10"/>
        <color rgb="FFFF0000"/>
        <rFont val="Arial"/>
        <family val="2"/>
      </rPr>
      <t>not kick off</t>
    </r>
  </si>
  <si>
    <r>
      <t>LD70B0-</t>
    </r>
    <r>
      <rPr>
        <b/>
        <i/>
        <sz val="10"/>
        <color rgb="FFFF0000"/>
        <rFont val="Arial"/>
        <family val="2"/>
      </rPr>
      <t>not kick off</t>
    </r>
  </si>
  <si>
    <t>MUDV5080-96032-S2</t>
    <phoneticPr fontId="169" type="noConversion"/>
  </si>
  <si>
    <t>MUDV5581-96032-S2</t>
    <phoneticPr fontId="169" type="noConversion"/>
  </si>
  <si>
    <t>MUDV4381-96032-S2</t>
    <phoneticPr fontId="169" type="noConversion"/>
  </si>
  <si>
    <t>MUDV5581-96880-S2</t>
    <phoneticPr fontId="169" type="noConversion"/>
  </si>
  <si>
    <t xml:space="preserve">4T-C50HL4265EB
4T-C50HL4265KB
</t>
    <phoneticPr fontId="169" type="noConversion"/>
  </si>
  <si>
    <t>4T-C55HL4265EB
4T-C55HL4265KB</t>
    <phoneticPr fontId="169" type="noConversion"/>
  </si>
  <si>
    <t>4T-C43HL4265EB
4T-C43HL4265KB
4T-C43HP5265EB
4T-C43HP5265KB
4T-C43HP6265EB
4T-C43HP6265KB</t>
    <phoneticPr fontId="169" type="noConversion"/>
  </si>
  <si>
    <t>4T-C55FQ5EM2AG
4T-C55GR8265EB
4T-C55GR8265KB</t>
    <phoneticPr fontId="169" type="noConversion"/>
  </si>
  <si>
    <t>514C4309M02</t>
    <phoneticPr fontId="161" type="noConversion"/>
  </si>
  <si>
    <t>514C4309M01</t>
    <phoneticPr fontId="161" type="noConversion"/>
  </si>
  <si>
    <t>513C50C0M22</t>
    <phoneticPr fontId="169" type="noConversion"/>
  </si>
  <si>
    <t>HF500QUB-F20</t>
    <phoneticPr fontId="169" type="noConversion"/>
  </si>
  <si>
    <t>HF550QUB-F21 V2.0</t>
    <phoneticPr fontId="169" type="noConversion"/>
  </si>
  <si>
    <t>V430DJ1-Q01 D2</t>
    <phoneticPr fontId="169" type="noConversion"/>
  </si>
  <si>
    <t>TV4309</t>
    <phoneticPr fontId="161" type="noConversion"/>
  </si>
  <si>
    <t>TV5509</t>
    <phoneticPr fontId="169" type="noConversion"/>
  </si>
  <si>
    <t>2020004112</t>
    <phoneticPr fontId="169" type="noConversion"/>
  </si>
  <si>
    <t>2020004106</t>
    <phoneticPr fontId="169" type="noConversion"/>
  </si>
  <si>
    <t xml:space="preserve">4T-C65HL4265EB </t>
    <phoneticPr fontId="169" type="noConversion"/>
  </si>
  <si>
    <r>
      <t>4T-C43HP5265EB 
4T-C43HP5265KB 
4T-C43HP6265EB
4T-C43HP6265KB 
4T-C43HP7265EB-</t>
    </r>
    <r>
      <rPr>
        <b/>
        <i/>
        <sz val="10"/>
        <color rgb="FFFF0000"/>
        <rFont val="Arial"/>
        <family val="2"/>
      </rPr>
      <t>not kick off</t>
    </r>
  </si>
  <si>
    <r>
      <t>4T-C50HP5265KB 
4T-C50HP5265EB
4T-C50HP6265KB 
4T-C50HP6265EB 
4T-C50HP7265EB-</t>
    </r>
    <r>
      <rPr>
        <b/>
        <i/>
        <sz val="10"/>
        <color rgb="FFFF0000"/>
        <rFont val="Arial"/>
        <family val="2"/>
      </rPr>
      <t xml:space="preserve">not kick off </t>
    </r>
  </si>
  <si>
    <r>
      <t>4T-C55HP5265KB 
4T-C55HP5265EB 
4T-C55HP6265KB 
4T-C55HP6265EB
4T-C55HP7265EB-</t>
    </r>
    <r>
      <rPr>
        <b/>
        <i/>
        <sz val="10"/>
        <color rgb="FFFF0000"/>
        <rFont val="Arial"/>
        <family val="2"/>
      </rPr>
      <t>not kick off</t>
    </r>
    <r>
      <rPr>
        <b/>
        <i/>
        <sz val="10"/>
        <color theme="1"/>
        <rFont val="Arial"/>
        <family val="2"/>
      </rPr>
      <t xml:space="preserve">
4T-C55HP5165EB </t>
    </r>
  </si>
  <si>
    <r>
      <t>4T-C65HP5265EB 
4T-C65HP5265KB 
4T-C65HP6265KB 
4T-C65HP6265EB 
4T-C65HP7265EB-</t>
    </r>
    <r>
      <rPr>
        <b/>
        <i/>
        <sz val="10"/>
        <color rgb="FFFF0000"/>
        <rFont val="Arial"/>
        <family val="2"/>
      </rPr>
      <t xml:space="preserve">not kick off </t>
    </r>
  </si>
  <si>
    <t xml:space="preserve">4T-C70HP5265KB 
4T-C70HP5265EB 
4T-C70HP6265KB 
4T-C70HP6265EB </t>
    <phoneticPr fontId="169" type="noConversion"/>
  </si>
  <si>
    <t>3840*2160</t>
    <phoneticPr fontId="169" type="noConversion"/>
  </si>
  <si>
    <t>HF500QUB-F20 V2.0</t>
    <phoneticPr fontId="169" type="noConversion"/>
  </si>
  <si>
    <t>JR645R3HE3L</t>
    <phoneticPr fontId="169" type="noConversion"/>
  </si>
  <si>
    <t>V430DK1-Q01</t>
    <phoneticPr fontId="169" type="noConversion"/>
  </si>
  <si>
    <t>V500DK4-Q01</t>
    <phoneticPr fontId="169" type="noConversion"/>
  </si>
  <si>
    <t>HV550QUB-E10 IPS</t>
    <phoneticPr fontId="169" type="noConversion"/>
  </si>
  <si>
    <t>HV650QUB-E75 IPS</t>
    <phoneticPr fontId="169" type="noConversion"/>
  </si>
  <si>
    <t>2020004109/2020004110</t>
    <phoneticPr fontId="169" type="noConversion"/>
  </si>
  <si>
    <t>2020004113/2020004114</t>
    <phoneticPr fontId="169" type="noConversion"/>
  </si>
  <si>
    <t>Not yet started</t>
    <phoneticPr fontId="169" type="noConversion"/>
  </si>
  <si>
    <t>130</t>
    <phoneticPr fontId="169" type="noConversion"/>
  </si>
  <si>
    <t>138</t>
    <phoneticPr fontId="169" type="noConversion"/>
  </si>
  <si>
    <t>160</t>
    <phoneticPr fontId="169" type="noConversion"/>
  </si>
  <si>
    <t>140</t>
    <phoneticPr fontId="169" type="noConversion"/>
  </si>
  <si>
    <t>176</t>
    <phoneticPr fontId="169" type="noConversion"/>
  </si>
  <si>
    <t>190</t>
    <phoneticPr fontId="169" type="noConversion"/>
  </si>
  <si>
    <t>246</t>
    <phoneticPr fontId="169" type="noConversion"/>
  </si>
  <si>
    <t>Pended 2025 04 29</t>
  </si>
  <si>
    <t>Draft OK
20240430 provided draft document, which is OK</t>
  </si>
  <si>
    <t>Draft NG
20250425 provided draf document, which is no OK, because:
- wrong 55" TV model name in th lsit of tested TV samples: 4T-C55HP5265EB. Please remove it</t>
  </si>
  <si>
    <t>Draft OK
20250425 provided draf document, which is  OK</t>
  </si>
  <si>
    <t>Draft NG
20250425 provided draf document, which is NOT OK, because:
- wrong 55" TV model name in the SCOPE OF WORK clause: 4T-C55HP5265EB. Please remove it
- missing OC model name in the title of the TV photos,</t>
  </si>
  <si>
    <t>Draft NG
20250425 provided draf document, which is NOT OK, because:
- wrong 55" TV model name in th list of tested TV samples: 4T-C55HP5265EB. Please remove it</t>
  </si>
  <si>
    <t>Draft NG
20250425 provided draf document, which is NOT OK, because:
- wrong 55" TV model name in the SCOPE OF WORK clause: 4T-C55HP5265EB. Please remove it</t>
  </si>
  <si>
    <t>Draft NG
20240430 provided draft document, which is NOT OK, because:
- missing document Annex of EUT Photos</t>
  </si>
  <si>
    <t>Draft NG
20250425 provided draf document, which is no OK, because:
- missing OC model name in the title of the TV photos,</t>
  </si>
  <si>
    <t>Diplicated?</t>
  </si>
  <si>
    <t>Updated:  2025 05 14</t>
  </si>
  <si>
    <t>AMTC certification manager: Lilian, replaced by Tatiana</t>
  </si>
  <si>
    <t>Speaker type</t>
  </si>
  <si>
    <t>RCU type</t>
  </si>
  <si>
    <t>EN301549 EU Accessibility Act</t>
    <phoneticPr fontId="169" type="noConversion"/>
  </si>
  <si>
    <t>310</t>
    <phoneticPr fontId="169" type="noConversion"/>
  </si>
  <si>
    <t>JR745R3HC5K</t>
    <phoneticPr fontId="169" type="noConversion"/>
  </si>
  <si>
    <t>TBD</t>
    <phoneticPr fontId="169" type="noConversion"/>
  </si>
  <si>
    <t>FTP storage folder</t>
  </si>
  <si>
    <t>4T-C43HLxxx</t>
  </si>
  <si>
    <t>4T-C50HLxxx</t>
  </si>
  <si>
    <t>4T-C55HLxxx</t>
  </si>
  <si>
    <t>4T-C43HPxxx</t>
  </si>
  <si>
    <t>4T-C50HPxxx</t>
  </si>
  <si>
    <t>4T-C55HPxxx</t>
  </si>
  <si>
    <t>4T-C65HPxxx</t>
  </si>
  <si>
    <t>4T-C75GP7265ES</t>
  </si>
  <si>
    <t>4T-C75GPxxx OS update</t>
  </si>
  <si>
    <t>OC Update</t>
  </si>
  <si>
    <r>
      <t>220-240V~</t>
    </r>
    <r>
      <rPr>
        <sz val="10"/>
        <color theme="1"/>
        <rFont val="宋体"/>
        <family val="3"/>
        <charset val="134"/>
      </rPr>
      <t>，</t>
    </r>
    <r>
      <rPr>
        <sz val="10"/>
        <color theme="1"/>
        <rFont val="Arial"/>
        <family val="2"/>
      </rPr>
      <t>50/60Hz</t>
    </r>
  </si>
  <si>
    <t>Draft OK
20250530 provided draft documents, whose are OK</t>
  </si>
  <si>
    <t>Draft OK
20250530 provided draft document, which is OK</t>
  </si>
  <si>
    <t xml:space="preserve">Draft OK
2020250530 provided draft documents, with added panel name to the photos titles, whose are OK
</t>
  </si>
  <si>
    <t xml:space="preserve">4T-C43HL4265EB
4T-C43HL4265KB
</t>
  </si>
  <si>
    <t xml:space="preserve">Done
2025 04 06 provided final document, which is OK
2025 02 21 provided draft test reports, which are OK
</t>
  </si>
  <si>
    <t>Done
2025 04  06 provided final document, which is OK
2025 03 02 provided draft VOC, which is OK</t>
  </si>
  <si>
    <t>Done
2025 04  06 provided final document, which is OK
2025 02 21 provided draft VoC, which is OK</t>
  </si>
  <si>
    <t>Done
2025 04  06 provided final document, which is OK
2025 03 02 provided draft test reports, whose are OK</t>
  </si>
  <si>
    <t xml:space="preserve">Done
2025 04  06 provided final document, which is OK
2025 02 21 provided draft test reports, which are OK
</t>
  </si>
  <si>
    <t>Done
2025 04  06 provided final document, which is OK
2025 03 14 provided modified draft with added photos of TV with panel PT236, which is OK
2025 03 02 provided draft test reports, whose are NG, because:
- missing photos of  the TV sample with panel PT236</t>
  </si>
  <si>
    <t>Done
2025 04  06 provided final document, which is OK</t>
  </si>
  <si>
    <t>Done
2025 04  06 provided final document, which is OK
2025 02 21 provided draft report, which is OK
this report includes both panels INX V236XXX and PT236XXX</t>
  </si>
  <si>
    <t xml:space="preserve">Done
2025 04  06 provided final document, which is OK
2025 02 21 provided draft of test report, which is NG, because:
- missing model name 1T-C32HD2225KB in the Model List
</t>
  </si>
  <si>
    <t xml:space="preserve">Done
2025 04  06 provided final document, which is OK
2025 02 21 provided draft of test report, which is NG, because:
- missing model name 2T-C43HD2225KB in the Model List
</t>
  </si>
  <si>
    <t>Done
2025 04  06 provided final document, which is OK
2025 02 21 provided draft report, which is OK
this report includs panel T430xxxxx</t>
  </si>
  <si>
    <t>Done 
2025 03 17 provided final tests report for whole TV HD and HJ series, whose are OK.
2025 01 13 provided draft test report for whole TV HD and HJ series. Reports are OK.</t>
  </si>
  <si>
    <t>Done
2025 04 04 provided test report by Roku team, which looks OK.</t>
  </si>
  <si>
    <t>Done
2024 05 22 provided updated document, which is accepted
2025 04 04 provided from ROKU Team, draft of EAA Technical Documentionn, which has some issues</t>
  </si>
  <si>
    <t>Draft OK
2025 04 02 provided draft, which is OK</t>
  </si>
  <si>
    <t>Update the large-sized and secondary motherboards</t>
    <phoneticPr fontId="169" type="noConversion"/>
  </si>
  <si>
    <t>Update the secondary mainboard and structure, as well as the base</t>
    <phoneticPr fontId="169" type="noConversion"/>
  </si>
  <si>
    <t>Update the secondary motherboard</t>
    <phoneticPr fontId="169" type="noConversion"/>
  </si>
  <si>
    <t>Update the structure</t>
    <phoneticPr fontId="169" type="noConversion"/>
  </si>
  <si>
    <t>T950R4D-B8</t>
    <phoneticPr fontId="169" type="noConversion"/>
  </si>
  <si>
    <t>2025 04 02 provided draft, which is OK</t>
  </si>
  <si>
    <t>Sharp, Polaroid</t>
  </si>
  <si>
    <t>Update the size report</t>
    <phoneticPr fontId="169" type="noConversion"/>
  </si>
  <si>
    <t>MT96032-ZC01-01</t>
    <phoneticPr fontId="169" type="noConversion"/>
  </si>
  <si>
    <t>MT96032-ZC01-01</t>
  </si>
  <si>
    <t xml:space="preserve">MT9603EAAT/CCZA </t>
    <phoneticPr fontId="169" type="noConversion"/>
  </si>
  <si>
    <t xml:space="preserve">MT9603EAAT/CCZA </t>
    <phoneticPr fontId="169" type="noConversion"/>
  </si>
  <si>
    <t xml:space="preserve">MT9603EAAT/CCZA </t>
    <phoneticPr fontId="169" type="noConversion"/>
  </si>
  <si>
    <t xml:space="preserve">MT9603EAAT/CCZA </t>
    <phoneticPr fontId="169" type="noConversion"/>
  </si>
  <si>
    <t>3840*2160</t>
    <phoneticPr fontId="169" type="noConversion"/>
  </si>
  <si>
    <t>3840*2160</t>
    <phoneticPr fontId="169" type="noConversion"/>
  </si>
  <si>
    <t>3840*2160</t>
    <phoneticPr fontId="169" type="noConversion"/>
  </si>
  <si>
    <t>HF500QUB-F20 V2.0</t>
    <phoneticPr fontId="169" type="noConversion"/>
  </si>
  <si>
    <t>HF550QUB-F21 V2.0</t>
    <phoneticPr fontId="169" type="noConversion"/>
  </si>
  <si>
    <t>V430DJ1-Q01 D2</t>
    <phoneticPr fontId="169" type="noConversion"/>
  </si>
  <si>
    <t>JR645R3HE3L</t>
    <phoneticPr fontId="169" type="noConversion"/>
  </si>
  <si>
    <t>TV4309</t>
    <phoneticPr fontId="161" type="noConversion"/>
  </si>
  <si>
    <t>TV4309</t>
    <phoneticPr fontId="161" type="noConversion"/>
  </si>
  <si>
    <t>MT7663BUN</t>
  </si>
  <si>
    <t>K515C96880M01</t>
  </si>
  <si>
    <t>MT9688OAATAC-SCE-CVTE</t>
  </si>
  <si>
    <t>3840*2160</t>
  </si>
  <si>
    <t>V430DK1-Q01</t>
  </si>
  <si>
    <t>HV550QUB-E10 IPS</t>
  </si>
  <si>
    <t>HV650QUB-E75 IPS</t>
  </si>
  <si>
    <t>TV4309</t>
  </si>
  <si>
    <t>TV5509</t>
    <phoneticPr fontId="169" type="noConversion"/>
  </si>
  <si>
    <t>box speaker 504MTC65B0F</t>
    <phoneticPr fontId="169" type="noConversion"/>
  </si>
  <si>
    <t>box speaker 504MTC65B15</t>
    <phoneticPr fontId="169" type="noConversion"/>
  </si>
  <si>
    <t>box speaker 504MTC40042</t>
    <phoneticPr fontId="169" type="noConversion"/>
  </si>
  <si>
    <t>box speaker 504MTC55L01</t>
    <phoneticPr fontId="169" type="noConversion"/>
  </si>
  <si>
    <t>box speaker 504MTC65004</t>
    <phoneticPr fontId="169" type="noConversion"/>
  </si>
  <si>
    <t>box speaker 504MTC40010</t>
    <phoneticPr fontId="169" type="noConversion"/>
  </si>
  <si>
    <t>box speaker 504MTC65B0F</t>
    <phoneticPr fontId="169" type="noConversion"/>
  </si>
  <si>
    <t>box speaker 504MTC55L01</t>
    <phoneticPr fontId="169" type="noConversion"/>
  </si>
  <si>
    <t>box speaker 504MTC55L03</t>
    <phoneticPr fontId="169" type="noConversion"/>
  </si>
  <si>
    <t xml:space="preserve">4T-C50HL4265EB 
4T-C50HL4265KB </t>
    <phoneticPr fontId="169" type="noConversion"/>
  </si>
  <si>
    <t>Done
2025 06 300 release Self test report by AMTC, which is acceptable</t>
  </si>
  <si>
    <t>Done
20250711 provided final report, which is OK
2025 0515 provided drafts which is OK</t>
  </si>
  <si>
    <t xml:space="preserve">Done
20250711 provided final report, which is OK
</t>
  </si>
  <si>
    <t>Done
20250711 povided final report, which is OK
20250606 provided draft which is not OK, because:
- missing panel names in the critical component list
Note: report covers bot 43HL42xx and 43HP52xx 43HP62xx models</t>
  </si>
  <si>
    <t>Done
2025 07 11 provided final test report for 50HL/50HP, which is OK</t>
  </si>
  <si>
    <t>Done
2025 07 11 provided VOC for 50HL/50HP, which is OK</t>
  </si>
  <si>
    <t>Done
2025 07 11 provided final test report , which is OK
20250523 provided draft documents, whose are OK</t>
  </si>
  <si>
    <t>Done
2025 07 11 provided VOC, which is OK</t>
  </si>
  <si>
    <t>Done
2025 07 11 provided final test report , which is OK</t>
  </si>
  <si>
    <t>Done
2025 07 11 provided final test report , which is OK
2025 0515 provided drafts which is OK</t>
  </si>
  <si>
    <t>Done
20250711 provided VOC, which is OK</t>
  </si>
  <si>
    <t>Done
20250630 provided final reports
20250529 the same document are covering 43HR and 43HP
2020250530 provided draft documents, with added panel name to the photos titles, and Annex to EUT photos. whose are OK
20240430 provided draft document, which is NOT OK, because:
- missing document Annex of EUT Photos</t>
  </si>
  <si>
    <t>Done
20250630 provided final reports
20250529 the same document are covering 43HR and 43HP
20240430 provided draft document, which is OK</t>
  </si>
  <si>
    <t>Done
20250711 povided final VOC, which is OK</t>
  </si>
  <si>
    <t>Done
20250620 provided final reports, whose are OK
20250529 the same document are covering 43HR and 43HP
2020250530 provided draft documents, with added panel name to the photos titles, and Annex to EUT photos. whose are OK
20240430 provided draft document, which is NOT OK, because:
- missing document Annex of EUT Photos</t>
  </si>
  <si>
    <t>Done
20250620 provided final reports, whose are OK</t>
  </si>
  <si>
    <t>Done
20250613 provided final reports, whose are OK
20250529 provided update with added OS names to the phtoos titles, what is OK
20250425 provided draf document, which is  OK</t>
  </si>
  <si>
    <t>Done
20250613 provided final VOC, which is OK
20250425 provided draf document, which is  OK</t>
  </si>
  <si>
    <t>Done
20250714 provided final reprot, which is OK, there are lsited all panels, HV550, HX550, HF550
20250606 provided draft which is not OK, because:
- name of LED panel in the critical component list "HV550XXX0XXX" does not match to TV panel spec "HF550…..". There is mix of HV and HF names.</t>
  </si>
  <si>
    <t>Done
20250613 provided final VOC, which si OK
20250529 the same document are covering 43HR and 43HP
20240430 provided draft document, which is OK</t>
  </si>
  <si>
    <t>Done
2025 06 30 provided final VOOC</t>
  </si>
  <si>
    <t xml:space="preserve">Done
20250620 provided final repeots, whose are OK
2020250530 provided draft documents, with added panel name to the photos titles, whose are OK
</t>
  </si>
  <si>
    <t>Done
20250613 provided final reprots, whose are OK
20250606 provided drafts which is OK</t>
  </si>
  <si>
    <t>Done
20250613 provided final reprots, whose are OK
20250418 provided draft which is OK</t>
  </si>
  <si>
    <t>Done
20250613 provided VOC, which is OK</t>
  </si>
  <si>
    <t>Done
20250613 provided reprot from SCEP</t>
  </si>
  <si>
    <t>Done
20250510 provided reprot from SCEP</t>
  </si>
  <si>
    <t>Done
20250711 provided reprot from SCEP</t>
  </si>
  <si>
    <t>Done
20250513provided reprot from SCEP</t>
  </si>
  <si>
    <t xml:space="preserve">Done
20250711 provided report from SCEP for 55HR
</t>
  </si>
  <si>
    <t>Done
20250613 provided report from SCEP</t>
  </si>
  <si>
    <t>From: Kozakivskyi, Vasyl (external) &lt;Vasyl.Kozakivskyi@sharpconsumer.eu&gt;</t>
  </si>
  <si>
    <r>
      <t>Sent:</t>
    </r>
    <r>
      <rPr>
        <sz val="11"/>
        <color theme="1"/>
        <rFont val="Calibri"/>
        <family val="2"/>
      </rPr>
      <t xml:space="preserve"> Monday, July 14, 2025 9:58 PM</t>
    </r>
  </si>
  <si>
    <r>
      <t>To:</t>
    </r>
    <r>
      <rPr>
        <sz val="11"/>
        <color theme="1"/>
        <rFont val="Calibri"/>
        <family val="2"/>
      </rPr>
      <t xml:space="preserve"> Domeque, Jose (SCEIB) &lt;Jose.Domeque@sharpconsumer.eu&gt;; Jermakov, Alexander (SCEM) &lt;Alexander.Jermakov@sharpconsumer.eu&gt;</t>
    </r>
  </si>
  <si>
    <r>
      <t>Cc:</t>
    </r>
    <r>
      <rPr>
        <sz val="11"/>
        <color theme="1"/>
        <rFont val="Calibri"/>
        <family val="2"/>
      </rPr>
      <t xml:space="preserve"> Janicek, Michal (SCEM) &lt;Michal.Janicek@sharpconsumer.eu&gt;; Wysocki, Adrian (SCEP) &lt;Adrian.Wysocki@sharpconsumer.eu&gt;</t>
    </r>
  </si>
  <si>
    <r>
      <t>Subject:</t>
    </r>
    <r>
      <rPr>
        <sz val="11"/>
        <color theme="1"/>
        <rFont val="Calibri"/>
        <family val="2"/>
      </rPr>
      <t xml:space="preserve"> FW: EAN's for Amazon</t>
    </r>
  </si>
  <si>
    <t>Hi, Jose, Aalex,</t>
  </si>
  <si>
    <t>I realize below 2 SKU were not in line up. I have added them.</t>
  </si>
  <si>
    <t>For your info.</t>
  </si>
  <si>
    <t>4T-C70HL4365EB</t>
  </si>
  <si>
    <t>70HL4365E</t>
  </si>
  <si>
    <t> 5905683275415</t>
  </si>
  <si>
    <t>4T-C50HP5365EB</t>
  </si>
  <si>
    <t>50HP5365E</t>
  </si>
  <si>
    <t> 5905683275156</t>
  </si>
  <si>
    <t>Thank you.</t>
  </si>
  <si>
    <t xml:space="preserve">Vasyl Kozakivskyi </t>
  </si>
  <si>
    <t xml:space="preserve">TV Product Manager  </t>
  </si>
  <si>
    <t>4T-C70HLxxx</t>
  </si>
  <si>
    <t>4T-C65HLxxx</t>
  </si>
  <si>
    <t xml:space="preserve">Done
2025 07 18 provided DoC, which includes also Cyber Security certificiaton, it is OK </t>
  </si>
  <si>
    <t>4T-C50HMxxx</t>
    <phoneticPr fontId="169" type="noConversion"/>
  </si>
  <si>
    <t>4T-C55HMxxx</t>
    <phoneticPr fontId="169" type="noConversion"/>
  </si>
  <si>
    <t>K515CT962KM04</t>
    <phoneticPr fontId="169" type="noConversion"/>
  </si>
  <si>
    <t>box speaker 504MTC65B0R</t>
    <phoneticPr fontId="169" type="noConversion"/>
  </si>
  <si>
    <t>Update the power board</t>
    <phoneticPr fontId="169" type="noConversion"/>
  </si>
  <si>
    <t>2030010200</t>
    <phoneticPr fontId="169" type="noConversion"/>
  </si>
  <si>
    <t>2030010201</t>
    <phoneticPr fontId="169" type="noConversion"/>
  </si>
  <si>
    <t>2030010202</t>
    <phoneticPr fontId="169" type="noConversion"/>
  </si>
  <si>
    <t>2020004130
2020004131</t>
    <phoneticPr fontId="169" type="noConversion"/>
  </si>
  <si>
    <t>2020004132
2020004133</t>
    <phoneticPr fontId="169" type="noConversion"/>
  </si>
  <si>
    <t>2020004148
2020004149</t>
    <phoneticPr fontId="169" type="noConversion"/>
  </si>
  <si>
    <t>Done
20250721 provided final docs, whose are OK
20250606 provided other draft which are OK also
2025 0515 provided drafts which is OK</t>
  </si>
  <si>
    <t>Done
20250721 provided final docs, whose are OK
2025 0515 provided drafts which is OK</t>
  </si>
  <si>
    <t>TIVO TV 60Hz</t>
    <phoneticPr fontId="169" type="noConversion"/>
  </si>
  <si>
    <t>T962D4-K35E</t>
    <phoneticPr fontId="169" type="noConversion"/>
  </si>
  <si>
    <t>RTL8822CU-CG</t>
    <phoneticPr fontId="169" type="noConversion"/>
  </si>
  <si>
    <t>RTL8822CU-CG</t>
    <phoneticPr fontId="169" type="noConversion"/>
  </si>
  <si>
    <t>RTL8822CU-CG</t>
    <phoneticPr fontId="169" type="noConversion"/>
  </si>
  <si>
    <t>Done
20250730 provided one more final report, which is OK.
20250630 provided draft report, which is OK. Rating label for HP7 is added
2025 0515 provided drafts which is NG, because:
- missing rating lables for 4T-C43HR7265</t>
  </si>
  <si>
    <t>MUDV55B0-T962K-S2</t>
    <phoneticPr fontId="169" type="noConversion"/>
  </si>
  <si>
    <t xml:space="preserve">Done
20250815 provided final reports and VoCs, whose are  OK
20250717 provided draft , which is OK.
Reports covers both HP and HL series </t>
  </si>
  <si>
    <t xml:space="preserve">Done
20250815 provided final reports and VoCs, whose are  OK
20250717 provided draft , which is OK.
Reports covers bot HP and HL series </t>
  </si>
  <si>
    <t>Done
20250815 provided full set of documents, whose are OK</t>
  </si>
  <si>
    <t>Done
2025 07 21 provided updaed DoC, which is OK
2025 07 18 provided draft , which is Not OK, because it contains Cyber Security  and RED dirrective, whose are not applicable in UK</t>
  </si>
  <si>
    <t>4T-C55GK4245EB
4T-C55GK4245KB
4T-C55GK4045EB
4T-C55GK4045KB</t>
    <phoneticPr fontId="169" type="noConversion"/>
  </si>
  <si>
    <t>4T-C55HM5245EB
4T-C55HM5245KB</t>
    <phoneticPr fontId="169" type="noConversion"/>
  </si>
  <si>
    <t>4T-C50HM5245EB
4T-C50HM5245KB</t>
    <phoneticPr fontId="169" type="noConversion"/>
  </si>
  <si>
    <t>2030010727</t>
    <phoneticPr fontId="169" type="noConversion"/>
  </si>
  <si>
    <t>box speaker 504MTC65B0R</t>
    <phoneticPr fontId="169" type="noConversion"/>
  </si>
  <si>
    <t>box speaker
504MTC55LE1</t>
    <phoneticPr fontId="169" type="noConversion"/>
  </si>
  <si>
    <t>Done 
20250822 provided final report, which is OK
2025 07 21 provided draft report, which is OK</t>
  </si>
  <si>
    <t>Done
2025 08 29 provided fiinal doc, which is OK
20250815 provided draft documents, whose are OK</t>
  </si>
  <si>
    <t>Done
2025 08 29 provided fiinal doc, which is OK
2025 07 21 provided draft report, which is OK</t>
  </si>
  <si>
    <t>Done
2025 08 29 provided finall report, which is OK
2025 07 21 provided draft report, which is OK</t>
  </si>
  <si>
    <t>Draft OK
2025 0627 provided draft , which inludes all the TV models</t>
  </si>
  <si>
    <t>FTP folder name</t>
  </si>
  <si>
    <t xml:space="preserve">1T-C24HDxxx
</t>
  </si>
  <si>
    <t>1T-C32HDxxx</t>
  </si>
  <si>
    <t>2T-C40HDxxx</t>
  </si>
  <si>
    <t>2T-C43HDxxx</t>
  </si>
  <si>
    <t>4T-C43HJxxx</t>
  </si>
  <si>
    <t>4T-C50HJxxx</t>
  </si>
  <si>
    <t>4T-C55HJxxx</t>
  </si>
  <si>
    <t>Done
2025 10 03 provided final test reports and VOC, whose are OK.</t>
  </si>
  <si>
    <t>Done
2025 09 26 provided final report, which is OK</t>
  </si>
  <si>
    <t>Done 
2025 08 15 provided final report from SCEP</t>
  </si>
  <si>
    <t>Done 
2025 10 03 provided final report from SCEP</t>
  </si>
  <si>
    <t>4T-C85HPxxx</t>
  </si>
  <si>
    <t>Full certification</t>
  </si>
  <si>
    <t>Done 
2025 10 03 provided SCEP report.
TBD by SCE, expected 2025 04 14</t>
  </si>
  <si>
    <t>Done 
2025 10 03 provided SCEP reports for 40HDx and 40HD3x.
TBD by SCE, expected 2025 04 14</t>
  </si>
  <si>
    <t>4T-C55HJ4225EB
4T-C55HJ4225KB
4T-C55HJ4725EB
4T-C55HJ4725KB
PR55U3462WKB</t>
  </si>
  <si>
    <t>4T-C70HPxxx</t>
  </si>
  <si>
    <t>Done 
2025 10 21 provided final document, which is OK</t>
  </si>
  <si>
    <t>Done
2025 10 03 provided ErP report from SCEP</t>
  </si>
  <si>
    <t>4T-C65JPxxx</t>
  </si>
  <si>
    <t>4T-C75JPxxx</t>
  </si>
  <si>
    <t>4T-C55JPxxx</t>
  </si>
  <si>
    <t>Done
2025 10 21 provided final test report of 18 TV models of series GK, HP, JP, HR, HM, which includes the certain model as well
20250926 provided draft , which inludes all the TV models</t>
  </si>
  <si>
    <t>4T-C50JPxxx</t>
  </si>
  <si>
    <t>MUDV5080-96880-S2</t>
  </si>
  <si>
    <t>MUDV5581-96880-S2</t>
  </si>
  <si>
    <t>MUDV6581-96880-S2</t>
  </si>
  <si>
    <t>4T-C43HR8xx</t>
  </si>
  <si>
    <t>4T-C50HR8xx</t>
  </si>
  <si>
    <t>4T-C55HR8xx</t>
  </si>
  <si>
    <t>4T-C65HR8xx</t>
  </si>
  <si>
    <t>4T-C50HR7xx</t>
  </si>
  <si>
    <t>4T-C65HR7xx</t>
  </si>
  <si>
    <t xml:space="preserve">4T-C43HR7xx 4T-C43GR8xx </t>
  </si>
  <si>
    <t xml:space="preserve">4T-C55HR7xxx 4T-C55GR8xxx 4T-C55FQxxx </t>
  </si>
  <si>
    <t>TV5008</t>
    <phoneticPr fontId="169" type="noConversion"/>
  </si>
  <si>
    <t>MT7663BUN</t>
    <phoneticPr fontId="169" type="noConversion"/>
  </si>
  <si>
    <t>box speaker 
504MTC55831</t>
    <phoneticPr fontId="169" type="noConversion"/>
  </si>
  <si>
    <t>TV6508</t>
    <phoneticPr fontId="169" type="noConversion"/>
  </si>
  <si>
    <t>MT7663BUN</t>
    <phoneticPr fontId="169" type="noConversion"/>
  </si>
  <si>
    <t>box speaker 
504MTC55833</t>
    <phoneticPr fontId="169" type="noConversion"/>
  </si>
  <si>
    <t>Update the dimensions and power board</t>
    <phoneticPr fontId="169" type="noConversion"/>
  </si>
  <si>
    <t xml:space="preserve">JR695R3HA0Y </t>
    <phoneticPr fontId="169" type="noConversion"/>
  </si>
  <si>
    <t>V850DJ2-Q01 V.D4</t>
    <phoneticPr fontId="169" type="noConversion"/>
  </si>
  <si>
    <t>TV6509</t>
    <phoneticPr fontId="169" type="noConversion"/>
  </si>
  <si>
    <t>TV8509</t>
    <phoneticPr fontId="169" type="noConversion"/>
  </si>
  <si>
    <t>MT7663BUN</t>
    <phoneticPr fontId="169" type="noConversion"/>
  </si>
  <si>
    <t>MT7663BUN</t>
    <phoneticPr fontId="169" type="noConversion"/>
  </si>
  <si>
    <t>box speaker 
504MTC65004</t>
    <phoneticPr fontId="169" type="noConversion"/>
  </si>
  <si>
    <t>box speaker 
504MTC55833</t>
    <phoneticPr fontId="169" type="noConversion"/>
  </si>
  <si>
    <t xml:space="preserve">4T-C65JP7265EB 
4T-C65JP7365EB 
4T-C65JP7465EB 
4T-C65JP7665EB 
4T-C65JP7765EB  </t>
    <phoneticPr fontId="169" type="noConversion"/>
  </si>
  <si>
    <t>2020004298
2020004308</t>
    <phoneticPr fontId="169" type="noConversion"/>
  </si>
  <si>
    <t>2020004317
2020004387</t>
    <phoneticPr fontId="169" type="noConversion"/>
  </si>
  <si>
    <t>2020004318
2020004376</t>
    <phoneticPr fontId="169" type="noConversion"/>
  </si>
  <si>
    <t>2020004320
2020004390</t>
    <phoneticPr fontId="169" type="noConversion"/>
  </si>
  <si>
    <t>2020004319
2020004380</t>
    <phoneticPr fontId="169" type="noConversion"/>
  </si>
  <si>
    <t>2020004329
2020004391</t>
    <phoneticPr fontId="169" type="noConversion"/>
  </si>
  <si>
    <t>/</t>
    <phoneticPr fontId="169" type="noConversion"/>
  </si>
  <si>
    <t>2020004268
2020004375</t>
    <phoneticPr fontId="169" type="noConversion"/>
  </si>
  <si>
    <t>2020004279
2020004379</t>
    <phoneticPr fontId="169" type="noConversion"/>
  </si>
  <si>
    <t>box speaker
504MTC55831</t>
    <phoneticPr fontId="169" type="noConversion"/>
  </si>
  <si>
    <t>JR745R3HD2Y</t>
    <phoneticPr fontId="169" type="noConversion"/>
  </si>
  <si>
    <t>INX V430DK1-Q01</t>
    <phoneticPr fontId="169" type="noConversion"/>
  </si>
  <si>
    <t>INX V500DK4-Q01</t>
    <phoneticPr fontId="169" type="noConversion"/>
  </si>
  <si>
    <t>CSOT ST5461D20-5</t>
    <phoneticPr fontId="169" type="noConversion"/>
  </si>
  <si>
    <t>CSOT ST6451D08-5</t>
    <phoneticPr fontId="169" type="noConversion"/>
  </si>
  <si>
    <t xml:space="preserve">4T-C75JP7265EB 
4T-C75JP7365EB 
4T-C75JP7465EB 
4T-C75JP7665EB 
4T-C75JP7765EB  </t>
    <phoneticPr fontId="169" type="noConversion"/>
  </si>
  <si>
    <t>box speaker 
504MTC55836</t>
    <phoneticPr fontId="169" type="noConversion"/>
  </si>
  <si>
    <t>2020004283
2020004383</t>
    <phoneticPr fontId="169" type="noConversion"/>
  </si>
  <si>
    <t>box speaker 
504MTC55831</t>
    <phoneticPr fontId="169" type="noConversion"/>
  </si>
  <si>
    <t>box speaker 
504MTC55834</t>
    <phoneticPr fontId="169" type="noConversion"/>
  </si>
  <si>
    <t>box speaker 
504MTC55831</t>
    <phoneticPr fontId="169" type="noConversion"/>
  </si>
  <si>
    <t>Certification project type</t>
    <phoneticPr fontId="169" type="noConversion"/>
  </si>
  <si>
    <t>Updated model</t>
    <phoneticPr fontId="169" type="noConversion"/>
  </si>
  <si>
    <t>Update dimensions</t>
    <phoneticPr fontId="169" type="noConversion"/>
  </si>
  <si>
    <t>Update structure</t>
    <phoneticPr fontId="169" type="noConversion"/>
  </si>
  <si>
    <t xml:space="preserve">4T-C55JP7265EB 
4T-C55JP7365EB 
4T-C55JP7465EB 
4T-C55JP7665EB 
4T-C55JP7765EB  </t>
    <phoneticPr fontId="169" type="noConversion"/>
  </si>
  <si>
    <t xml:space="preserve">4T-C85HP5265EB 
4T-C85HP5365EB 
4T-C85HP5465EB 
4T-C85HP5665EB 
4T-C85HP5765EB </t>
    <phoneticPr fontId="169" type="noConversion"/>
  </si>
  <si>
    <t>TBD by Sharp</t>
    <phoneticPr fontId="169" type="noConversion"/>
  </si>
  <si>
    <t xml:space="preserve">4T-C50JP7265EB 
4T-C50JP7365EB 
4T-C50JP7465EB 
4T-C50JP7665EB 
4T-C50JP7765EB  </t>
  </si>
  <si>
    <t>Done
2025 11 21 provided final report, which is OK
2025 10 21 provided draft report, which is OK</t>
  </si>
  <si>
    <t>Done
2025 11 21 provided final report, which is OK</t>
  </si>
  <si>
    <t>Done
2025 11 03 provided final report, which is OK
2025 09 30 provided draft reports, whose are OK</t>
  </si>
  <si>
    <t>20250530 provided draft documents, whose are OK</t>
  </si>
  <si>
    <t>Done 
2025 11 03 provided final document, which is OK</t>
  </si>
  <si>
    <t>Done 
2025 11 03 provided final document, which is OK
2025 09 30 provided draft reports, whose are OK</t>
  </si>
  <si>
    <t>Done 
2025 11 03 provided final document, which is OK
2025 10 21 provided draft report, which is OK</t>
  </si>
  <si>
    <t>Done
2025 10 30 released DoC</t>
  </si>
  <si>
    <t>Done
2025 11 05 uploaded on FTP
2025 04 06 requested to SCEP</t>
  </si>
  <si>
    <t>4T-C55HKxxx</t>
  </si>
  <si>
    <t>ST5461D12-4</t>
  </si>
  <si>
    <t>4T-C50GKxxx 4T-C50HKxxx</t>
  </si>
  <si>
    <t>Done
20251205 provided final report, whose are OK. They are with proejct 4T-C50HMxxx
20251112 provided draft which is OK</t>
  </si>
  <si>
    <t xml:space="preserve">Done
20251205 provided final document, which is OK. TV model lsit is complete now.
2025 11 21 provided draft docuemnts, whose are NG, because:
- there are missing full list of certificaited TV models: 
4T-C75JP7265EB 
4T-C75JP7365EB 
4T-C75JP7465EB 
4T-C75JP7665EB 
4T-C75JP7765EB </t>
  </si>
  <si>
    <t xml:space="preserve">Done
20251205 provided final document, which is OK. TV model lsit is complete now.
2025 11 21 provided draft docuemnts, whose are NG, because:
- there are missing full list of certified TV models: 
4T-C75JP7265EB 
4T-C75JP7365EB 
4T-C75JP7465EB 
4T-C75JP7665EB 
4T-C75JP7765EB </t>
  </si>
  <si>
    <t xml:space="preserve">Done
20251205 provided final document, which is OK. TV model lsit is complete now.
</t>
  </si>
  <si>
    <t xml:space="preserve">Done
20251205 provided final document, which is OK. TV model list is complete now.
2025 11 21 provided draft docuemnts, whose are NG, because:
- there are missing full list of certificaited TV models: 
4T-C75JP7265EB 
4T-C75JP7365EB 
4T-C75JP7465EB 
4T-C75JP7665EB 
4T-C75JP7765EB </t>
  </si>
  <si>
    <t xml:space="preserve">Done
20251205 provided final document, which is OK. TV model list is complete now.
2025 11 21 provided draft documents, whose are NG, because:
- there are missing full list of certificaited TV models: 
4T-C50JP7265EB 
4T-C50JP7365EB 
4T-C50JP7465EB 
4T-C50JP7665EB 
4T-C50JP7765EB </t>
  </si>
  <si>
    <t>Done
20251205 provided final document, which is OK. TV model list is complete now.</t>
  </si>
  <si>
    <t xml:space="preserve">Done
20251205 provided final document, which is OK. TV model list is complete now.
2025 11 21 provided draft docuemnts, whose are NG, because:
- there are missing full list of certificaited TV models: 
4T-C50JP7265EB 
4T-C50JP7365EB 
4T-C50JP7465EB 
4T-C50JP7665EB 
4T-C50JP7765EB </t>
  </si>
  <si>
    <t>Done
20251205 provided final document, which is OK. TV model list is complete now.
20251011 provided draft documents, whose are OK</t>
  </si>
  <si>
    <t>Updated:  2025 12 14</t>
  </si>
  <si>
    <t>Done
20250613 provided final doc, which is OK
2025 03 28 provided draft, which is OK</t>
  </si>
  <si>
    <t>Done
20250613 provided final doc, which is OK
2025 04 02 provided draft, which is OK</t>
  </si>
  <si>
    <t>Done
20250613 provided final doc, which is OK
2025 06 06 provided draft which is not OK&lt; because:
- wrong brand name "Polariod" on the page 2.
- missing rating label for Polaroid TV
- wrong panel name "55HVXX-XXX" in critical component list, but in TV spec we have panel "HF550QUB-F20 V2.0", it looks like HV and HF panels series are mixed</t>
  </si>
  <si>
    <t>Done
20250613 provided final doc, which is OK
2025 06 06 provided draft which is OK.</t>
  </si>
  <si>
    <t>MUDV5080-T962K-S2</t>
    <phoneticPr fontId="169" type="noConversion"/>
  </si>
  <si>
    <t>MUDV5581-T962K-S2</t>
    <phoneticPr fontId="169" type="noConversion"/>
  </si>
  <si>
    <t>4T-C55HK4245EB
4T-C55HK4345EB
4T-C55HK4445EB
4T-C55HK4645EB
4T-C55HK4745EB
4T-C55HK4245KB
4T-C55HK4345KB
4T-C55HK4445KB
4T-C55HK4645KB
4T-C55HK4745KB</t>
    <phoneticPr fontId="169" type="noConversion"/>
  </si>
  <si>
    <t>4T-C65HM5245EB
4T-C65HM5245KB</t>
    <phoneticPr fontId="169" type="noConversion"/>
  </si>
  <si>
    <t>2030011012</t>
    <phoneticPr fontId="169" type="noConversion"/>
  </si>
  <si>
    <t>2020004429
2020004430</t>
    <phoneticPr fontId="169" type="noConversion"/>
  </si>
  <si>
    <t>JR645R3HE3L</t>
    <phoneticPr fontId="169" type="noConversion"/>
  </si>
  <si>
    <t>K515CT962KM04</t>
    <phoneticPr fontId="169" type="noConversion"/>
  </si>
  <si>
    <t>2030011013</t>
    <phoneticPr fontId="169" type="noConversion"/>
  </si>
  <si>
    <t>2020004428</t>
    <phoneticPr fontId="169" type="noConversion"/>
  </si>
  <si>
    <t>JR695R3HA0Y</t>
    <phoneticPr fontId="169" type="noConversion"/>
  </si>
  <si>
    <t>box speaker
504MTC70B01</t>
    <phoneticPr fontId="169" type="noConversion"/>
  </si>
  <si>
    <t>4T-C50HJxxx</t>
    <phoneticPr fontId="169" type="noConversion"/>
  </si>
  <si>
    <t>HF500QUB-F20V2.0</t>
    <phoneticPr fontId="169" type="noConversion"/>
  </si>
  <si>
    <t>515CT9646M04</t>
    <phoneticPr fontId="169" type="noConversion"/>
  </si>
  <si>
    <t>/</t>
    <phoneticPr fontId="169" type="noConversion"/>
  </si>
  <si>
    <t>V400HJB-P03 CG</t>
    <phoneticPr fontId="169" type="noConversion"/>
  </si>
  <si>
    <t>515CT9503M22</t>
  </si>
  <si>
    <t>box speaker 
504MTC40038</t>
    <phoneticPr fontId="169" type="noConversion"/>
  </si>
  <si>
    <t>box speaker 
504MTC65B0R</t>
    <phoneticPr fontId="169" type="noConversion"/>
  </si>
  <si>
    <t>TV3904</t>
    <phoneticPr fontId="169" type="noConversion"/>
  </si>
  <si>
    <t>V400HJ9-PE1</t>
    <phoneticPr fontId="169" type="noConversion"/>
  </si>
  <si>
    <t>515CT9506M08Y</t>
    <phoneticPr fontId="169" type="noConversion"/>
  </si>
  <si>
    <t>box speaker 
K504MTC40038</t>
    <phoneticPr fontId="169" type="noConversion"/>
  </si>
  <si>
    <t>2T-C40HDxx</t>
  </si>
  <si>
    <t xml:space="preserve">Done
2025 12 31 provided final reports with correct model list. They are OK.
20251212 provided draft, which is not OK, because:
- TV models names are defined wrongly, they are "55HK4245EB, 55HK4245KB", but the must be as shown below:
4T-C55HK4245EB
4T-C55HK4345EB
4T-C55HK4445EB
4T-C55HK4645EB
4T-C55HK4745EB
4T-C55HK4245KB
4T-C55HK4345KB
4T-C55HK4445KB
4T-C55HK4645KB
4T-C55HK4745KB
</t>
  </si>
  <si>
    <t xml:space="preserve">Done
2025 12 31 provided final reports with correct model list. They are OK.
20251205 provided draft, which is not OK, because:
- TV models names are defined wrongly, they are "55HK4245EB, 55HK4245KB", but the must be as shown below:
4T-C55HK4245EB
4T-C55HK4345EB
4T-C55HK4445EB
4T-C55HK4645EB
4T-C55HK4745EB
4T-C55HK4245KB
4T-C55HK4345KB
4T-C55HK4445KB
4T-C55HK4645KB
4T-C55HK4745KB
</t>
  </si>
  <si>
    <t>Roku TV</t>
  </si>
  <si>
    <t>Draft OK
20251231 provided draft reports, whose are OK</t>
  </si>
  <si>
    <t>4T-C70HL4265EB 
4T-C70HL4365EB</t>
  </si>
  <si>
    <t>Done 
2025 11 25 Uploaded  report from SCEP side</t>
  </si>
  <si>
    <t>Done
2025 10 21 provided final report
missing Standy and Ntw standby measurments
2025 08 31 provided reprot draft in XLSX format</t>
  </si>
  <si>
    <t>Done
2026 01 19 provided report from SCEP side
missing Standy and Ntw standby measurments</t>
  </si>
  <si>
    <t>Done
2026 01 19 provided report from SCEP side</t>
  </si>
  <si>
    <t>Done
2026 01 19 provided report from SCEP</t>
  </si>
  <si>
    <t>Done
2025 11 25 provided reprot from SCEP</t>
  </si>
  <si>
    <t>In progress
2026 01 19 requested to release</t>
  </si>
  <si>
    <t>Done 
2026 01 19 provided report from SCEP</t>
  </si>
  <si>
    <t>Done
2026 01 19 released</t>
  </si>
  <si>
    <t>TV4011</t>
    <phoneticPr fontId="169" type="noConversion"/>
  </si>
  <si>
    <t>4T-C43HJxxx</t>
    <phoneticPr fontId="169" type="noConversion"/>
  </si>
  <si>
    <t>2020004259
2020004321
2020004370</t>
    <phoneticPr fontId="169" type="noConversion"/>
  </si>
  <si>
    <t>K515C96880M01</t>
    <phoneticPr fontId="169" type="noConversion"/>
  </si>
  <si>
    <t>WC5EM2601F
MT7651BUN</t>
    <phoneticPr fontId="169" type="noConversion"/>
  </si>
  <si>
    <t>RTL8731BU</t>
    <phoneticPr fontId="169" type="noConversion"/>
  </si>
  <si>
    <t>PT236AT05-1</t>
    <phoneticPr fontId="169" type="noConversion"/>
  </si>
  <si>
    <t>515CT9506M07Y</t>
    <phoneticPr fontId="169" type="noConversion"/>
  </si>
  <si>
    <t>box speaker K504MTC24005</t>
    <phoneticPr fontId="169" type="noConversion"/>
  </si>
  <si>
    <t>Roku TV / Roku TV QLED</t>
    <phoneticPr fontId="169" type="noConversion"/>
  </si>
  <si>
    <t>HD</t>
    <phoneticPr fontId="169" type="noConversion"/>
  </si>
  <si>
    <t>3840*2160</t>
    <phoneticPr fontId="169" type="noConversion"/>
  </si>
  <si>
    <t>3840*2160</t>
    <phoneticPr fontId="169" type="noConversion"/>
  </si>
  <si>
    <t>3840*2160</t>
    <phoneticPr fontId="169" type="noConversion"/>
  </si>
  <si>
    <t>1920*1080</t>
    <phoneticPr fontId="169" type="noConversion"/>
  </si>
  <si>
    <t>1920*1080</t>
    <phoneticPr fontId="169" type="noConversion"/>
  </si>
  <si>
    <t>T950R4D</t>
    <phoneticPr fontId="169" type="noConversion"/>
  </si>
  <si>
    <t>T950R4D</t>
    <phoneticPr fontId="169" type="noConversion"/>
  </si>
  <si>
    <t>T950R4D</t>
    <phoneticPr fontId="169" type="noConversion"/>
  </si>
  <si>
    <t>TR964D-J8E</t>
    <phoneticPr fontId="169" type="noConversion"/>
  </si>
  <si>
    <t>ROKU IR</t>
    <phoneticPr fontId="169" type="noConversion"/>
  </si>
  <si>
    <t>ROKU IR</t>
    <phoneticPr fontId="169" type="noConversion"/>
  </si>
  <si>
    <t>ROKU IR</t>
    <phoneticPr fontId="169" type="noConversion"/>
  </si>
  <si>
    <t>ROKU IR</t>
    <phoneticPr fontId="169" type="noConversion"/>
  </si>
  <si>
    <t>TBD by Sharp</t>
    <phoneticPr fontId="169" type="noConversion"/>
  </si>
  <si>
    <t>TBD by Sharp</t>
    <phoneticPr fontId="169" type="noConversion"/>
  </si>
  <si>
    <t>TBD by Sharp</t>
    <phoneticPr fontId="169" type="noConversion"/>
  </si>
  <si>
    <t>TBD by Sharp</t>
    <phoneticPr fontId="169" type="noConversion"/>
  </si>
  <si>
    <t>TBD by Sharp</t>
    <phoneticPr fontId="169" type="noConversion"/>
  </si>
  <si>
    <t>4T-C55HJxxx</t>
    <phoneticPr fontId="169" type="noConversion"/>
  </si>
  <si>
    <t>Roku TV</t>
    <phoneticPr fontId="169" type="noConversion"/>
  </si>
  <si>
    <t>TR964D-J8E</t>
    <phoneticPr fontId="169" type="noConversion"/>
  </si>
  <si>
    <t>MUDV4381-96032-S2</t>
    <phoneticPr fontId="169" type="noConversion"/>
  </si>
  <si>
    <t>MUDV4381-96032-S2 QLED</t>
    <phoneticPr fontId="169" type="noConversion"/>
  </si>
  <si>
    <t>MUDV5080-96032-S2 QLED</t>
    <phoneticPr fontId="169" type="noConversion"/>
  </si>
  <si>
    <t>MUDV5581-96032-S2 QLED</t>
    <phoneticPr fontId="169" type="noConversion"/>
  </si>
  <si>
    <t>MUDV6581-96032-S2 QLED</t>
    <phoneticPr fontId="169" type="noConversion"/>
  </si>
  <si>
    <t>MUDV-70B0-96032-S2 QLED</t>
    <phoneticPr fontId="169" type="noConversion"/>
  </si>
  <si>
    <t>MUDV-85M081-96032-S2 QLED</t>
    <phoneticPr fontId="169" type="noConversion"/>
  </si>
  <si>
    <r>
      <t>4T-C43HP5265EB 
4T-C43HP5265KB 
4T-C43HP6265EB
4T-C43HP6265KB
4T-C43HP7265EB-</t>
    </r>
    <r>
      <rPr>
        <b/>
        <i/>
        <sz val="10"/>
        <color rgb="FFFF0000"/>
        <rFont val="Arial"/>
        <family val="2"/>
      </rPr>
      <t>not kick off</t>
    </r>
    <phoneticPr fontId="169" type="noConversion"/>
  </si>
  <si>
    <r>
      <t>4T-C50HP5265KB 
4T-C50HP5265EB
4T-C50HP6265KB 
4T-C50HP6265EB 
4T-C50HP5365EB
4T-C50HP7265EB-</t>
    </r>
    <r>
      <rPr>
        <b/>
        <i/>
        <sz val="10"/>
        <color rgb="FFFF0000"/>
        <rFont val="Arial"/>
        <family val="2"/>
      </rPr>
      <t xml:space="preserve">not kick off </t>
    </r>
    <r>
      <rPr>
        <b/>
        <i/>
        <sz val="10"/>
        <color theme="1"/>
        <rFont val="Arial"/>
        <family val="2"/>
      </rPr>
      <t xml:space="preserve">
4T-C50HP7265KB-</t>
    </r>
    <r>
      <rPr>
        <b/>
        <i/>
        <sz val="10"/>
        <color rgb="FFFF0000"/>
        <rFont val="Arial"/>
        <family val="2"/>
      </rPr>
      <t xml:space="preserve">not kick off </t>
    </r>
    <r>
      <rPr>
        <b/>
        <i/>
        <sz val="10"/>
        <color theme="1"/>
        <rFont val="Arial"/>
        <family val="2"/>
      </rPr>
      <t xml:space="preserve">
</t>
    </r>
    <phoneticPr fontId="169" type="noConversion"/>
  </si>
  <si>
    <r>
      <t>4T-C65HP5265EB 
4T-C65HP5265KB 
4T-C65HP6265KB 
4T-C65HP6265EB
4T-C65HP7265EB-</t>
    </r>
    <r>
      <rPr>
        <b/>
        <i/>
        <sz val="10"/>
        <color rgb="FFFF0000"/>
        <rFont val="Arial"/>
        <family val="2"/>
      </rPr>
      <t xml:space="preserve">not kick off </t>
    </r>
    <phoneticPr fontId="169" type="noConversion"/>
  </si>
  <si>
    <r>
      <t>4T-C70HP5265KB 
4T-C70HP5265EB 
4T-C70HP5365EB 
4T-C70HP5465EB 
4T-C70HP5665EB 
4T-C70HP5765EB
4T-C70HP6265KB-</t>
    </r>
    <r>
      <rPr>
        <b/>
        <i/>
        <sz val="10"/>
        <color rgb="FFFF0000"/>
        <rFont val="Arial"/>
        <family val="2"/>
      </rPr>
      <t xml:space="preserve">not kick off </t>
    </r>
    <r>
      <rPr>
        <b/>
        <i/>
        <sz val="10"/>
        <color theme="1"/>
        <rFont val="Arial"/>
        <family val="2"/>
      </rPr>
      <t xml:space="preserve"> 
4T-C70HP6265EB-</t>
    </r>
    <r>
      <rPr>
        <b/>
        <i/>
        <sz val="10"/>
        <color rgb="FFFF0000"/>
        <rFont val="Arial"/>
        <family val="2"/>
      </rPr>
      <t xml:space="preserve">not kick off </t>
    </r>
    <phoneticPr fontId="169" type="noConversion"/>
  </si>
  <si>
    <r>
      <t>4T-C55HP5265KB 
4T-C55HP5265EB 
4T-C55HP6265KB 
4T-C55HP6265EB
4T-C55HP5165KB
4T-C55HP5165EB 
4T- C55HP5365EB
4T-C55HP7265KB-</t>
    </r>
    <r>
      <rPr>
        <b/>
        <i/>
        <sz val="10"/>
        <color rgb="FFFF0000"/>
        <rFont val="Arial"/>
        <family val="2"/>
      </rPr>
      <t xml:space="preserve">not kick off </t>
    </r>
    <r>
      <rPr>
        <b/>
        <i/>
        <sz val="10"/>
        <color theme="1"/>
        <rFont val="Arial"/>
        <family val="2"/>
      </rPr>
      <t xml:space="preserve">
4T-C55HP7265EB-</t>
    </r>
    <r>
      <rPr>
        <b/>
        <i/>
        <sz val="10"/>
        <color rgb="FFFF0000"/>
        <rFont val="Arial"/>
        <family val="2"/>
      </rPr>
      <t xml:space="preserve">not kick off </t>
    </r>
    <r>
      <rPr>
        <b/>
        <i/>
        <sz val="10"/>
        <color theme="1"/>
        <rFont val="Arial"/>
        <family val="2"/>
      </rPr>
      <t xml:space="preserve">
</t>
    </r>
    <phoneticPr fontId="169" type="noConversion"/>
  </si>
  <si>
    <t>MUDV5080-96032-S2 QLED MINI</t>
    <phoneticPr fontId="169" type="noConversion"/>
  </si>
  <si>
    <t>MUDV-5581-96032-S2 QLED MINI</t>
    <phoneticPr fontId="169" type="noConversion"/>
  </si>
  <si>
    <t>MUDV-6581-96032-S2 QLED MINI</t>
    <phoneticPr fontId="169" type="noConversion"/>
  </si>
  <si>
    <t>MUDV7580-96032-S2 QLED MINI</t>
    <phoneticPr fontId="169" type="noConversion"/>
  </si>
  <si>
    <t>Google TV Ref+3.0 120Hz QLED</t>
    <phoneticPr fontId="169" type="noConversion"/>
  </si>
  <si>
    <t>MUDV4381-T962K-S2 QLED</t>
    <phoneticPr fontId="169" type="noConversion"/>
  </si>
  <si>
    <t>MUDV5080-T962K-S2 QLED</t>
    <phoneticPr fontId="169" type="noConversion"/>
  </si>
  <si>
    <t>MUDV5581-T962K-S2 QLED</t>
    <phoneticPr fontId="169" type="noConversion"/>
  </si>
  <si>
    <t>HF550QUB-F21 V2.0</t>
    <phoneticPr fontId="169" type="noConversion"/>
  </si>
  <si>
    <t>V430DJ1-Q01 D2</t>
    <phoneticPr fontId="169" type="noConversion"/>
  </si>
  <si>
    <t>4T-C43HJ6225EB
4T-C43HJ6225KB</t>
    <phoneticPr fontId="169" type="noConversion"/>
  </si>
  <si>
    <t>box speaker 
504MTC40010</t>
    <phoneticPr fontId="169" type="noConversion"/>
  </si>
  <si>
    <t>T550QVN10.0</t>
    <phoneticPr fontId="169" type="noConversion"/>
  </si>
  <si>
    <t>2030010698</t>
    <phoneticPr fontId="169" type="noConversion"/>
  </si>
  <si>
    <t>2030010699</t>
    <phoneticPr fontId="169" type="noConversion"/>
  </si>
  <si>
    <t>2020004396</t>
    <phoneticPr fontId="169" type="noConversion"/>
  </si>
  <si>
    <t>2020004398</t>
    <phoneticPr fontId="169" type="noConversion"/>
  </si>
  <si>
    <t>MUDV4381-T9646-S2 QLED</t>
    <phoneticPr fontId="169" type="noConversion"/>
  </si>
  <si>
    <t>Update dimensions</t>
    <phoneticPr fontId="169" type="noConversion"/>
  </si>
  <si>
    <t>Update the motherboard and power supply</t>
    <phoneticPr fontId="169" type="noConversion"/>
  </si>
  <si>
    <t>MUDV5581-T9646-S2 QLED</t>
    <phoneticPr fontId="169" type="noConversion"/>
  </si>
  <si>
    <t>Update the motherboard</t>
    <phoneticPr fontId="169" type="noConversion"/>
  </si>
  <si>
    <t>Update the motherboard and dimensions</t>
    <phoneticPr fontId="169" type="noConversion"/>
  </si>
  <si>
    <t>MUDV6581-T962K-S2 QLED</t>
    <phoneticPr fontId="169" type="noConversion"/>
  </si>
  <si>
    <t>MUDV4381-96880-S2</t>
    <phoneticPr fontId="169" type="noConversion"/>
  </si>
  <si>
    <t>Update the motherboard and power supply</t>
    <phoneticPr fontId="169" type="noConversion"/>
  </si>
  <si>
    <t>Update the motherboard and  dimensions</t>
    <phoneticPr fontId="169" type="noConversion"/>
  </si>
  <si>
    <t>Update the motherboard and  dimensions</t>
  </si>
  <si>
    <t xml:space="preserve">MUDV70B0-96032-S2 </t>
    <phoneticPr fontId="169" type="noConversion"/>
  </si>
  <si>
    <t>4T-C50GK4045KB
4T-C50HK4245EB
4T-C50HK4245KB</t>
    <phoneticPr fontId="169" type="noConversion"/>
  </si>
  <si>
    <t>2030010486
2030010485</t>
    <phoneticPr fontId="169" type="noConversion"/>
  </si>
  <si>
    <t>2030010487
2030010488</t>
    <phoneticPr fontId="169" type="noConversion"/>
  </si>
  <si>
    <t>2030010479
2030010480</t>
    <phoneticPr fontId="169" type="noConversion"/>
  </si>
  <si>
    <t>2010167555
2010167316</t>
    <phoneticPr fontId="169" type="noConversion"/>
  </si>
  <si>
    <t>2010166386
212000240
2010167318</t>
    <phoneticPr fontId="169" type="noConversion"/>
  </si>
  <si>
    <t xml:space="preserve">4T-C65HL4265EB </t>
    <phoneticPr fontId="169" type="noConversion"/>
  </si>
  <si>
    <t>2030010483
2030010484</t>
    <phoneticPr fontId="169" type="noConversion"/>
  </si>
  <si>
    <t>MHDV4080-T9503-S2 QLED/non-QLED</t>
    <phoneticPr fontId="169" type="noConversion"/>
  </si>
  <si>
    <t>4T-C55HJ6225EB
4T-C55HJ6225KB</t>
  </si>
  <si>
    <r>
      <t xml:space="preserve">MSDV2380-T9506-S2 </t>
    </r>
    <r>
      <rPr>
        <b/>
        <i/>
        <sz val="10"/>
        <color theme="1"/>
        <rFont val="宋体"/>
        <family val="3"/>
        <charset val="134"/>
      </rPr>
      <t/>
    </r>
  </si>
  <si>
    <t>Vitado/Polaroid</t>
  </si>
  <si>
    <t>H24AR5GV P24RRF1316U</t>
  </si>
  <si>
    <t>4T-C50HJ6x25EB
4T-C50HJ6x25KB</t>
  </si>
  <si>
    <t>F40AR5GV
QF40AR5GV(QLED)
P40FRF1316U</t>
  </si>
  <si>
    <t>F40AR5GV QF40AR5GV P40FRF1316U</t>
  </si>
  <si>
    <t>Done
20260123 provided final docs, whose are OK
20251231 provided draft reports, whose are OK</t>
  </si>
  <si>
    <t>2T-C40HD2225EB 2T-C40HD2225KB 2T-C40HD2725KB 2T-C40HD2725EB 2T-C40HD3225EB 2T-C40HD3225KB
(test reports cover also Polaroid PR40F2463VKB, Vitado F40AR5G)</t>
  </si>
  <si>
    <t>MUDV6581-96032-
not kick off</t>
  </si>
  <si>
    <t xml:space="preserve">Done
20250620 provided final repeots, whose are OK
20250530 provided draft documents, with added panel name to the photos titles, whose are OK
</t>
  </si>
  <si>
    <t>4T-C55GKxxx</t>
  </si>
  <si>
    <t>4T-C65HMxxx</t>
  </si>
  <si>
    <t>TBD by SCE+A7:AL62</t>
  </si>
  <si>
    <t>MUDV5080-96880-S2</t>
    <phoneticPr fontId="169" type="noConversion"/>
  </si>
  <si>
    <t>4T-C50HR7265EB
4T-C50HR7265KB</t>
    <phoneticPr fontId="169" type="noConversion"/>
  </si>
  <si>
    <t>MUDV5581-96880-S2</t>
    <phoneticPr fontId="169" type="noConversion"/>
  </si>
  <si>
    <t xml:space="preserve">4T-C55FQ5EM2AG
4T-C55GR8265EB
4T-C55GR8265KB
4T-C55HR7265EB
4T-C55HR7265KB </t>
    <phoneticPr fontId="169" type="noConversion"/>
  </si>
  <si>
    <t>MUDV4381-96880-S2</t>
    <phoneticPr fontId="169" type="noConversion"/>
  </si>
  <si>
    <t xml:space="preserve">4T-C43GR8265EB
4T-C43GR8265KB
4T-C43HR7265EB
4T-C43HR7265KB
</t>
  </si>
  <si>
    <t>MUDV6581-96880-S2</t>
    <phoneticPr fontId="169" type="noConversion"/>
  </si>
  <si>
    <t>4T-C65HR7265EB
4T-C65HR7265KB</t>
    <phoneticPr fontId="169" type="noConversion"/>
  </si>
  <si>
    <t>4T-C43HR8265EB
4T-C43HR8365EB
4T-C43HR8465EB
4T-C43HR8665EB
4T-C43HR8765EB</t>
    <phoneticPr fontId="169" type="noConversion"/>
  </si>
  <si>
    <t>4T-C50HR8265EB
4T-C50HR8365EB
4T-C50HR8465EB
4T-C50HR8665EB
4T-C50HR8765EB</t>
    <phoneticPr fontId="169" type="noConversion"/>
  </si>
  <si>
    <t>4T-C55HR8265EB
4T-C55HR8365EB
4T-C55HR8465EB
4T-C55HR8665EB
4T-C55HR8765EB</t>
    <phoneticPr fontId="169" type="noConversion"/>
  </si>
  <si>
    <t>4T-C65HR8265EB
4T-C65HR8365EB
4T-C65HR8465EB
4T-C65HR8665EB
4T-C65HR8765EB</t>
    <phoneticPr fontId="169" type="noConversion"/>
  </si>
  <si>
    <t>MHDV4080-T9506-S2</t>
    <phoneticPr fontId="169" type="noConversion"/>
  </si>
  <si>
    <t>MUDV5080-T9646-S2 QLED</t>
    <phoneticPr fontId="169" type="noConversion"/>
  </si>
  <si>
    <t>H24AR5GV
P24RRF1316U</t>
    <phoneticPr fontId="169" type="noConversion"/>
  </si>
  <si>
    <r>
      <t>Sent:</t>
    </r>
    <r>
      <rPr>
        <sz val="11"/>
        <color theme="1"/>
        <rFont val="Calibri"/>
        <family val="2"/>
      </rPr>
      <t xml:space="preserve"> Wednesday, January 28, 2026 3:09 PM</t>
    </r>
  </si>
  <si>
    <r>
      <t>To:</t>
    </r>
    <r>
      <rPr>
        <sz val="11"/>
        <color theme="1"/>
        <rFont val="Calibri"/>
        <family val="2"/>
      </rPr>
      <t xml:space="preserve"> Janicek, Michal (SCEM) &lt;Michal.Janicek@sharpconsumer.eu&gt;; Moore, Charlotte (SCEUK) &lt;Charlotte.Moore@sharpconsumer.eu&gt;; SCEP ENG &lt;ENG.SCEP@sharpconsumer.eu&gt;; Wysocki, Adrian (SCEP) &lt;Adrian.Wysocki@sharpconsumer.eu&gt;; Karpinski, Krzysztof (SCEP) &lt;Krzysztof.Karpinski@sharpconsumer.eu&gt;; Brzezinski, Przemyslaw (SCEP) &lt;Przemyslaw.Brzezinski@sharpconsumer.eu&gt;; Burski, Marcin (SCEP) &lt;Marcin.Burski@sharpconsumer.eu&gt;</t>
    </r>
  </si>
  <si>
    <r>
      <t>Cc:</t>
    </r>
    <r>
      <rPr>
        <sz val="11"/>
        <color theme="1"/>
        <rFont val="Calibri"/>
        <family val="2"/>
      </rPr>
      <t xml:space="preserve"> Kornet, Przemyslaw (SCEP) &lt;Przemyslaw.Kornet@sharpconsumer.eu&gt;; Drahovsky, Denis (SCEM) &lt;Denis.Drahovsky@sharpconsumer.eu&gt;</t>
    </r>
  </si>
  <si>
    <r>
      <t>Subject:</t>
    </r>
    <r>
      <rPr>
        <sz val="11"/>
        <color theme="1"/>
        <rFont val="Calibri"/>
        <family val="2"/>
      </rPr>
      <t xml:space="preserve"> RE: 43HM into Tesco x 1,248 units, delivery mid-end March</t>
    </r>
  </si>
  <si>
    <t xml:space="preserve">Hi, All, </t>
  </si>
  <si>
    <r>
      <t xml:space="preserve">The model name </t>
    </r>
    <r>
      <rPr>
        <sz val="10"/>
        <color rgb="FF000000"/>
        <rFont val="Calibri"/>
        <family val="2"/>
      </rPr>
      <t>43HM5</t>
    </r>
    <r>
      <rPr>
        <sz val="10"/>
        <color rgb="FFFF0000"/>
        <rFont val="Calibri"/>
        <family val="2"/>
      </rPr>
      <t>1</t>
    </r>
    <r>
      <rPr>
        <sz val="10"/>
        <color rgb="FF000000"/>
        <rFont val="Calibri"/>
        <family val="2"/>
      </rPr>
      <t>45K has been created (core spec. Is 4T-C43HM5245KB)</t>
    </r>
  </si>
  <si>
    <t>@Brzezinski, Przemyslaw (SCEP) @Burski, Marcin (SCEP) could you please support with EAN.</t>
  </si>
  <si>
    <t>4T-C43HM5145KB</t>
  </si>
  <si>
    <t xml:space="preserve">43HM5145K </t>
  </si>
  <si>
    <t xml:space="preserve"> HM5000 </t>
  </si>
  <si>
    <t xml:space="preserve"> 145 </t>
  </si>
  <si>
    <t>GM6000</t>
  </si>
  <si>
    <t>4T-C43HM5245KB</t>
  </si>
  <si>
    <t xml:space="preserve">43HM5245K </t>
  </si>
  <si>
    <t>Created 2025 04 02, udpated 2026 01 29</t>
  </si>
  <si>
    <t xml:space="preserve">Project: SCE-AMTC TV safety certification </t>
  </si>
  <si>
    <t>Modification history</t>
  </si>
  <si>
    <t>History_</t>
  </si>
  <si>
    <t>Just created</t>
  </si>
  <si>
    <t>Model List 2026</t>
  </si>
  <si>
    <t>Created 2026 01 29</t>
  </si>
  <si>
    <t>Project: SCE-AMTC TV safety certification</t>
  </si>
  <si>
    <t>Sharp TV Line Up. Model list 2026</t>
  </si>
  <si>
    <t>Updated:</t>
  </si>
  <si>
    <t>Scope: this document contains informaiton about new TV models added to Sharp Line Up by Vasil Kozakivsky</t>
  </si>
  <si>
    <t>Added TV models: 4T-C43HM5145KB, 
4T-C43HM5245KB</t>
  </si>
  <si>
    <t>Status 2025 H2</t>
  </si>
  <si>
    <r>
      <t xml:space="preserve">4T-C43HM5245EB
4T-C43HM5245KB
</t>
    </r>
    <r>
      <rPr>
        <b/>
        <i/>
        <sz val="10"/>
        <color rgb="FFFF0000"/>
        <rFont val="Arial"/>
        <family val="2"/>
      </rPr>
      <t>4T-C43HM5145KB, 
4T-C43HM5245KB</t>
    </r>
  </si>
  <si>
    <t>4T-C43HMxxx</t>
  </si>
  <si>
    <t>Added TV models: 4T-C43HM5145KB, 
4T-C43HM5245KB to the project: 4T-C43HMxxx</t>
  </si>
  <si>
    <t>Scope: this worksheet contains history of essential modifications, applied to the whole workbook</t>
  </si>
  <si>
    <t>Added line "DoI"</t>
  </si>
  <si>
    <t>Models to add are requested by Vasyl, SCE Product engineer</t>
  </si>
  <si>
    <t>Created: 2026 02 06</t>
  </si>
  <si>
    <t>Project : Sharp AMTC TV. CE/UKCA certification. 2025 H2</t>
  </si>
  <si>
    <t>Chemical reports status summary</t>
  </si>
  <si>
    <t>Table 1. Sharp AMTC CE?UKCA certification status. 2025H2. Chemical certification status summary</t>
  </si>
  <si>
    <t>2025H2.Chemical reports status.</t>
  </si>
  <si>
    <t>H24AR5GV
P24RRF1316U</t>
    <phoneticPr fontId="169" type="noConversion"/>
  </si>
  <si>
    <t>4T-C55HJ6225EB
4T-C55HJ6225KB</t>
    <phoneticPr fontId="169" type="noConversion"/>
  </si>
  <si>
    <t>4T-C43HJ6225EB
4T-C43HJ6225KB</t>
    <phoneticPr fontId="169" type="noConversion"/>
  </si>
  <si>
    <t>4T-C65HM5245EB
4T-C65HM5245KB</t>
    <phoneticPr fontId="169" type="noConversion"/>
  </si>
  <si>
    <t>F40AR5GV
QF40AR5GV(QLED)
P40FRF1316U</t>
    <phoneticPr fontId="169" type="noConversion"/>
  </si>
  <si>
    <t>Done
2026 03 06 provided final document, whose are OK. Brandnaems are changed to AMTC, Vitado, Polaroid
2026 01 23 provided draft, which is NG, because:
- wrong model brand, it is defined as Sharp, but it must be Vitado.
- missing Polaroid brand name in the report title page
- missing Polaroid  TV model name in the report title page</t>
  </si>
  <si>
    <t>Done
2026 03 06 provided final document, whose are OK. Brandnaems are changed to AMTC, Vitado, Polaroid
2026 01 23 provided draft, which is NG, because:
- missing Polaroid brand name in the report title page
- missing Polaroid  TV model name in the report title page</t>
  </si>
  <si>
    <t>Done
202060210 provided updated final report, which is OK
20260123 provided final report, which is OK.
20251231 provided draft report, which is Not OK, because: 
- wrong model brand, it is defined as Sharp, but it must be Vitado.
- wrong LCD models defined in the critical component list. There are listed 43" size LCD panels, but this TV is 40" size.</t>
  </si>
  <si>
    <t>Done
2026 03 06 provided final document, which is OK</t>
  </si>
  <si>
    <t>2026 03 06 provided final document, which is OK</t>
  </si>
  <si>
    <t>Done
20260210 provided final document, which is OK. 4T-C70HL4365EB  is added.
20260123 provided draft report, which is not  OK, because:
- missing 4T-C70HL4365EB model name in the list</t>
  </si>
  <si>
    <t>Done
20260210 provided final document, which is OK. 4T-C70HL4365EB  is added.
20256023 provided draft report, which is not  OK, because:
- missing 4T-C70HL4365EB model name in the list</t>
  </si>
  <si>
    <t>Done
20260210 provided final document, which is OK. 4T-C70HL4365EB  is added.
20256023 provided draft report, which is not  OK, because:
- missing 4T-C70HL4365EB model name in the listby AMTC</t>
  </si>
  <si>
    <t>4T-C70HL4265EB
4T-C70HL4265KB 4T-C70HL4365EB</t>
  </si>
  <si>
    <t>Done
20260210 provided final document, which is Accepted. 4T-C70HL4365EB  is NOT added, but it is expected to use DoI.
20251231 provided draft report, which is not  OK, because:
- missing 4T-C70HL4365EB model name in the list</t>
  </si>
  <si>
    <t>Draft OK
20260306 provided draft which is OK</t>
  </si>
  <si>
    <t>Done
20260210 provided final doc, which is OK
20260123 provided draft which is OK</t>
  </si>
  <si>
    <t>Done
20260210 provide final doc which is OK. Polaroid model and brand are added
2026 01 23 provided draft, which is NG, because:
- missing Polaroid brand name in the report title page
- missing Polaroid  TV model name in the report title page</t>
  </si>
  <si>
    <t>Done
20260210 provide final doc which is OK. Polaroid model and brand are added
2026 01 28 provided updated draft with added Polaroid brand and model name. It is OK
2026 01 23 provided draft, which is NG, because:
- missing Polaroid brand name in the report title page
- missing Polaroid  TV model name in the report title page</t>
  </si>
  <si>
    <t>Done
2026 02 10 provided final document, which is OK</t>
  </si>
  <si>
    <t>Done
20260109 provide ErP report from SCEP for HJ6 series</t>
  </si>
  <si>
    <t>4T-C50HJ6x25EB
4T-C50HJ6x25KB
4T-C50HJ6225EB</t>
  </si>
  <si>
    <t>Done
20260210 provide final doc, which is OK. Missing model names are added
20260123  provided draft documents, whose are  not OK, because:
- missing UK model name 4T-C50HJ6x25KB in the title page
- missing B letter at  the end of the model name.</t>
  </si>
  <si>
    <t>Done
20260210 provide final doc, which is OK. Missing model names are added
20260123  provided draft documents, whose are  not OK, because:
- missing UK model name 4T-C50HJ6x25KB in the title page
- missing B letter at  the end of the model name.
- missing rating label picture</t>
  </si>
  <si>
    <t>Done
20260210 provided final doc, which is OK. Missing model names are added
20260123  provided draft documents, whose are  not OK, because:
- missing UK model name 4T-C50HJ6x25KB in the title page
- missing B letter at  the end of the model name.</t>
  </si>
  <si>
    <t>Done
2026 02 10 provided final document, which is OK
20260127  provided draft documents, whose are  OK</t>
  </si>
  <si>
    <t>Done
2026 02 10 provided final document, which is OK
20260127  provided draft document, which is  OK</t>
  </si>
  <si>
    <t>Done
20260210 provided final doc, which is OK</t>
  </si>
  <si>
    <t>Done
20260123 povided final doc, which is OK
20251231 provided draft which is OK</t>
  </si>
  <si>
    <t>Done
20260123 povided final doc, which is OK</t>
  </si>
  <si>
    <t>Done
2026 01 30 provded by SCEP ENG</t>
  </si>
  <si>
    <t>Done
20260109 provided by SCEP ENG</t>
  </si>
  <si>
    <t>Done
2026 02 13 provided report from SCEP side</t>
  </si>
  <si>
    <t>4T-C43HM5245EB
4T-C43HM5245KB
4T-C43HM5145KB
4T-C43HM5245KB</t>
  </si>
  <si>
    <t>Partially done
2026 03 03 provided by SCEP (Marcin Stefanski)for Polarod mdoels, but no for Vitado</t>
  </si>
  <si>
    <t>Done
2025 10 02 provided ErP reports for 40HDxxx and 40HD3xxx</t>
  </si>
  <si>
    <t>Added worksheet with summary of chemical reports</t>
  </si>
  <si>
    <t xml:space="preserve">Done
20260331 provided Doi, which is OK
</t>
  </si>
  <si>
    <t>Updated:  2026 05 14 by Alex, SCEM</t>
  </si>
  <si>
    <t>Created: 2026 05 14</t>
  </si>
  <si>
    <t>MUDV50B0Y-90106-S2, MUDV50B0Y-90106-T2,</t>
  </si>
  <si>
    <t>4T-C50FJ2KL1FB, 
4T-C50FJ2EL2NB, 
4T-C50HJ4020EB, 
4T-C50HJ4020KB,
PR50U3421SKB</t>
  </si>
  <si>
    <t>4T-C50FJ 4T-C50HJ4 PR50U3421SKB</t>
  </si>
  <si>
    <t>Kicked-off</t>
  </si>
  <si>
    <t>Status 2026 H1</t>
  </si>
  <si>
    <t xml:space="preserve">Created new worksheet to collect </t>
  </si>
  <si>
    <t>Opened project "4T-C50FJ2KL1FB, 
4T-C50FJ2EL2NB, 
4T-C50HJ4020EB, 
4T-C50HJ4020KB,
PR50U3421SKB"</t>
  </si>
  <si>
    <t>AMTC certification manager: Tatiana and Summer</t>
  </si>
  <si>
    <t>Draft OK
2026 05 14 provided draft document , which is OK</t>
  </si>
  <si>
    <t>Project: SCE-AMTC TV safety certification 2026 H1</t>
  </si>
  <si>
    <t>2026 05 14 Candy: i think this partial certification project just panel change and added new model name in previous report
2026 05 14 Candy: this is Athens freely UK model 50HJ4020, we have 20K old Athens SOC stock so i talked with Sascha help to consume, so i kicked off this project but to be honest no orders, but i still report CE for this models, actually it is same as 4T-C50FJ2KL1FB, just with freely function</t>
  </si>
  <si>
    <t>Roku Athens TV</t>
  </si>
  <si>
    <t>Partial certificiaton for panel change</t>
  </si>
  <si>
    <t>2T-C40HD2225EB 2T-C40HD2225KB 2T-C40HD2725KB 2T-C40HD2725EB 2T-C40HD3225EB 2T-C40HD3225KB
(test reports cover also Polaroid PR40F2462VKB, Vitado F40AR5G)</t>
  </si>
  <si>
    <t>Done
20260522 provided updated LVD report , which is OK
20260123 provided final docs, whose are OK
20251231 provided draft reports, whose are OK</t>
  </si>
  <si>
    <t>Updated LCD panel</t>
  </si>
  <si>
    <t>V400HJ9-PE1</t>
  </si>
  <si>
    <t>Draft OK
2026 05 22 provided draft, which is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</si>
</sst>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_-* #,##0.00_-;\-* #,##0.00_-;_-* &quot;-&quot;??_-;_-@_-"/>
    <numFmt numFmtId="166" formatCode="00000"/>
    <numFmt numFmtId="167" formatCode="_-* #.##0.00\ _E_U_R_-;\-* #.##0.00\ _E_U_R_-;_-* &quot;-&quot;??\ _E_U_R_-;_-@_-"/>
    <numFmt numFmtId="168" formatCode="_-* #,##0.00\ _E_U_R_-;\-* #,##0.00\ _E_U_R_-;_-* &quot;-&quot;??\ _E_U_R_-;_-@_-"/>
    <numFmt numFmtId="169" formatCode="_-* #,##0.000\ _E_U_R_-;\-* #,##0.000\ _E_U_R_-;_-* &quot;-&quot;??\ _E_U_R_-;_-@_-"/>
    <numFmt numFmtId="170" formatCode="yyyy\-mm\-dd;@"/>
    <numFmt numFmtId="171" formatCode="0.0"/>
    <numFmt numFmtId="172" formatCode="_(* #,##0_);_(* \(#,##0\);_(* &quot;-&quot;??_);_(@_)"/>
    <numFmt numFmtId="173" formatCode="yyyy/m/d;@"/>
    <numFmt numFmtId="174" formatCode="[$-409]mmm/yy;@"/>
    <numFmt numFmtId="175" formatCode="yyyy/mm/dd;@"/>
  </numFmts>
  <fonts count="19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6"/>
      <color theme="1"/>
      <name val="Arial"/>
      <family val="2"/>
    </font>
    <font>
      <i/>
      <sz val="10"/>
      <color theme="1"/>
      <name val="Arial"/>
      <family val="2"/>
    </font>
    <font>
      <b/>
      <i/>
      <sz val="10"/>
      <color theme="1"/>
      <name val="Arial"/>
      <family val="2"/>
    </font>
    <font>
      <sz val="10"/>
      <color theme="1"/>
      <name val="Arial"/>
      <family val="2"/>
    </font>
    <font>
      <sz val="11"/>
      <color rgb="FF006100"/>
      <name val="Calibri"/>
      <family val="2"/>
      <scheme val="minor"/>
    </font>
    <font>
      <sz val="11"/>
      <color rgb="FF9C5700"/>
      <name val="Calibri"/>
      <family val="2"/>
      <scheme val="minor"/>
    </font>
    <font>
      <sz val="12"/>
      <name val="宋体"/>
      <family val="3"/>
      <charset val="134"/>
    </font>
    <font>
      <sz val="11"/>
      <color theme="1"/>
      <name val="Calibri"/>
      <family val="2"/>
      <scheme val="minor"/>
    </font>
    <font>
      <sz val="11"/>
      <color theme="1"/>
      <name val="Calibri"/>
      <family val="2"/>
      <scheme val="minor"/>
    </font>
    <font>
      <b/>
      <i/>
      <sz val="10"/>
      <color theme="1"/>
      <name val="Arial"/>
      <family val="2"/>
    </font>
    <font>
      <sz val="11"/>
      <color theme="1"/>
      <name val="Calibri"/>
      <family val="2"/>
      <charset val="128"/>
      <scheme val="minor"/>
    </font>
    <font>
      <sz val="10"/>
      <name val="Arial"/>
      <family val="2"/>
    </font>
    <font>
      <sz val="11"/>
      <color theme="1"/>
      <name val="Calibri"/>
      <family val="2"/>
      <charset val="238"/>
      <scheme val="minor"/>
    </font>
    <font>
      <sz val="11"/>
      <color indexed="8"/>
      <name val="Calibri"/>
      <family val="2"/>
    </font>
    <font>
      <sz val="10"/>
      <name val="Helv"/>
      <family val="2"/>
    </font>
    <font>
      <b/>
      <sz val="10"/>
      <color theme="1"/>
      <name val="Arial"/>
      <family val="2"/>
    </font>
    <font>
      <sz val="8"/>
      <name val="Calibri"/>
      <family val="2"/>
      <scheme val="minor"/>
    </font>
    <font>
      <b/>
      <sz val="11"/>
      <name val="Calibri"/>
      <family val="2"/>
      <charset val="238"/>
      <scheme val="minor"/>
    </font>
    <font>
      <sz val="11"/>
      <color rgb="FF000000"/>
      <name val="Calibri"/>
      <family val="2"/>
      <scheme val="minor"/>
    </font>
    <font>
      <sz val="11"/>
      <name val="Calibri"/>
      <family val="2"/>
      <charset val="238"/>
      <scheme val="minor"/>
    </font>
    <font>
      <sz val="11"/>
      <color theme="1"/>
      <name val="Cambria"/>
      <family val="2"/>
      <charset val="238"/>
      <scheme val="major"/>
    </font>
    <font>
      <b/>
      <sz val="11"/>
      <color theme="1"/>
      <name val="Calibri"/>
      <family val="2"/>
      <charset val="238"/>
      <scheme val="minor"/>
    </font>
    <font>
      <b/>
      <sz val="11"/>
      <color rgb="FFFF0000"/>
      <name val="Calibri"/>
      <family val="3"/>
      <charset val="134"/>
      <scheme val="minor"/>
    </font>
    <font>
      <sz val="11"/>
      <color theme="1"/>
      <name val="Calibri"/>
      <family val="3"/>
      <charset val="134"/>
      <scheme val="minor"/>
    </font>
    <font>
      <sz val="12"/>
      <color theme="1"/>
      <name val="SimSun"/>
      <family val="3"/>
      <charset val="134"/>
    </font>
    <font>
      <b/>
      <sz val="11"/>
      <color theme="1"/>
      <name val="Calibri"/>
      <family val="2"/>
    </font>
    <font>
      <sz val="11"/>
      <color theme="1"/>
      <name val="Calibri"/>
      <family val="2"/>
    </font>
    <font>
      <sz val="11"/>
      <color theme="1"/>
      <name val="SimSun"/>
      <charset val="134"/>
    </font>
    <font>
      <sz val="10.5"/>
      <color rgb="FF000000"/>
      <name val="Tahoma"/>
      <family val="2"/>
    </font>
    <font>
      <sz val="10.5"/>
      <color rgb="FF000000"/>
      <name val="Microsoft YaHei UI"/>
      <family val="2"/>
    </font>
    <font>
      <sz val="12"/>
      <color rgb="FF000000"/>
      <name val="SimSun"/>
      <charset val="134"/>
    </font>
    <font>
      <b/>
      <sz val="10.5"/>
      <color rgb="FF000000"/>
      <name val="Microsoft YaHei UI"/>
      <family val="2"/>
    </font>
    <font>
      <sz val="10"/>
      <color rgb="FF000000"/>
      <name val="Tahoma"/>
      <family val="2"/>
    </font>
    <font>
      <i/>
      <sz val="10.5"/>
      <color rgb="FF000000"/>
      <name val="DengXian"/>
      <family val="1"/>
    </font>
    <font>
      <b/>
      <i/>
      <sz val="11.5"/>
      <color rgb="FF000000"/>
      <name val="Tahoma"/>
      <family val="2"/>
    </font>
    <font>
      <b/>
      <sz val="10"/>
      <color rgb="FF000000"/>
      <name val="Microsoft JhengHei UI"/>
      <family val="2"/>
    </font>
    <font>
      <sz val="10"/>
      <color rgb="FF000000"/>
      <name val="Microsoft JhengHei UI"/>
      <family val="2"/>
    </font>
    <font>
      <u/>
      <sz val="11"/>
      <color theme="10"/>
      <name val="Calibri"/>
      <family val="2"/>
      <scheme val="minor"/>
    </font>
    <font>
      <sz val="10"/>
      <color rgb="FF000000"/>
      <name val="Arial"/>
      <family val="2"/>
    </font>
    <font>
      <b/>
      <sz val="11"/>
      <color theme="1"/>
      <name val="Calibri"/>
      <family val="2"/>
      <scheme val="minor"/>
    </font>
    <font>
      <sz val="10"/>
      <color theme="1"/>
      <name val="Tahoma"/>
      <family val="2"/>
    </font>
    <font>
      <sz val="11"/>
      <color theme="1"/>
      <name val="Arial"/>
      <family val="2"/>
    </font>
    <font>
      <sz val="11"/>
      <color theme="1"/>
      <name val="MS Gothic"/>
      <family val="3"/>
    </font>
    <font>
      <sz val="11"/>
      <color theme="1"/>
      <name val="Microsoft JhengHei"/>
      <family val="2"/>
    </font>
    <font>
      <b/>
      <sz val="10.5"/>
      <color rgb="FF000000"/>
      <name val="Tahoma"/>
      <family val="2"/>
    </font>
    <font>
      <b/>
      <sz val="10"/>
      <color rgb="FF000000"/>
      <name val="Tahoma"/>
      <family val="2"/>
    </font>
    <font>
      <b/>
      <sz val="11.5"/>
      <color rgb="FF000000"/>
      <name val="Tahoma"/>
      <family val="2"/>
    </font>
    <font>
      <i/>
      <sz val="10.5"/>
      <color rgb="FF000000"/>
      <name val="DengXian"/>
    </font>
    <font>
      <b/>
      <i/>
      <sz val="11.5"/>
      <color rgb="FF000000"/>
      <name val="Microsoft YaHei UI"/>
      <family val="2"/>
    </font>
    <font>
      <b/>
      <i/>
      <sz val="11.5"/>
      <color rgb="FF000000"/>
      <name val="DengXian"/>
    </font>
    <font>
      <sz val="12"/>
      <name val="宋体"/>
      <family val="3"/>
      <charset val="134"/>
    </font>
    <font>
      <b/>
      <i/>
      <sz val="10"/>
      <color rgb="FF242424"/>
      <name val="Arial"/>
      <family val="2"/>
    </font>
    <font>
      <sz val="10"/>
      <color rgb="FF242424"/>
      <name val="Arial"/>
      <family val="2"/>
    </font>
    <font>
      <b/>
      <sz val="18"/>
      <color theme="4" tint="-0.499984740745262"/>
      <name val="等线"/>
      <family val="3"/>
      <charset val="134"/>
    </font>
    <font>
      <b/>
      <sz val="18"/>
      <color rgb="FF0070C0"/>
      <name val="等线"/>
      <family val="3"/>
      <charset val="134"/>
    </font>
    <font>
      <sz val="11"/>
      <color theme="1"/>
      <name val="等线"/>
      <family val="3"/>
      <charset val="134"/>
    </font>
    <font>
      <b/>
      <sz val="11"/>
      <color theme="1"/>
      <name val="等线"/>
      <family val="3"/>
      <charset val="134"/>
    </font>
    <font>
      <sz val="12"/>
      <color theme="1"/>
      <name val="等线"/>
      <family val="3"/>
      <charset val="134"/>
    </font>
    <font>
      <b/>
      <sz val="10"/>
      <color theme="1"/>
      <name val="等线"/>
      <family val="3"/>
      <charset val="134"/>
    </font>
    <font>
      <b/>
      <sz val="11"/>
      <color theme="0"/>
      <name val="等线"/>
      <family val="3"/>
      <charset val="134"/>
    </font>
    <font>
      <b/>
      <sz val="10"/>
      <color rgb="FFFF0000"/>
      <name val="Microsoft YaHei UI"/>
      <family val="2"/>
      <charset val="134"/>
    </font>
    <font>
      <u/>
      <sz val="11"/>
      <color theme="10"/>
      <name val="Calibri"/>
      <family val="3"/>
      <charset val="134"/>
      <scheme val="minor"/>
    </font>
    <font>
      <b/>
      <sz val="10"/>
      <color theme="1"/>
      <name val="Microsoft YaHei UI"/>
      <family val="2"/>
      <charset val="134"/>
    </font>
    <font>
      <sz val="11"/>
      <color theme="2" tint="-0.499984740745262"/>
      <name val="等线"/>
      <family val="3"/>
      <charset val="134"/>
    </font>
    <font>
      <sz val="10"/>
      <color theme="1"/>
      <name val="等线"/>
      <family val="3"/>
      <charset val="134"/>
    </font>
    <font>
      <sz val="10"/>
      <color theme="1"/>
      <name val="Microsoft YaHei UI"/>
      <family val="2"/>
      <charset val="134"/>
    </font>
    <font>
      <sz val="11"/>
      <color theme="2" tint="-0.499984740745262"/>
      <name val="Calibri"/>
      <family val="3"/>
      <charset val="134"/>
      <scheme val="minor"/>
    </font>
    <font>
      <sz val="11"/>
      <color theme="0" tint="-0.499984740745262"/>
      <name val="等线"/>
      <family val="3"/>
      <charset val="134"/>
    </font>
    <font>
      <sz val="11"/>
      <color rgb="FFFF0000"/>
      <name val="等线"/>
      <family val="3"/>
      <charset val="134"/>
    </font>
    <font>
      <sz val="11"/>
      <color theme="0"/>
      <name val="等线"/>
      <family val="3"/>
      <charset val="134"/>
    </font>
    <font>
      <sz val="11"/>
      <name val="等线"/>
      <family val="3"/>
      <charset val="134"/>
    </font>
    <font>
      <sz val="11"/>
      <color rgb="FFFF0000"/>
      <name val="Arial"/>
      <family val="2"/>
    </font>
    <font>
      <b/>
      <sz val="18"/>
      <color theme="4" tint="-0.499984740745262"/>
      <name val="Calibri"/>
      <family val="3"/>
      <charset val="134"/>
      <scheme val="minor"/>
    </font>
    <font>
      <b/>
      <sz val="18"/>
      <color rgb="FF0070C0"/>
      <name val="Calibri"/>
      <family val="3"/>
      <charset val="134"/>
      <scheme val="minor"/>
    </font>
    <font>
      <sz val="12"/>
      <color theme="1"/>
      <name val="Calibri"/>
      <family val="3"/>
      <charset val="134"/>
      <scheme val="minor"/>
    </font>
    <font>
      <b/>
      <sz val="11"/>
      <color theme="1"/>
      <name val="Calibri"/>
      <family val="3"/>
      <charset val="134"/>
      <scheme val="minor"/>
    </font>
    <font>
      <b/>
      <sz val="11"/>
      <color theme="0"/>
      <name val="Calibri"/>
      <family val="3"/>
      <charset val="134"/>
      <scheme val="minor"/>
    </font>
    <font>
      <sz val="11"/>
      <color theme="0" tint="-0.499984740745262"/>
      <name val="Calibri"/>
      <family val="3"/>
      <charset val="134"/>
      <scheme val="minor"/>
    </font>
    <font>
      <sz val="11"/>
      <name val="Arial"/>
      <family val="2"/>
    </font>
    <font>
      <sz val="11"/>
      <name val="Calibri"/>
      <family val="3"/>
      <charset val="134"/>
      <scheme val="minor"/>
    </font>
    <font>
      <sz val="11"/>
      <color theme="0"/>
      <name val="Calibri (Body)"/>
      <family val="1"/>
    </font>
    <font>
      <sz val="11"/>
      <color theme="1"/>
      <name val="Microsoft JhengHei UI"/>
      <family val="2"/>
      <charset val="136"/>
    </font>
    <font>
      <sz val="11"/>
      <color theme="0"/>
      <name val="Calibri"/>
      <family val="3"/>
      <charset val="134"/>
      <scheme val="minor"/>
    </font>
    <font>
      <b/>
      <i/>
      <sz val="10"/>
      <name val="Arial"/>
      <family val="2"/>
    </font>
    <font>
      <sz val="11"/>
      <color rgb="FF44546A"/>
      <name val="Calibri"/>
      <family val="2"/>
      <scheme val="minor"/>
    </font>
    <font>
      <b/>
      <sz val="10"/>
      <color rgb="FF000000"/>
      <name val="Arial"/>
      <family val="2"/>
    </font>
    <font>
      <b/>
      <sz val="10"/>
      <color rgb="FFFF0000"/>
      <name val="Arial"/>
      <family val="2"/>
    </font>
    <font>
      <sz val="11"/>
      <color rgb="FFFF0000"/>
      <name val="Calibri"/>
      <family val="2"/>
      <charset val="238"/>
      <scheme val="minor"/>
    </font>
    <font>
      <strike/>
      <sz val="11"/>
      <color theme="1"/>
      <name val="Cambria"/>
      <family val="2"/>
      <charset val="238"/>
      <scheme val="major"/>
    </font>
    <font>
      <strike/>
      <sz val="11"/>
      <color theme="1"/>
      <name val="Calibri"/>
      <family val="2"/>
      <charset val="238"/>
      <scheme val="minor"/>
    </font>
    <font>
      <strike/>
      <sz val="11"/>
      <name val="Calibri"/>
      <family val="2"/>
      <charset val="238"/>
      <scheme val="minor"/>
    </font>
    <font>
      <strike/>
      <sz val="12"/>
      <color theme="1"/>
      <name val="Calibri"/>
      <family val="2"/>
      <charset val="238"/>
      <scheme val="minor"/>
    </font>
    <font>
      <strike/>
      <sz val="11"/>
      <color rgb="FFFF0000"/>
      <name val="Calibri"/>
      <family val="2"/>
      <charset val="238"/>
      <scheme val="minor"/>
    </font>
    <font>
      <b/>
      <strike/>
      <sz val="11"/>
      <name val="Calibri"/>
      <family val="2"/>
      <charset val="238"/>
      <scheme val="minor"/>
    </font>
    <font>
      <sz val="10"/>
      <color rgb="FFFF00FF"/>
      <name val="Arial"/>
      <family val="2"/>
    </font>
    <font>
      <sz val="11"/>
      <name val="Cambria"/>
      <family val="2"/>
      <charset val="238"/>
      <scheme val="major"/>
    </font>
    <font>
      <sz val="12"/>
      <name val="Calibri"/>
      <family val="2"/>
      <charset val="238"/>
      <scheme val="minor"/>
    </font>
    <font>
      <sz val="11"/>
      <color theme="1"/>
      <name val="Cambria"/>
      <family val="2"/>
      <scheme val="major"/>
    </font>
    <font>
      <sz val="11"/>
      <name val="Cambria"/>
      <family val="2"/>
      <scheme val="major"/>
    </font>
    <font>
      <b/>
      <i/>
      <sz val="10"/>
      <color theme="1"/>
      <name val="宋体"/>
      <family val="3"/>
      <charset val="134"/>
    </font>
    <font>
      <sz val="8"/>
      <name val="Calibri"/>
      <family val="2"/>
      <scheme val="minor"/>
    </font>
    <font>
      <b/>
      <sz val="11"/>
      <color rgb="FF000000"/>
      <name val="Calibri"/>
      <family val="2"/>
    </font>
    <font>
      <sz val="11"/>
      <color rgb="FF000000"/>
      <name val="Calibri"/>
      <family val="2"/>
    </font>
    <font>
      <sz val="11"/>
      <color rgb="FF1F497D"/>
      <name val="Calibri"/>
      <family val="2"/>
    </font>
    <font>
      <sz val="11"/>
      <color rgb="FF000000"/>
      <name val="Calibri"/>
      <family val="2"/>
      <charset val="238"/>
      <scheme val="minor"/>
    </font>
    <font>
      <sz val="12"/>
      <color rgb="FF000000"/>
      <name val="Calibri"/>
      <family val="2"/>
      <charset val="238"/>
      <scheme val="minor"/>
    </font>
    <font>
      <b/>
      <i/>
      <sz val="11"/>
      <color theme="1"/>
      <name val="Calibri"/>
      <family val="2"/>
      <scheme val="minor"/>
    </font>
    <font>
      <sz val="9"/>
      <name val="Calibri"/>
      <family val="3"/>
      <charset val="134"/>
      <scheme val="minor"/>
    </font>
    <font>
      <sz val="11"/>
      <color rgb="FFFF0000"/>
      <name val="Calibri"/>
      <family val="3"/>
      <charset val="134"/>
      <scheme val="minor"/>
    </font>
    <font>
      <b/>
      <i/>
      <sz val="10"/>
      <color rgb="FFFF0000"/>
      <name val="Arial"/>
      <family val="2"/>
    </font>
    <font>
      <sz val="10"/>
      <color rgb="FFFF0000"/>
      <name val="Arial"/>
      <family val="2"/>
    </font>
    <font>
      <sz val="10"/>
      <color theme="1"/>
      <name val="Calibri"/>
      <family val="2"/>
    </font>
    <font>
      <b/>
      <i/>
      <sz val="11"/>
      <color theme="1"/>
      <name val="Arial"/>
      <family val="2"/>
    </font>
    <font>
      <sz val="10"/>
      <color theme="1"/>
      <name val="Calibri"/>
      <family val="2"/>
      <scheme val="minor"/>
    </font>
    <font>
      <sz val="14"/>
      <color theme="1"/>
      <name val="Arial"/>
      <family val="2"/>
    </font>
    <font>
      <b/>
      <sz val="10"/>
      <name val="Arial"/>
      <family val="2"/>
    </font>
    <font>
      <sz val="11"/>
      <color rgb="FFFF0000"/>
      <name val="Cambria"/>
      <family val="2"/>
      <charset val="238"/>
      <scheme val="major"/>
    </font>
    <font>
      <sz val="10"/>
      <name val="宋体"/>
      <family val="3"/>
      <charset val="134"/>
    </font>
    <font>
      <b/>
      <i/>
      <sz val="10"/>
      <color rgb="FFFF0000"/>
      <name val="Calibri"/>
      <family val="2"/>
    </font>
    <font>
      <b/>
      <i/>
      <sz val="10"/>
      <color theme="1"/>
      <name val="Calibri"/>
      <family val="2"/>
    </font>
    <font>
      <sz val="10"/>
      <color theme="1"/>
      <name val="宋体"/>
      <family val="3"/>
      <charset val="134"/>
    </font>
    <font>
      <sz val="11"/>
      <color theme="1"/>
      <name val="Aptos"/>
      <family val="2"/>
    </font>
    <font>
      <sz val="10"/>
      <color rgb="FF000000"/>
      <name val="Calibri"/>
      <family val="2"/>
    </font>
    <font>
      <sz val="11"/>
      <color rgb="FF000000"/>
      <name val="Aptos Narrow"/>
      <family val="2"/>
    </font>
    <font>
      <b/>
      <sz val="10.5"/>
      <color rgb="FF000000"/>
      <name val="Arial"/>
      <family val="2"/>
    </font>
    <font>
      <sz val="9"/>
      <color rgb="FF000000"/>
      <name val="Arial"/>
      <family val="2"/>
    </font>
    <font>
      <b/>
      <i/>
      <sz val="10"/>
      <name val="Calibri"/>
      <family val="2"/>
    </font>
    <font>
      <i/>
      <sz val="10"/>
      <name val="Arial"/>
      <family val="2"/>
    </font>
    <font>
      <sz val="11"/>
      <name val="Calibri"/>
      <family val="2"/>
      <scheme val="minor"/>
    </font>
    <font>
      <sz val="12"/>
      <color theme="1"/>
      <name val="Aptos"/>
      <family val="2"/>
    </font>
    <font>
      <sz val="10"/>
      <color rgb="FFFF0000"/>
      <name val="Calibri"/>
      <family val="2"/>
    </font>
    <font>
      <sz val="12"/>
      <color rgb="FF000000"/>
      <name val="Calibri"/>
      <family val="2"/>
    </font>
    <font>
      <sz val="11"/>
      <color theme="1"/>
      <name val="Arial"/>
      <family val="2"/>
      <charset val="238"/>
    </font>
  </fonts>
  <fills count="36">
    <fill>
      <patternFill patternType="none"/>
    </fill>
    <fill>
      <patternFill patternType="gray125"/>
    </fill>
    <fill>
      <patternFill patternType="solid">
        <fgColor theme="0" tint="-4.9989318521683403E-2"/>
        <bgColor indexed="64"/>
      </patternFill>
    </fill>
    <fill>
      <patternFill patternType="solid">
        <fgColor theme="9" tint="0.79995117038483843"/>
        <bgColor indexed="64"/>
      </patternFill>
    </fill>
    <fill>
      <patternFill patternType="solid">
        <fgColor rgb="FFC6EFCE"/>
        <bgColor indexed="64"/>
      </patternFill>
    </fill>
    <fill>
      <patternFill patternType="solid">
        <fgColor rgb="FFFFEB9C"/>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rgb="FF92D050"/>
        <bgColor rgb="FF000000"/>
      </patternFill>
    </fill>
    <fill>
      <patternFill patternType="solid">
        <fgColor rgb="FFFFC000"/>
        <bgColor rgb="FF000000"/>
      </patternFill>
    </fill>
    <fill>
      <patternFill patternType="solid">
        <fgColor rgb="FFFFFF00"/>
        <bgColor rgb="FF000000"/>
      </patternFill>
    </fill>
    <fill>
      <patternFill patternType="solid">
        <fgColor theme="5" tint="0.39997558519241921"/>
        <bgColor indexed="64"/>
      </patternFill>
    </fill>
    <fill>
      <patternFill patternType="solid">
        <fgColor rgb="FFE2EFDA"/>
        <bgColor rgb="FF000000"/>
      </patternFill>
    </fill>
    <fill>
      <patternFill patternType="solid">
        <fgColor rgb="FFFFFFFF"/>
        <bgColor rgb="FF000000"/>
      </patternFill>
    </fill>
    <fill>
      <patternFill patternType="solid">
        <fgColor rgb="FFFFC00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rgb="FFFFFFFF"/>
        <bgColor indexed="64"/>
      </patternFill>
    </fill>
    <fill>
      <patternFill patternType="solid">
        <fgColor rgb="FFFF0000"/>
        <bgColor indexed="64"/>
      </patternFill>
    </fill>
    <fill>
      <patternFill patternType="solid">
        <fgColor theme="4" tint="-0.499984740745262"/>
        <bgColor indexed="64"/>
      </patternFill>
    </fill>
    <fill>
      <patternFill patternType="solid">
        <fgColor rgb="FF00B0F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rgb="FF00FF0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C6E0B4"/>
        <bgColor indexed="64"/>
      </patternFill>
    </fill>
    <fill>
      <patternFill patternType="solid">
        <fgColor rgb="FFD9E1F2"/>
        <bgColor indexed="64"/>
      </patternFill>
    </fill>
    <fill>
      <patternFill patternType="solid">
        <fgColor rgb="FFC6E0B4"/>
        <bgColor rgb="FF000000"/>
      </patternFill>
    </fill>
    <fill>
      <patternFill patternType="solid">
        <fgColor rgb="FFD0CECE"/>
        <bgColor rgb="FF000000"/>
      </patternFill>
    </fill>
    <fill>
      <patternFill patternType="solid">
        <fgColor rgb="FFD9E1F2"/>
        <bgColor rgb="FFD9E1F2"/>
      </patternFill>
    </fill>
    <fill>
      <patternFill patternType="solid">
        <fgColor rgb="FFA9D08E"/>
        <bgColor rgb="FF000000"/>
      </patternFill>
    </fill>
    <fill>
      <patternFill patternType="solid">
        <fgColor theme="0" tint="-0.14999847407452621"/>
        <bgColor indexed="64"/>
      </patternFill>
    </fill>
  </fills>
  <borders count="44">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ck">
        <color auto="1"/>
      </top>
      <bottom/>
      <diagonal/>
    </border>
    <border>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hair">
        <color indexed="64"/>
      </left>
      <right style="hair">
        <color indexed="64"/>
      </right>
      <top/>
      <bottom/>
      <diagonal/>
    </border>
    <border>
      <left style="hair">
        <color indexed="64"/>
      </left>
      <right style="hair">
        <color indexed="64"/>
      </right>
      <top/>
      <bottom style="thin">
        <color rgb="FF000000"/>
      </bottom>
      <diagonal/>
    </border>
    <border>
      <left style="hair">
        <color auto="1"/>
      </left>
      <right style="hair">
        <color auto="1"/>
      </right>
      <top style="hair">
        <color auto="1"/>
      </top>
      <bottom style="hair">
        <color auto="1"/>
      </bottom>
      <diagonal/>
    </border>
    <border>
      <left/>
      <right/>
      <top/>
      <bottom style="medium">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bottom style="thin">
        <color auto="1"/>
      </bottom>
      <diagonal/>
    </border>
    <border>
      <left style="medium">
        <color auto="1"/>
      </left>
      <right style="medium">
        <color auto="1"/>
      </right>
      <top style="thin">
        <color auto="1"/>
      </top>
      <bottom style="thin">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top/>
      <bottom style="thin">
        <color auto="1"/>
      </bottom>
      <diagonal/>
    </border>
    <border>
      <left/>
      <right style="thin">
        <color auto="1"/>
      </right>
      <top style="thin">
        <color auto="1"/>
      </top>
      <bottom style="thin">
        <color auto="1"/>
      </bottom>
      <diagonal/>
    </border>
    <border>
      <left style="hair">
        <color auto="1"/>
      </left>
      <right style="hair">
        <color auto="1"/>
      </right>
      <top style="hair">
        <color auto="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style="thin">
        <color auto="1"/>
      </right>
      <top/>
      <bottom style="thin">
        <color auto="1"/>
      </bottom>
      <diagonal/>
    </border>
    <border>
      <left style="hair">
        <color auto="1"/>
      </left>
      <right/>
      <top style="hair">
        <color auto="1"/>
      </top>
      <bottom style="hair">
        <color auto="1"/>
      </bottom>
      <diagonal/>
    </border>
    <border>
      <left style="medium">
        <color indexed="64"/>
      </left>
      <right style="medium">
        <color indexed="64"/>
      </right>
      <top style="medium">
        <color indexed="64"/>
      </top>
      <bottom style="medium">
        <color rgb="FF8EA9DB"/>
      </bottom>
      <diagonal/>
    </border>
    <border>
      <left/>
      <right style="medium">
        <color indexed="64"/>
      </right>
      <top style="medium">
        <color indexed="64"/>
      </top>
      <bottom style="medium">
        <color rgb="FF8EA9DB"/>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756">
    <xf numFmtId="174" fontId="0" fillId="0" borderId="0"/>
    <xf numFmtId="174" fontId="69" fillId="0" borderId="0"/>
    <xf numFmtId="174" fontId="69" fillId="0" borderId="0"/>
    <xf numFmtId="174" fontId="69" fillId="0" borderId="0"/>
    <xf numFmtId="174" fontId="66" fillId="4" borderId="0" applyNumberFormat="0" applyBorder="0" applyAlignment="0" applyProtection="0"/>
    <xf numFmtId="174" fontId="67" fillId="5" borderId="0" applyNumberFormat="0" applyBorder="0" applyAlignment="0" applyProtection="0"/>
    <xf numFmtId="174" fontId="68" fillId="0" borderId="0">
      <alignment vertical="center"/>
    </xf>
    <xf numFmtId="174" fontId="70" fillId="0" borderId="0"/>
    <xf numFmtId="174" fontId="70" fillId="0" borderId="0"/>
    <xf numFmtId="174" fontId="70" fillId="0" borderId="0"/>
    <xf numFmtId="174" fontId="72" fillId="0" borderId="0">
      <alignment vertical="center"/>
    </xf>
    <xf numFmtId="167" fontId="74" fillId="0" borderId="0" applyFont="0" applyFill="0" applyBorder="0" applyAlignment="0" applyProtection="0"/>
    <xf numFmtId="174" fontId="74" fillId="0" borderId="0"/>
    <xf numFmtId="174" fontId="74" fillId="0" borderId="0"/>
    <xf numFmtId="174" fontId="74" fillId="0" borderId="0">
      <alignment vertical="center"/>
    </xf>
    <xf numFmtId="174" fontId="74" fillId="0" borderId="0">
      <alignment vertical="center"/>
    </xf>
    <xf numFmtId="174" fontId="73" fillId="0" borderId="0"/>
    <xf numFmtId="174" fontId="75" fillId="0" borderId="0">
      <alignment vertical="center"/>
    </xf>
    <xf numFmtId="174" fontId="74" fillId="0" borderId="0"/>
    <xf numFmtId="174" fontId="74" fillId="0" borderId="0"/>
    <xf numFmtId="174" fontId="74" fillId="0" borderId="0">
      <alignment vertical="center"/>
    </xf>
    <xf numFmtId="168" fontId="74" fillId="0" borderId="0" applyFont="0" applyFill="0" applyBorder="0" applyAlignment="0" applyProtection="0"/>
    <xf numFmtId="174" fontId="85" fillId="0" borderId="0"/>
    <xf numFmtId="174" fontId="99" fillId="0" borderId="0" applyNumberFormat="0" applyFill="0" applyBorder="0" applyAlignment="0" applyProtection="0"/>
    <xf numFmtId="174" fontId="112" fillId="0" borderId="0">
      <alignment vertical="center"/>
    </xf>
    <xf numFmtId="174" fontId="69" fillId="0" borderId="0"/>
    <xf numFmtId="174" fontId="69" fillId="0" borderId="0"/>
    <xf numFmtId="174" fontId="69" fillId="0" borderId="0"/>
    <xf numFmtId="174" fontId="69" fillId="0" borderId="0"/>
    <xf numFmtId="174" fontId="69" fillId="0" borderId="0"/>
    <xf numFmtId="174" fontId="69" fillId="0" borderId="0"/>
    <xf numFmtId="174" fontId="112" fillId="0" borderId="0">
      <alignment vertical="center"/>
    </xf>
    <xf numFmtId="174" fontId="74" fillId="0" borderId="0"/>
    <xf numFmtId="174" fontId="74" fillId="0" borderId="0">
      <alignment vertical="center"/>
    </xf>
    <xf numFmtId="174" fontId="69" fillId="0" borderId="0"/>
    <xf numFmtId="174" fontId="123" fillId="0" borderId="0" applyNumberFormat="0" applyFill="0" applyBorder="0" applyAlignment="0" applyProtection="0"/>
    <xf numFmtId="43" fontId="85" fillId="0" borderId="0" applyFont="0" applyFill="0" applyBorder="0" applyAlignment="0" applyProtection="0"/>
    <xf numFmtId="165" fontId="85" fillId="0" borderId="0" applyFont="0" applyFill="0" applyBorder="0" applyAlignment="0" applyProtection="0"/>
    <xf numFmtId="165" fontId="85" fillId="0" borderId="0" applyFont="0" applyFill="0" applyBorder="0" applyAlignment="0" applyProtection="0"/>
    <xf numFmtId="174" fontId="69" fillId="0" borderId="0"/>
    <xf numFmtId="174" fontId="123" fillId="0" borderId="0" applyNumberFormat="0" applyFill="0" applyBorder="0" applyAlignment="0" applyProtection="0"/>
    <xf numFmtId="164" fontId="85" fillId="0" borderId="0" applyFont="0" applyFill="0" applyBorder="0" applyAlignment="0" applyProtection="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74" fontId="15" fillId="0" borderId="0"/>
    <xf numFmtId="164" fontId="85" fillId="0" borderId="0" applyFont="0" applyFill="0" applyBorder="0" applyAlignment="0" applyProtection="0"/>
    <xf numFmtId="174" fontId="74" fillId="0" borderId="0"/>
    <xf numFmtId="174" fontId="12" fillId="0" borderId="0"/>
    <xf numFmtId="174" fontId="12" fillId="0" borderId="0"/>
    <xf numFmtId="174" fontId="12" fillId="0" borderId="0"/>
    <xf numFmtId="174" fontId="12" fillId="0" borderId="0"/>
    <xf numFmtId="174" fontId="66" fillId="4" borderId="0" applyNumberFormat="0" applyBorder="0" applyAlignment="0" applyProtection="0"/>
    <xf numFmtId="174" fontId="67" fillId="5" borderId="0" applyNumberFormat="0" applyBorder="0" applyAlignment="0" applyProtection="0"/>
    <xf numFmtId="174" fontId="112" fillId="0" borderId="0">
      <alignment vertical="center"/>
    </xf>
    <xf numFmtId="174" fontId="12" fillId="0" borderId="0"/>
    <xf numFmtId="174" fontId="12" fillId="0" borderId="0"/>
    <xf numFmtId="174" fontId="12" fillId="0" borderId="0"/>
    <xf numFmtId="174" fontId="72" fillId="0" borderId="0">
      <alignment vertical="center"/>
    </xf>
    <xf numFmtId="174" fontId="74" fillId="0" borderId="0"/>
    <xf numFmtId="174" fontId="74" fillId="0" borderId="0">
      <alignment vertical="center"/>
    </xf>
    <xf numFmtId="174" fontId="74" fillId="0" borderId="0">
      <alignment vertical="center"/>
    </xf>
    <xf numFmtId="174" fontId="73" fillId="0" borderId="0"/>
    <xf numFmtId="174" fontId="75" fillId="0" borderId="0">
      <alignment vertical="center"/>
    </xf>
    <xf numFmtId="174" fontId="74" fillId="0" borderId="0"/>
    <xf numFmtId="174" fontId="74" fillId="0" borderId="0"/>
    <xf numFmtId="174" fontId="74" fillId="0" borderId="0">
      <alignment vertical="center"/>
    </xf>
    <xf numFmtId="174" fontId="85" fillId="0" borderId="0"/>
    <xf numFmtId="174" fontId="112" fillId="0" borderId="0">
      <alignment vertical="center"/>
    </xf>
    <xf numFmtId="174" fontId="12" fillId="0" borderId="0"/>
    <xf numFmtId="174" fontId="12" fillId="0" borderId="0"/>
    <xf numFmtId="174" fontId="12" fillId="0" borderId="0"/>
    <xf numFmtId="174" fontId="12" fillId="0" borderId="0"/>
    <xf numFmtId="174" fontId="12" fillId="0" borderId="0"/>
    <xf numFmtId="174" fontId="12" fillId="0" borderId="0"/>
    <xf numFmtId="174" fontId="112" fillId="0" borderId="0">
      <alignment vertical="center"/>
    </xf>
    <xf numFmtId="174" fontId="74" fillId="0" borderId="0"/>
    <xf numFmtId="174" fontId="74" fillId="0" borderId="0">
      <alignment vertical="center"/>
    </xf>
    <xf numFmtId="174" fontId="12" fillId="0" borderId="0"/>
    <xf numFmtId="174" fontId="123" fillId="0" borderId="0" applyNumberFormat="0" applyFill="0" applyBorder="0" applyAlignment="0" applyProtection="0"/>
    <xf numFmtId="174" fontId="12" fillId="0" borderId="0"/>
    <xf numFmtId="174" fontId="123" fillId="0" borderId="0" applyNumberFormat="0" applyFill="0" applyBorder="0" applyAlignment="0" applyProtection="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12"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8" fillId="0" borderId="0"/>
    <xf numFmtId="174" fontId="7"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8" fillId="0" borderId="0">
      <alignment vertical="center"/>
    </xf>
    <xf numFmtId="174" fontId="6" fillId="0" borderId="0"/>
    <xf numFmtId="174" fontId="6" fillId="0" borderId="0"/>
    <xf numFmtId="174" fontId="6" fillId="0" borderId="0"/>
    <xf numFmtId="174" fontId="6" fillId="0" borderId="0"/>
    <xf numFmtId="174" fontId="6" fillId="0" borderId="0"/>
    <xf numFmtId="174" fontId="6" fillId="0" borderId="0"/>
    <xf numFmtId="174" fontId="68" fillId="0" borderId="0">
      <alignment vertical="center"/>
    </xf>
    <xf numFmtId="174" fontId="6" fillId="0" borderId="0"/>
    <xf numFmtId="174" fontId="6" fillId="0" borderId="0"/>
    <xf numFmtId="164" fontId="85" fillId="0" borderId="0" applyFont="0" applyFill="0" applyBorder="0" applyAlignment="0" applyProtection="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64" fontId="85" fillId="0" borderId="0" applyFont="0" applyFill="0" applyBorder="0" applyAlignment="0" applyProtection="0"/>
    <xf numFmtId="174" fontId="6" fillId="0" borderId="0"/>
    <xf numFmtId="174" fontId="6" fillId="0" borderId="0"/>
    <xf numFmtId="174" fontId="6" fillId="0" borderId="0"/>
    <xf numFmtId="174" fontId="6" fillId="0" borderId="0"/>
    <xf numFmtId="174" fontId="68" fillId="0" borderId="0">
      <alignment vertical="center"/>
    </xf>
    <xf numFmtId="174" fontId="6" fillId="0" borderId="0"/>
    <xf numFmtId="174" fontId="6" fillId="0" borderId="0"/>
    <xf numFmtId="174" fontId="6" fillId="0" borderId="0"/>
    <xf numFmtId="174" fontId="68" fillId="0" borderId="0">
      <alignment vertical="center"/>
    </xf>
    <xf numFmtId="174" fontId="6" fillId="0" borderId="0"/>
    <xf numFmtId="174" fontId="6" fillId="0" borderId="0"/>
    <xf numFmtId="174" fontId="6" fillId="0" borderId="0"/>
    <xf numFmtId="174" fontId="6" fillId="0" borderId="0"/>
    <xf numFmtId="174" fontId="6" fillId="0" borderId="0"/>
    <xf numFmtId="174" fontId="6" fillId="0" borderId="0"/>
    <xf numFmtId="174" fontId="68" fillId="0" borderId="0">
      <alignment vertical="center"/>
    </xf>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6"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64" fontId="85" fillId="0" borderId="0" applyFont="0" applyFill="0" applyBorder="0" applyAlignment="0" applyProtection="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64" fontId="85" fillId="0" borderId="0" applyFont="0" applyFill="0" applyBorder="0" applyAlignment="0" applyProtection="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64" fontId="85" fillId="0" borderId="0" applyFont="0" applyFill="0" applyBorder="0" applyAlignment="0" applyProtection="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64" fontId="85" fillId="0" borderId="0" applyFont="0" applyFill="0" applyBorder="0" applyAlignment="0" applyProtection="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74" fontId="5" fillId="0" borderId="0"/>
    <xf numFmtId="164" fontId="85" fillId="0" borderId="0" applyFont="0" applyFill="0" applyBorder="0" applyAlignment="0" applyProtection="0"/>
    <xf numFmtId="164" fontId="85" fillId="0" borderId="0" applyFont="0" applyFill="0" applyBorder="0" applyAlignment="0" applyProtection="0"/>
    <xf numFmtId="164" fontId="85" fillId="0" borderId="0" applyFont="0" applyFill="0" applyBorder="0" applyAlignment="0" applyProtection="0"/>
    <xf numFmtId="164" fontId="85" fillId="0" borderId="0" applyFont="0" applyFill="0" applyBorder="0" applyAlignment="0" applyProtection="0"/>
    <xf numFmtId="164" fontId="85" fillId="0" borderId="0" applyFont="0" applyFill="0" applyBorder="0" applyAlignment="0" applyProtection="0"/>
    <xf numFmtId="164" fontId="85" fillId="0" borderId="0" applyFont="0" applyFill="0" applyBorder="0" applyAlignment="0" applyProtection="0"/>
    <xf numFmtId="164" fontId="85" fillId="0" borderId="0" applyFont="0" applyFill="0" applyBorder="0" applyAlignment="0" applyProtection="0"/>
    <xf numFmtId="164" fontId="85" fillId="0" borderId="0" applyFont="0" applyFill="0" applyBorder="0" applyAlignment="0" applyProtection="0"/>
  </cellStyleXfs>
  <cellXfs count="611">
    <xf numFmtId="174" fontId="0" fillId="0" borderId="0" xfId="0"/>
    <xf numFmtId="174" fontId="62" fillId="0" borderId="0" xfId="0" applyFont="1"/>
    <xf numFmtId="174" fontId="63" fillId="0" borderId="0" xfId="0" applyFont="1"/>
    <xf numFmtId="174" fontId="64" fillId="2" borderId="1" xfId="0" applyFont="1" applyFill="1" applyBorder="1" applyAlignment="1">
      <alignment horizontal="left" vertical="top" wrapText="1"/>
    </xf>
    <xf numFmtId="174" fontId="64" fillId="2" borderId="2" xfId="0" applyFont="1" applyFill="1" applyBorder="1" applyAlignment="1">
      <alignment horizontal="left" vertical="top" wrapText="1"/>
    </xf>
    <xf numFmtId="174" fontId="64" fillId="3" borderId="1" xfId="0" applyFont="1" applyFill="1" applyBorder="1" applyAlignment="1">
      <alignment horizontal="left" vertical="top" wrapText="1"/>
    </xf>
    <xf numFmtId="174" fontId="64" fillId="0" borderId="1" xfId="0" applyFont="1" applyBorder="1" applyAlignment="1">
      <alignment horizontal="left" vertical="top" wrapText="1"/>
    </xf>
    <xf numFmtId="174" fontId="70" fillId="0" borderId="0" xfId="7"/>
    <xf numFmtId="174" fontId="70" fillId="0" borderId="0" xfId="7" applyAlignment="1">
      <alignment wrapText="1"/>
    </xf>
    <xf numFmtId="174" fontId="71" fillId="2" borderId="3" xfId="8" applyFont="1" applyFill="1" applyBorder="1" applyAlignment="1">
      <alignment horizontal="left" vertical="top" wrapText="1"/>
    </xf>
    <xf numFmtId="174" fontId="71" fillId="2" borderId="4" xfId="8" applyFont="1" applyFill="1" applyBorder="1" applyAlignment="1">
      <alignment horizontal="left" vertical="top" wrapText="1"/>
    </xf>
    <xf numFmtId="174" fontId="71" fillId="2" borderId="5" xfId="8" applyFont="1" applyFill="1" applyBorder="1" applyAlignment="1">
      <alignment horizontal="left" vertical="top" wrapText="1"/>
    </xf>
    <xf numFmtId="174" fontId="71" fillId="2" borderId="5" xfId="8" applyFont="1" applyFill="1" applyBorder="1" applyAlignment="1">
      <alignment horizontal="left" vertical="top"/>
    </xf>
    <xf numFmtId="174" fontId="71" fillId="2" borderId="5" xfId="8" applyFont="1" applyFill="1" applyBorder="1" applyAlignment="1">
      <alignment horizontal="center" vertical="top" wrapText="1"/>
    </xf>
    <xf numFmtId="174" fontId="61" fillId="6" borderId="2" xfId="8" applyFont="1" applyFill="1" applyBorder="1" applyAlignment="1">
      <alignment vertical="top"/>
    </xf>
    <xf numFmtId="174" fontId="61" fillId="0" borderId="2" xfId="8" applyFont="1" applyBorder="1" applyAlignment="1">
      <alignment vertical="top"/>
    </xf>
    <xf numFmtId="174" fontId="61" fillId="7" borderId="2" xfId="9" applyFont="1" applyFill="1" applyBorder="1" applyAlignment="1">
      <alignment vertical="center"/>
    </xf>
    <xf numFmtId="174" fontId="61" fillId="0" borderId="2" xfId="10" applyFont="1" applyBorder="1">
      <alignment vertical="center"/>
    </xf>
    <xf numFmtId="174" fontId="61" fillId="0" borderId="2" xfId="9" applyFont="1" applyBorder="1" applyAlignment="1">
      <alignment horizontal="center" vertical="top"/>
    </xf>
    <xf numFmtId="174" fontId="61" fillId="0" borderId="2" xfId="9" applyFont="1" applyBorder="1" applyAlignment="1">
      <alignment vertical="center"/>
    </xf>
    <xf numFmtId="174" fontId="61" fillId="0" borderId="2" xfId="9" quotePrefix="1" applyFont="1" applyBorder="1" applyAlignment="1">
      <alignment vertical="center"/>
    </xf>
    <xf numFmtId="166" fontId="73" fillId="0" borderId="2" xfId="9" applyNumberFormat="1" applyFont="1" applyBorder="1"/>
    <xf numFmtId="174" fontId="64" fillId="8" borderId="2" xfId="0" applyFont="1" applyFill="1" applyBorder="1" applyAlignment="1">
      <alignment horizontal="left" vertical="top" wrapText="1"/>
    </xf>
    <xf numFmtId="174" fontId="0" fillId="0" borderId="0" xfId="0" applyAlignment="1">
      <alignment wrapText="1"/>
    </xf>
    <xf numFmtId="174" fontId="64" fillId="2" borderId="3" xfId="8" applyFont="1" applyFill="1" applyBorder="1" applyAlignment="1">
      <alignment horizontal="left" vertical="top" wrapText="1"/>
    </xf>
    <xf numFmtId="174" fontId="64" fillId="2" borderId="4" xfId="8" applyFont="1" applyFill="1" applyBorder="1" applyAlignment="1">
      <alignment horizontal="left" vertical="top" wrapText="1"/>
    </xf>
    <xf numFmtId="174" fontId="64" fillId="2" borderId="5" xfId="8" applyFont="1" applyFill="1" applyBorder="1" applyAlignment="1">
      <alignment horizontal="left" vertical="top" wrapText="1"/>
    </xf>
    <xf numFmtId="174" fontId="64" fillId="2" borderId="5" xfId="8" applyFont="1" applyFill="1" applyBorder="1" applyAlignment="1">
      <alignment horizontal="left" vertical="top"/>
    </xf>
    <xf numFmtId="174" fontId="64" fillId="2" borderId="5" xfId="8" applyFont="1" applyFill="1" applyBorder="1" applyAlignment="1">
      <alignment horizontal="center" vertical="top" wrapText="1"/>
    </xf>
    <xf numFmtId="174" fontId="64" fillId="2" borderId="6" xfId="8" applyFont="1" applyFill="1" applyBorder="1" applyAlignment="1">
      <alignment horizontal="left" vertical="top" wrapText="1"/>
    </xf>
    <xf numFmtId="174" fontId="60" fillId="0" borderId="2" xfId="8" applyFont="1" applyBorder="1" applyAlignment="1">
      <alignment vertical="top"/>
    </xf>
    <xf numFmtId="174" fontId="60" fillId="0" borderId="2" xfId="10" applyFont="1" applyBorder="1">
      <alignment vertical="center"/>
    </xf>
    <xf numFmtId="174" fontId="60" fillId="0" borderId="2" xfId="9" applyFont="1" applyBorder="1" applyAlignment="1">
      <alignment horizontal="center" vertical="top"/>
    </xf>
    <xf numFmtId="174" fontId="60" fillId="0" borderId="2" xfId="9" applyFont="1" applyBorder="1" applyAlignment="1">
      <alignment vertical="center"/>
    </xf>
    <xf numFmtId="174" fontId="60" fillId="0" borderId="2" xfId="9" quotePrefix="1" applyFont="1" applyBorder="1" applyAlignment="1">
      <alignment vertical="center"/>
    </xf>
    <xf numFmtId="1" fontId="60" fillId="0" borderId="2" xfId="9" applyNumberFormat="1" applyFont="1" applyBorder="1" applyAlignment="1">
      <alignment vertical="center"/>
    </xf>
    <xf numFmtId="174" fontId="58" fillId="0" borderId="2" xfId="0" applyFont="1" applyBorder="1" applyAlignment="1">
      <alignment horizontal="left" vertical="top" wrapText="1"/>
    </xf>
    <xf numFmtId="174" fontId="57" fillId="0" borderId="2" xfId="9" applyFont="1" applyBorder="1" applyAlignment="1">
      <alignment vertical="center"/>
    </xf>
    <xf numFmtId="174" fontId="56" fillId="0" borderId="2" xfId="0" applyFont="1" applyBorder="1" applyAlignment="1">
      <alignment horizontal="left" vertical="top" wrapText="1"/>
    </xf>
    <xf numFmtId="174" fontId="53" fillId="0" borderId="2" xfId="0" applyFont="1" applyBorder="1" applyAlignment="1">
      <alignment horizontal="left" vertical="top" wrapText="1"/>
    </xf>
    <xf numFmtId="174" fontId="52" fillId="0" borderId="2" xfId="0" applyFont="1" applyBorder="1" applyAlignment="1">
      <alignment horizontal="left" vertical="top" wrapText="1"/>
    </xf>
    <xf numFmtId="174" fontId="51" fillId="0" borderId="2" xfId="0" applyFont="1" applyBorder="1" applyAlignment="1">
      <alignment horizontal="left" vertical="top" wrapText="1"/>
    </xf>
    <xf numFmtId="174" fontId="79" fillId="10" borderId="8" xfId="0" applyFont="1" applyFill="1" applyBorder="1" applyAlignment="1">
      <alignment horizontal="center" vertical="center" wrapText="1"/>
    </xf>
    <xf numFmtId="174" fontId="79" fillId="10" borderId="10" xfId="0" applyFont="1" applyFill="1" applyBorder="1" applyAlignment="1">
      <alignment horizontal="center" vertical="center" wrapText="1"/>
    </xf>
    <xf numFmtId="174" fontId="80" fillId="0" borderId="0" xfId="0" applyFont="1"/>
    <xf numFmtId="174" fontId="80" fillId="11" borderId="0" xfId="0" applyFont="1" applyFill="1"/>
    <xf numFmtId="174" fontId="80" fillId="12" borderId="11" xfId="0" applyFont="1" applyFill="1" applyBorder="1"/>
    <xf numFmtId="174" fontId="80" fillId="0" borderId="11" xfId="0" applyFont="1" applyBorder="1"/>
    <xf numFmtId="174" fontId="80" fillId="0" borderId="12" xfId="0" applyFont="1" applyBorder="1"/>
    <xf numFmtId="174" fontId="80" fillId="0" borderId="2" xfId="0" applyFont="1" applyBorder="1"/>
    <xf numFmtId="174" fontId="0" fillId="0" borderId="2" xfId="0" applyBorder="1"/>
    <xf numFmtId="14" fontId="51" fillId="0" borderId="2" xfId="0" applyNumberFormat="1" applyFont="1" applyBorder="1" applyAlignment="1">
      <alignment horizontal="left" vertical="top" wrapText="1"/>
    </xf>
    <xf numFmtId="14" fontId="65" fillId="0" borderId="2" xfId="0" applyNumberFormat="1" applyFont="1" applyBorder="1" applyAlignment="1">
      <alignment horizontal="left" vertical="top" wrapText="1"/>
    </xf>
    <xf numFmtId="174" fontId="64" fillId="6" borderId="1" xfId="0" applyFont="1" applyFill="1" applyBorder="1" applyAlignment="1">
      <alignment horizontal="left" vertical="top" wrapText="1"/>
    </xf>
    <xf numFmtId="174" fontId="80" fillId="0" borderId="11" xfId="0" applyFont="1" applyBorder="1" applyAlignment="1">
      <alignment horizontal="center"/>
    </xf>
    <xf numFmtId="174" fontId="80" fillId="13" borderId="11" xfId="0" applyFont="1" applyFill="1" applyBorder="1"/>
    <xf numFmtId="174" fontId="80" fillId="13" borderId="11" xfId="0" applyFont="1" applyFill="1" applyBorder="1" applyAlignment="1">
      <alignment horizontal="center"/>
    </xf>
    <xf numFmtId="174" fontId="79" fillId="10" borderId="13" xfId="0" applyFont="1" applyFill="1" applyBorder="1" applyAlignment="1">
      <alignment horizontal="center" vertical="center" wrapText="1"/>
    </xf>
    <xf numFmtId="174" fontId="80" fillId="13" borderId="11" xfId="0" applyFont="1" applyFill="1" applyBorder="1" applyAlignment="1">
      <alignment horizontal="center" vertical="center"/>
    </xf>
    <xf numFmtId="174" fontId="80" fillId="14" borderId="11" xfId="0" applyFont="1" applyFill="1" applyBorder="1" applyAlignment="1">
      <alignment horizontal="center" vertical="center"/>
    </xf>
    <xf numFmtId="174" fontId="80" fillId="0" borderId="11" xfId="0" applyFont="1" applyBorder="1" applyAlignment="1">
      <alignment horizontal="center" vertical="center"/>
    </xf>
    <xf numFmtId="4" fontId="79" fillId="15" borderId="15" xfId="18" applyNumberFormat="1" applyFont="1" applyFill="1" applyBorder="1" applyAlignment="1">
      <alignment horizontal="center" vertical="center" wrapText="1"/>
    </xf>
    <xf numFmtId="4" fontId="79" fillId="16" borderId="15" xfId="18" applyNumberFormat="1" applyFont="1" applyFill="1" applyBorder="1" applyAlignment="1">
      <alignment horizontal="center" vertical="center" wrapText="1"/>
    </xf>
    <xf numFmtId="174" fontId="82" fillId="0" borderId="15" xfId="19" applyFont="1" applyBorder="1" applyAlignment="1">
      <alignment horizontal="center" vertical="center"/>
    </xf>
    <xf numFmtId="174" fontId="74" fillId="0" borderId="15" xfId="20" applyBorder="1" applyAlignment="1">
      <alignment horizontal="center" vertical="center"/>
    </xf>
    <xf numFmtId="174" fontId="83" fillId="0" borderId="15" xfId="21" applyNumberFormat="1" applyFont="1" applyFill="1" applyBorder="1" applyAlignment="1">
      <alignment horizontal="center" vertical="center"/>
    </xf>
    <xf numFmtId="169" fontId="79" fillId="7" borderId="15" xfId="21" applyNumberFormat="1" applyFont="1" applyFill="1" applyBorder="1" applyAlignment="1">
      <alignment horizontal="center" vertical="center"/>
    </xf>
    <xf numFmtId="169" fontId="79" fillId="0" borderId="15" xfId="21" applyNumberFormat="1" applyFont="1" applyFill="1" applyBorder="1" applyAlignment="1">
      <alignment horizontal="center" vertical="center"/>
    </xf>
    <xf numFmtId="174" fontId="74" fillId="0" borderId="15" xfId="18" applyBorder="1" applyAlignment="1">
      <alignment horizontal="center" vertical="center"/>
    </xf>
    <xf numFmtId="174" fontId="81" fillId="0" borderId="15" xfId="18" applyFont="1" applyBorder="1" applyAlignment="1">
      <alignment horizontal="center" vertical="center"/>
    </xf>
    <xf numFmtId="174" fontId="79" fillId="0" borderId="15" xfId="21" applyNumberFormat="1" applyFont="1" applyFill="1" applyBorder="1" applyAlignment="1">
      <alignment horizontal="center" vertical="center"/>
    </xf>
    <xf numFmtId="174" fontId="64" fillId="0" borderId="2" xfId="0" applyFont="1" applyBorder="1" applyAlignment="1">
      <alignment horizontal="left" vertical="top" wrapText="1"/>
    </xf>
    <xf numFmtId="174" fontId="84" fillId="0" borderId="0" xfId="0" applyFont="1"/>
    <xf numFmtId="174" fontId="64" fillId="8" borderId="2" xfId="22" applyFont="1" applyFill="1" applyBorder="1" applyAlignment="1">
      <alignment horizontal="left" vertical="top" wrapText="1"/>
    </xf>
    <xf numFmtId="174" fontId="64" fillId="0" borderId="1" xfId="22" applyFont="1" applyBorder="1" applyAlignment="1">
      <alignment horizontal="left" vertical="top" wrapText="1"/>
    </xf>
    <xf numFmtId="174" fontId="64" fillId="3" borderId="1" xfId="22" applyFont="1" applyFill="1" applyBorder="1" applyAlignment="1">
      <alignment horizontal="left" vertical="top" wrapText="1"/>
    </xf>
    <xf numFmtId="174" fontId="64" fillId="6" borderId="2" xfId="0" applyFont="1" applyFill="1" applyBorder="1" applyAlignment="1">
      <alignment horizontal="left" vertical="top" wrapText="1"/>
    </xf>
    <xf numFmtId="14" fontId="50" fillId="0" borderId="2" xfId="0" applyNumberFormat="1" applyFont="1" applyBorder="1" applyAlignment="1">
      <alignment horizontal="left" vertical="top" wrapText="1"/>
    </xf>
    <xf numFmtId="14" fontId="59" fillId="0" borderId="2" xfId="0" applyNumberFormat="1" applyFont="1" applyBorder="1" applyAlignment="1">
      <alignment horizontal="left" vertical="top" wrapText="1"/>
    </xf>
    <xf numFmtId="14" fontId="54" fillId="0" borderId="2" xfId="0" applyNumberFormat="1" applyFont="1" applyBorder="1" applyAlignment="1">
      <alignment horizontal="left" vertical="top" wrapText="1"/>
    </xf>
    <xf numFmtId="14" fontId="55" fillId="0" borderId="2" xfId="0" applyNumberFormat="1" applyFont="1" applyBorder="1" applyAlignment="1">
      <alignment horizontal="left" vertical="top" wrapText="1"/>
    </xf>
    <xf numFmtId="14" fontId="56" fillId="0" borderId="2" xfId="0" applyNumberFormat="1" applyFont="1" applyBorder="1" applyAlignment="1">
      <alignment horizontal="left" vertical="top" wrapText="1"/>
    </xf>
    <xf numFmtId="174" fontId="87" fillId="0" borderId="0" xfId="0" applyFont="1" applyAlignment="1">
      <alignment vertical="center"/>
    </xf>
    <xf numFmtId="174" fontId="86" fillId="0" borderId="0" xfId="0" applyFont="1" applyAlignment="1">
      <alignment vertical="center"/>
    </xf>
    <xf numFmtId="174" fontId="90" fillId="0" borderId="0" xfId="0" applyFont="1" applyAlignment="1">
      <alignment vertical="center"/>
    </xf>
    <xf numFmtId="174" fontId="91" fillId="0" borderId="0" xfId="0" applyFont="1" applyAlignment="1">
      <alignment vertical="center"/>
    </xf>
    <xf numFmtId="174" fontId="93" fillId="0" borderId="0" xfId="0" applyFont="1" applyAlignment="1">
      <alignment vertical="center"/>
    </xf>
    <xf numFmtId="174" fontId="92" fillId="0" borderId="0" xfId="0" applyFont="1" applyAlignment="1">
      <alignment vertical="center"/>
    </xf>
    <xf numFmtId="174" fontId="95" fillId="0" borderId="0" xfId="0" applyFont="1" applyAlignment="1">
      <alignment vertical="center"/>
    </xf>
    <xf numFmtId="174" fontId="96" fillId="0" borderId="0" xfId="0" applyFont="1" applyAlignment="1">
      <alignment vertical="center"/>
    </xf>
    <xf numFmtId="174" fontId="97" fillId="0" borderId="0" xfId="0" applyFont="1" applyAlignment="1">
      <alignment vertical="center"/>
    </xf>
    <xf numFmtId="174" fontId="98" fillId="0" borderId="0" xfId="0" applyFont="1" applyAlignment="1">
      <alignment vertical="center"/>
    </xf>
    <xf numFmtId="174" fontId="99" fillId="0" borderId="0" xfId="23" applyAlignment="1">
      <alignment vertical="center"/>
    </xf>
    <xf numFmtId="14" fontId="49" fillId="0" borderId="2" xfId="0" applyNumberFormat="1" applyFont="1" applyBorder="1" applyAlignment="1">
      <alignment horizontal="left" vertical="top" wrapText="1"/>
    </xf>
    <xf numFmtId="169" fontId="79" fillId="8" borderId="15" xfId="21" applyNumberFormat="1" applyFont="1" applyFill="1" applyBorder="1" applyAlignment="1">
      <alignment horizontal="left" vertical="center"/>
    </xf>
    <xf numFmtId="169" fontId="79" fillId="0" borderId="0" xfId="21" applyNumberFormat="1" applyFont="1" applyFill="1" applyBorder="1" applyAlignment="1">
      <alignment horizontal="left" vertical="center"/>
    </xf>
    <xf numFmtId="169" fontId="79" fillId="17" borderId="15" xfId="21" applyNumberFormat="1" applyFont="1" applyFill="1" applyBorder="1" applyAlignment="1">
      <alignment horizontal="left" vertical="center"/>
    </xf>
    <xf numFmtId="174" fontId="0" fillId="0" borderId="0" xfId="0" applyAlignment="1">
      <alignment horizontal="left"/>
    </xf>
    <xf numFmtId="4" fontId="79" fillId="15" borderId="15" xfId="18" applyNumberFormat="1" applyFont="1" applyFill="1" applyBorder="1" applyAlignment="1">
      <alignment horizontal="left" vertical="center" wrapText="1"/>
    </xf>
    <xf numFmtId="174" fontId="81" fillId="0" borderId="15" xfId="18" applyFont="1" applyBorder="1" applyAlignment="1">
      <alignment horizontal="left" vertical="center"/>
    </xf>
    <xf numFmtId="174" fontId="81" fillId="17" borderId="15" xfId="18" applyFont="1" applyFill="1" applyBorder="1" applyAlignment="1">
      <alignment horizontal="left" vertical="center"/>
    </xf>
    <xf numFmtId="174" fontId="81" fillId="8" borderId="15" xfId="18" applyFont="1" applyFill="1" applyBorder="1" applyAlignment="1">
      <alignment horizontal="left" vertical="center"/>
    </xf>
    <xf numFmtId="174" fontId="94" fillId="0" borderId="0" xfId="0" applyFont="1" applyAlignment="1">
      <alignment vertical="center"/>
    </xf>
    <xf numFmtId="174" fontId="64" fillId="0" borderId="0" xfId="0" applyFont="1" applyAlignment="1">
      <alignment vertical="center"/>
    </xf>
    <xf numFmtId="174" fontId="64" fillId="2" borderId="2" xfId="0" applyFont="1" applyFill="1" applyBorder="1" applyAlignment="1">
      <alignment vertical="center"/>
    </xf>
    <xf numFmtId="174" fontId="64" fillId="2" borderId="2" xfId="0" applyFont="1" applyFill="1" applyBorder="1"/>
    <xf numFmtId="170" fontId="48" fillId="0" borderId="2" xfId="0" applyNumberFormat="1" applyFont="1" applyBorder="1" applyAlignment="1">
      <alignment horizontal="left" vertical="top"/>
    </xf>
    <xf numFmtId="174" fontId="48" fillId="0" borderId="2" xfId="0" applyFont="1" applyBorder="1" applyAlignment="1">
      <alignment horizontal="left" vertical="top"/>
    </xf>
    <xf numFmtId="174" fontId="48" fillId="0" borderId="2" xfId="0" applyFont="1" applyBorder="1" applyAlignment="1">
      <alignment horizontal="left" vertical="top" wrapText="1"/>
    </xf>
    <xf numFmtId="170" fontId="100" fillId="0" borderId="2" xfId="0" applyNumberFormat="1" applyFont="1" applyBorder="1" applyAlignment="1">
      <alignment horizontal="left" vertical="top"/>
    </xf>
    <xf numFmtId="174" fontId="69" fillId="0" borderId="0" xfId="0" applyFont="1" applyAlignment="1">
      <alignment vertical="center"/>
    </xf>
    <xf numFmtId="174" fontId="102" fillId="0" borderId="0" xfId="0" applyFont="1" applyAlignment="1">
      <alignment vertical="center"/>
    </xf>
    <xf numFmtId="174" fontId="103" fillId="0" borderId="0" xfId="0" applyFont="1"/>
    <xf numFmtId="174" fontId="64" fillId="2" borderId="2" xfId="0" applyFont="1" applyFill="1" applyBorder="1" applyAlignment="1">
      <alignment horizontal="left" vertical="top"/>
    </xf>
    <xf numFmtId="174" fontId="77" fillId="0" borderId="2" xfId="0" applyFont="1" applyBorder="1" applyAlignment="1">
      <alignment horizontal="left" vertical="top" wrapText="1"/>
    </xf>
    <xf numFmtId="174" fontId="101" fillId="0" borderId="0" xfId="0" applyFont="1" applyAlignment="1">
      <alignment vertical="center"/>
    </xf>
    <xf numFmtId="174" fontId="106" fillId="0" borderId="0" xfId="0" applyFont="1" applyAlignment="1">
      <alignment vertical="center"/>
    </xf>
    <xf numFmtId="174" fontId="109" fillId="0" borderId="0" xfId="0" applyFont="1" applyAlignment="1">
      <alignment vertical="center"/>
    </xf>
    <xf numFmtId="174" fontId="110" fillId="0" borderId="0" xfId="0" applyFont="1" applyAlignment="1">
      <alignment vertical="center"/>
    </xf>
    <xf numFmtId="174" fontId="47" fillId="0" borderId="2" xfId="0" applyFont="1" applyBorder="1" applyAlignment="1">
      <alignment horizontal="left" vertical="top" wrapText="1"/>
    </xf>
    <xf numFmtId="174" fontId="47" fillId="0" borderId="2" xfId="0" applyFont="1" applyBorder="1" applyAlignment="1">
      <alignment horizontal="left" vertical="top"/>
    </xf>
    <xf numFmtId="174" fontId="47" fillId="6" borderId="2" xfId="0" applyFont="1" applyFill="1" applyBorder="1" applyAlignment="1">
      <alignment horizontal="left" vertical="top" wrapText="1"/>
    </xf>
    <xf numFmtId="174" fontId="64" fillId="6" borderId="2" xfId="0" applyFont="1" applyFill="1" applyBorder="1" applyAlignment="1">
      <alignment horizontal="left" vertical="top"/>
    </xf>
    <xf numFmtId="174" fontId="46" fillId="0" borderId="2" xfId="0" applyFont="1" applyBorder="1" applyAlignment="1">
      <alignment horizontal="left" vertical="top" wrapText="1"/>
    </xf>
    <xf numFmtId="174" fontId="80" fillId="0" borderId="0" xfId="0" applyFont="1" applyAlignment="1">
      <alignment vertical="center"/>
    </xf>
    <xf numFmtId="174" fontId="111" fillId="0" borderId="0" xfId="0" applyFont="1" applyAlignment="1">
      <alignment vertical="center"/>
    </xf>
    <xf numFmtId="174" fontId="98" fillId="0" borderId="0" xfId="0" applyFont="1"/>
    <xf numFmtId="174" fontId="45" fillId="0" borderId="2" xfId="0" applyFont="1" applyBorder="1" applyAlignment="1">
      <alignment horizontal="left" vertical="top" wrapText="1"/>
    </xf>
    <xf numFmtId="174" fontId="45" fillId="0" borderId="2" xfId="0" applyFont="1" applyBorder="1" applyAlignment="1">
      <alignment horizontal="left" vertical="top"/>
    </xf>
    <xf numFmtId="14" fontId="44" fillId="0" borderId="2" xfId="0" applyNumberFormat="1" applyFont="1" applyBorder="1" applyAlignment="1">
      <alignment horizontal="left" vertical="top" wrapText="1"/>
    </xf>
    <xf numFmtId="14" fontId="44" fillId="0" borderId="1" xfId="0" applyNumberFormat="1" applyFont="1" applyBorder="1" applyAlignment="1">
      <alignment horizontal="left" vertical="top" wrapText="1"/>
    </xf>
    <xf numFmtId="174" fontId="63" fillId="6" borderId="0" xfId="0" applyFont="1" applyFill="1"/>
    <xf numFmtId="169" fontId="79" fillId="18" borderId="15" xfId="21" applyNumberFormat="1" applyFont="1" applyFill="1" applyBorder="1" applyAlignment="1">
      <alignment horizontal="left" vertical="center"/>
    </xf>
    <xf numFmtId="169" fontId="79" fillId="0" borderId="15" xfId="21" quotePrefix="1" applyNumberFormat="1" applyFont="1" applyFill="1" applyBorder="1" applyAlignment="1">
      <alignment horizontal="center" vertical="center"/>
    </xf>
    <xf numFmtId="174" fontId="63" fillId="0" borderId="2" xfId="0" applyFont="1" applyBorder="1"/>
    <xf numFmtId="174" fontId="63" fillId="0" borderId="2" xfId="0" applyFont="1" applyBorder="1" applyAlignment="1">
      <alignment vertical="top" wrapText="1"/>
    </xf>
    <xf numFmtId="170" fontId="64" fillId="0" borderId="2" xfId="22" applyNumberFormat="1" applyFont="1" applyBorder="1" applyAlignment="1">
      <alignment horizontal="left" vertical="top" wrapText="1"/>
    </xf>
    <xf numFmtId="174" fontId="80" fillId="6" borderId="11" xfId="0" applyFont="1" applyFill="1" applyBorder="1"/>
    <xf numFmtId="174" fontId="80" fillId="6" borderId="11" xfId="0" applyFont="1" applyFill="1" applyBorder="1" applyAlignment="1">
      <alignment horizontal="center"/>
    </xf>
    <xf numFmtId="174" fontId="80" fillId="6" borderId="11" xfId="0" applyFont="1" applyFill="1" applyBorder="1" applyAlignment="1">
      <alignment horizontal="center" vertical="center"/>
    </xf>
    <xf numFmtId="174" fontId="43" fillId="0" borderId="0" xfId="0" applyFont="1"/>
    <xf numFmtId="174" fontId="69" fillId="0" borderId="0" xfId="0" applyFont="1"/>
    <xf numFmtId="14" fontId="42" fillId="0" borderId="1" xfId="0" applyNumberFormat="1" applyFont="1" applyBorder="1" applyAlignment="1">
      <alignment horizontal="left" vertical="top" wrapText="1"/>
    </xf>
    <xf numFmtId="14" fontId="42" fillId="0" borderId="2" xfId="0" applyNumberFormat="1" applyFont="1" applyBorder="1" applyAlignment="1">
      <alignment horizontal="left" vertical="top" wrapText="1"/>
    </xf>
    <xf numFmtId="14" fontId="41" fillId="0" borderId="2" xfId="0" applyNumberFormat="1" applyFont="1" applyBorder="1" applyAlignment="1">
      <alignment horizontal="left" vertical="top" wrapText="1"/>
    </xf>
    <xf numFmtId="14" fontId="41" fillId="0" borderId="1" xfId="0" applyNumberFormat="1" applyFont="1" applyBorder="1" applyAlignment="1">
      <alignment horizontal="left" vertical="top" wrapText="1"/>
    </xf>
    <xf numFmtId="14" fontId="40" fillId="0" borderId="2" xfId="0" applyNumberFormat="1" applyFont="1" applyBorder="1" applyAlignment="1">
      <alignment horizontal="left" vertical="top" wrapText="1"/>
    </xf>
    <xf numFmtId="174" fontId="39" fillId="0" borderId="2" xfId="0" applyFont="1" applyBorder="1" applyAlignment="1">
      <alignment horizontal="left" vertical="top"/>
    </xf>
    <xf numFmtId="174" fontId="39" fillId="0" borderId="2" xfId="0" applyFont="1" applyBorder="1" applyAlignment="1">
      <alignment horizontal="left" vertical="top" wrapText="1"/>
    </xf>
    <xf numFmtId="174" fontId="113" fillId="2" borderId="2" xfId="0" applyFont="1" applyFill="1" applyBorder="1" applyAlignment="1">
      <alignment vertical="center" wrapText="1"/>
    </xf>
    <xf numFmtId="174" fontId="114" fillId="19" borderId="2" xfId="0" applyFont="1" applyFill="1" applyBorder="1" applyAlignment="1">
      <alignment vertical="center" wrapText="1"/>
    </xf>
    <xf numFmtId="14" fontId="38" fillId="0" borderId="1" xfId="0" applyNumberFormat="1" applyFont="1" applyBorder="1" applyAlignment="1">
      <alignment horizontal="left" vertical="top" wrapText="1"/>
    </xf>
    <xf numFmtId="14" fontId="38" fillId="0" borderId="2" xfId="0" applyNumberFormat="1" applyFont="1" applyBorder="1" applyAlignment="1">
      <alignment horizontal="left" vertical="top" wrapText="1"/>
    </xf>
    <xf numFmtId="14" fontId="37" fillId="0" borderId="1" xfId="0" applyNumberFormat="1" applyFont="1" applyBorder="1" applyAlignment="1">
      <alignment horizontal="left" vertical="top" wrapText="1"/>
    </xf>
    <xf numFmtId="174" fontId="37" fillId="0" borderId="2" xfId="0" applyFont="1" applyBorder="1" applyAlignment="1">
      <alignment horizontal="left" vertical="top" wrapText="1"/>
    </xf>
    <xf numFmtId="14" fontId="36" fillId="0" borderId="1" xfId="0" applyNumberFormat="1" applyFont="1" applyBorder="1" applyAlignment="1">
      <alignment horizontal="left" vertical="top" wrapText="1"/>
    </xf>
    <xf numFmtId="14" fontId="36" fillId="0" borderId="2" xfId="0" applyNumberFormat="1" applyFont="1" applyBorder="1" applyAlignment="1">
      <alignment horizontal="left" vertical="top" wrapText="1"/>
    </xf>
    <xf numFmtId="174" fontId="36" fillId="0" borderId="2" xfId="0" applyFont="1" applyBorder="1" applyAlignment="1">
      <alignment horizontal="left" vertical="top" wrapText="1"/>
    </xf>
    <xf numFmtId="14" fontId="64" fillId="0" borderId="1" xfId="0" applyNumberFormat="1" applyFont="1" applyBorder="1" applyAlignment="1">
      <alignment horizontal="left" vertical="top" wrapText="1"/>
    </xf>
    <xf numFmtId="1" fontId="64" fillId="0" borderId="2" xfId="22" applyNumberFormat="1" applyFont="1" applyBorder="1" applyAlignment="1">
      <alignment horizontal="left" vertical="top" wrapText="1"/>
    </xf>
    <xf numFmtId="171" fontId="64" fillId="0" borderId="2" xfId="22" applyNumberFormat="1" applyFont="1" applyBorder="1" applyAlignment="1">
      <alignment horizontal="left" vertical="top" wrapText="1"/>
    </xf>
    <xf numFmtId="49" fontId="64" fillId="2" borderId="2" xfId="0" applyNumberFormat="1" applyFont="1" applyFill="1" applyBorder="1" applyAlignment="1">
      <alignment horizontal="left" vertical="top" wrapText="1"/>
    </xf>
    <xf numFmtId="174" fontId="64" fillId="0" borderId="0" xfId="0" applyFont="1"/>
    <xf numFmtId="174" fontId="36" fillId="0" borderId="1" xfId="0" applyFont="1" applyBorder="1" applyAlignment="1">
      <alignment horizontal="left" vertical="top" wrapText="1"/>
    </xf>
    <xf numFmtId="170" fontId="36" fillId="0" borderId="2" xfId="22" applyNumberFormat="1" applyFont="1" applyBorder="1" applyAlignment="1">
      <alignment horizontal="left" vertical="top" wrapText="1"/>
    </xf>
    <xf numFmtId="1" fontId="36" fillId="0" borderId="2" xfId="22" applyNumberFormat="1" applyFont="1" applyBorder="1" applyAlignment="1">
      <alignment horizontal="left" vertical="top" wrapText="1"/>
    </xf>
    <xf numFmtId="171" fontId="36" fillId="0" borderId="2" xfId="22" applyNumberFormat="1" applyFont="1" applyBorder="1" applyAlignment="1">
      <alignment horizontal="left" vertical="top" wrapText="1"/>
    </xf>
    <xf numFmtId="174" fontId="114" fillId="6" borderId="2" xfId="0" applyFont="1" applyFill="1" applyBorder="1" applyAlignment="1">
      <alignment vertical="center" wrapText="1"/>
    </xf>
    <xf numFmtId="14" fontId="35" fillId="0" borderId="1" xfId="0" applyNumberFormat="1" applyFont="1" applyBorder="1" applyAlignment="1">
      <alignment horizontal="left" vertical="top" wrapText="1"/>
    </xf>
    <xf numFmtId="14" fontId="34" fillId="0" borderId="1" xfId="0" applyNumberFormat="1" applyFont="1" applyBorder="1" applyAlignment="1">
      <alignment horizontal="left" vertical="top" wrapText="1"/>
    </xf>
    <xf numFmtId="174" fontId="33" fillId="0" borderId="2" xfId="0" applyFont="1" applyBorder="1" applyAlignment="1">
      <alignment horizontal="left" vertical="top" wrapText="1"/>
    </xf>
    <xf numFmtId="174" fontId="115" fillId="0" borderId="16" xfId="34" applyFont="1" applyBorder="1" applyAlignment="1">
      <alignment horizontal="left" vertical="center"/>
    </xf>
    <xf numFmtId="174" fontId="115" fillId="0" borderId="0" xfId="34" applyFont="1" applyAlignment="1">
      <alignment horizontal="left" vertical="center"/>
    </xf>
    <xf numFmtId="174" fontId="116" fillId="0" borderId="0" xfId="34" applyFont="1" applyAlignment="1">
      <alignment horizontal="center" vertical="center"/>
    </xf>
    <xf numFmtId="174" fontId="117" fillId="0" borderId="0" xfId="34" applyFont="1" applyAlignment="1">
      <alignment horizontal="center" vertical="center"/>
    </xf>
    <xf numFmtId="174" fontId="117" fillId="0" borderId="0" xfId="34" applyFont="1"/>
    <xf numFmtId="174" fontId="117" fillId="0" borderId="17" xfId="34" applyFont="1" applyBorder="1" applyAlignment="1">
      <alignment horizontal="center" vertical="center"/>
    </xf>
    <xf numFmtId="174" fontId="118" fillId="0" borderId="18" xfId="34" applyFont="1" applyBorder="1" applyAlignment="1">
      <alignment horizontal="center" vertical="center" wrapText="1"/>
    </xf>
    <xf numFmtId="174" fontId="117" fillId="0" borderId="0" xfId="34" applyFont="1" applyAlignment="1">
      <alignment horizontal="right" vertical="center"/>
    </xf>
    <xf numFmtId="174" fontId="119" fillId="0" borderId="0" xfId="34" applyFont="1"/>
    <xf numFmtId="174" fontId="117" fillId="0" borderId="0" xfId="34" applyFont="1" applyAlignment="1">
      <alignment horizontal="center" vertical="center" wrapText="1"/>
    </xf>
    <xf numFmtId="174" fontId="117" fillId="0" borderId="19" xfId="34" applyFont="1" applyBorder="1" applyAlignment="1">
      <alignment horizontal="center" vertical="center"/>
    </xf>
    <xf numFmtId="174" fontId="118" fillId="0" borderId="20" xfId="34" applyFont="1" applyBorder="1" applyAlignment="1">
      <alignment horizontal="center" vertical="center" wrapText="1"/>
    </xf>
    <xf numFmtId="174" fontId="118" fillId="0" borderId="0" xfId="34" applyFont="1" applyAlignment="1">
      <alignment horizontal="center" vertical="center" wrapText="1"/>
    </xf>
    <xf numFmtId="174" fontId="117" fillId="0" borderId="21" xfId="34" applyFont="1" applyBorder="1" applyAlignment="1">
      <alignment horizontal="center" vertical="center"/>
    </xf>
    <xf numFmtId="174" fontId="120" fillId="0" borderId="20" xfId="34" applyFont="1" applyBorder="1" applyAlignment="1">
      <alignment horizontal="center" vertical="center" wrapText="1"/>
    </xf>
    <xf numFmtId="174" fontId="121" fillId="21" borderId="18" xfId="34" applyFont="1" applyFill="1" applyBorder="1" applyAlignment="1">
      <alignment horizontal="left" vertical="center"/>
    </xf>
    <xf numFmtId="174" fontId="121" fillId="21" borderId="22" xfId="34" applyFont="1" applyFill="1" applyBorder="1" applyAlignment="1">
      <alignment horizontal="center" vertical="center"/>
    </xf>
    <xf numFmtId="174" fontId="121" fillId="21" borderId="23" xfId="34" applyFont="1" applyFill="1" applyBorder="1" applyAlignment="1">
      <alignment horizontal="center" vertical="center"/>
    </xf>
    <xf numFmtId="174" fontId="121" fillId="21" borderId="24" xfId="34" applyFont="1" applyFill="1" applyBorder="1" applyAlignment="1">
      <alignment horizontal="center" vertical="center"/>
    </xf>
    <xf numFmtId="174" fontId="117" fillId="0" borderId="20" xfId="34" applyFont="1" applyBorder="1" applyAlignment="1">
      <alignment vertical="center"/>
    </xf>
    <xf numFmtId="174" fontId="122" fillId="0" borderId="20" xfId="34" applyFont="1" applyBorder="1" applyAlignment="1">
      <alignment horizontal="center" vertical="center" wrapText="1"/>
    </xf>
    <xf numFmtId="174" fontId="120" fillId="7" borderId="20" xfId="34" applyFont="1" applyFill="1" applyBorder="1" applyAlignment="1">
      <alignment horizontal="center" vertical="center" wrapText="1"/>
    </xf>
    <xf numFmtId="174" fontId="117" fillId="0" borderId="20" xfId="34" applyFont="1" applyBorder="1" applyAlignment="1">
      <alignment horizontal="left" vertical="center"/>
    </xf>
    <xf numFmtId="174" fontId="123" fillId="7" borderId="20" xfId="35" applyFill="1" applyBorder="1" applyAlignment="1">
      <alignment horizontal="center" vertical="center" wrapText="1"/>
    </xf>
    <xf numFmtId="174" fontId="124" fillId="7" borderId="20" xfId="34" applyFont="1" applyFill="1" applyBorder="1" applyAlignment="1">
      <alignment horizontal="center" vertical="center" wrapText="1"/>
    </xf>
    <xf numFmtId="174" fontId="117" fillId="0" borderId="20" xfId="34" applyFont="1" applyBorder="1" applyAlignment="1">
      <alignment horizontal="center" vertical="center" wrapText="1"/>
    </xf>
    <xf numFmtId="174" fontId="125" fillId="2" borderId="20" xfId="34" applyFont="1" applyFill="1" applyBorder="1"/>
    <xf numFmtId="174" fontId="126" fillId="0" borderId="20" xfId="34" applyFont="1" applyBorder="1" applyAlignment="1">
      <alignment horizontal="center" vertical="center" wrapText="1"/>
    </xf>
    <xf numFmtId="174" fontId="117" fillId="0" borderId="25" xfId="34" applyFont="1" applyBorder="1" applyAlignment="1">
      <alignment vertical="center"/>
    </xf>
    <xf numFmtId="174" fontId="127" fillId="0" borderId="25" xfId="34" applyFont="1" applyBorder="1" applyAlignment="1" applyProtection="1">
      <alignment horizontal="center" vertical="center" wrapText="1"/>
      <protection locked="0"/>
    </xf>
    <xf numFmtId="174" fontId="128" fillId="2" borderId="25" xfId="34" applyFont="1" applyFill="1" applyBorder="1"/>
    <xf numFmtId="174" fontId="121" fillId="21" borderId="22" xfId="34" applyFont="1" applyFill="1" applyBorder="1" applyAlignment="1">
      <alignment horizontal="left" vertical="center"/>
    </xf>
    <xf numFmtId="174" fontId="129" fillId="21" borderId="22" xfId="34" applyFont="1" applyFill="1" applyBorder="1"/>
    <xf numFmtId="174" fontId="117" fillId="12" borderId="20" xfId="34" applyFont="1" applyFill="1" applyBorder="1" applyAlignment="1">
      <alignment vertical="center"/>
    </xf>
    <xf numFmtId="174" fontId="117" fillId="12" borderId="20" xfId="34" applyFont="1" applyFill="1" applyBorder="1" applyAlignment="1">
      <alignment horizontal="center" vertical="center" wrapText="1"/>
    </xf>
    <xf numFmtId="174" fontId="117" fillId="15" borderId="20" xfId="34" applyFont="1" applyFill="1" applyBorder="1" applyAlignment="1">
      <alignment vertical="center"/>
    </xf>
    <xf numFmtId="174" fontId="117" fillId="15" borderId="20" xfId="34" applyFont="1" applyFill="1" applyBorder="1" applyAlignment="1">
      <alignment horizontal="center" vertical="center" wrapText="1"/>
    </xf>
    <xf numFmtId="174" fontId="130" fillId="0" borderId="20" xfId="34" applyFont="1" applyBorder="1" applyAlignment="1">
      <alignment horizontal="center" vertical="center" wrapText="1"/>
    </xf>
    <xf numFmtId="174" fontId="117" fillId="0" borderId="26" xfId="34" applyFont="1" applyBorder="1" applyAlignment="1">
      <alignment horizontal="center" vertical="center" wrapText="1"/>
    </xf>
    <xf numFmtId="174" fontId="130" fillId="0" borderId="26" xfId="34" applyFont="1" applyBorder="1" applyAlignment="1">
      <alignment horizontal="center" vertical="center" wrapText="1"/>
    </xf>
    <xf numFmtId="174" fontId="121" fillId="21" borderId="20" xfId="34" applyFont="1" applyFill="1" applyBorder="1" applyAlignment="1">
      <alignment horizontal="left" vertical="center"/>
    </xf>
    <xf numFmtId="174" fontId="129" fillId="21" borderId="20" xfId="34" applyFont="1" applyFill="1" applyBorder="1"/>
    <xf numFmtId="174" fontId="117" fillId="7" borderId="20" xfId="34" applyFont="1" applyFill="1" applyBorder="1" applyAlignment="1">
      <alignment vertical="center"/>
    </xf>
    <xf numFmtId="174" fontId="103" fillId="7" borderId="20" xfId="34" applyFont="1" applyFill="1" applyBorder="1" applyAlignment="1">
      <alignment horizontal="center" vertical="center" wrapText="1"/>
    </xf>
    <xf numFmtId="174" fontId="125" fillId="7" borderId="20" xfId="34" applyFont="1" applyFill="1" applyBorder="1"/>
    <xf numFmtId="174" fontId="117" fillId="7" borderId="0" xfId="34" applyFont="1" applyFill="1"/>
    <xf numFmtId="174" fontId="131" fillId="21" borderId="20" xfId="34" applyFont="1" applyFill="1" applyBorder="1"/>
    <xf numFmtId="174" fontId="132" fillId="0" borderId="20" xfId="34" applyFont="1" applyBorder="1" applyAlignment="1">
      <alignment vertical="center"/>
    </xf>
    <xf numFmtId="174" fontId="132" fillId="0" borderId="20" xfId="34" applyFont="1" applyBorder="1" applyAlignment="1">
      <alignment horizontal="center" vertical="center" wrapText="1"/>
    </xf>
    <xf numFmtId="174" fontId="132" fillId="2" borderId="20" xfId="34" applyFont="1" applyFill="1" applyBorder="1"/>
    <xf numFmtId="174" fontId="132" fillId="0" borderId="0" xfId="34" applyFont="1"/>
    <xf numFmtId="174" fontId="117" fillId="0" borderId="20" xfId="34" applyFont="1" applyBorder="1" applyAlignment="1">
      <alignment horizontal="center" vertical="center"/>
    </xf>
    <xf numFmtId="174" fontId="130" fillId="7" borderId="20" xfId="34" applyFont="1" applyFill="1" applyBorder="1" applyAlignment="1">
      <alignment horizontal="center" vertical="center"/>
    </xf>
    <xf numFmtId="174" fontId="130" fillId="0" borderId="20" xfId="34" applyFont="1" applyBorder="1" applyAlignment="1">
      <alignment horizontal="center" vertical="center"/>
    </xf>
    <xf numFmtId="174" fontId="130" fillId="7" borderId="20" xfId="34" applyFont="1" applyFill="1" applyBorder="1" applyAlignment="1">
      <alignment horizontal="center" vertical="center" wrapText="1"/>
    </xf>
    <xf numFmtId="174" fontId="117" fillId="20" borderId="20" xfId="34" applyFont="1" applyFill="1" applyBorder="1" applyAlignment="1">
      <alignment horizontal="center" vertical="center" wrapText="1"/>
    </xf>
    <xf numFmtId="174" fontId="132" fillId="6" borderId="20" xfId="34" applyFont="1" applyFill="1" applyBorder="1" applyAlignment="1">
      <alignment horizontal="center" vertical="center" wrapText="1"/>
    </xf>
    <xf numFmtId="174" fontId="125" fillId="7" borderId="20" xfId="34" applyFont="1" applyFill="1" applyBorder="1" applyAlignment="1">
      <alignment horizontal="left" vertical="center"/>
    </xf>
    <xf numFmtId="174" fontId="133" fillId="7" borderId="20" xfId="34" applyFont="1" applyFill="1" applyBorder="1" applyAlignment="1">
      <alignment horizontal="center" vertical="center" wrapText="1"/>
    </xf>
    <xf numFmtId="174" fontId="125" fillId="0" borderId="20" xfId="34" applyFont="1" applyBorder="1"/>
    <xf numFmtId="174" fontId="117" fillId="0" borderId="27" xfId="34" applyFont="1" applyBorder="1" applyAlignment="1">
      <alignment horizontal="center" vertical="center" wrapText="1"/>
    </xf>
    <xf numFmtId="174" fontId="126" fillId="0" borderId="27" xfId="34" applyFont="1" applyBorder="1" applyAlignment="1">
      <alignment horizontal="center" vertical="center" wrapText="1"/>
    </xf>
    <xf numFmtId="17" fontId="127" fillId="15" borderId="20" xfId="34" quotePrefix="1" applyNumberFormat="1" applyFont="1" applyFill="1" applyBorder="1" applyAlignment="1">
      <alignment horizontal="center" vertical="center" wrapText="1"/>
    </xf>
    <xf numFmtId="17" fontId="127" fillId="20" borderId="20" xfId="34" quotePrefix="1" applyNumberFormat="1" applyFont="1" applyFill="1" applyBorder="1" applyAlignment="1">
      <alignment horizontal="center" vertical="center" wrapText="1"/>
    </xf>
    <xf numFmtId="172" fontId="126" fillId="16" borderId="26" xfId="36" applyNumberFormat="1" applyFont="1" applyFill="1" applyBorder="1" applyAlignment="1">
      <alignment horizontal="center" vertical="top" wrapText="1"/>
    </xf>
    <xf numFmtId="174" fontId="117" fillId="21" borderId="26" xfId="34" applyFont="1" applyFill="1" applyBorder="1" applyAlignment="1">
      <alignment horizontal="center" vertical="center"/>
    </xf>
    <xf numFmtId="174" fontId="117" fillId="0" borderId="25" xfId="34" applyFont="1" applyBorder="1" applyAlignment="1">
      <alignment vertical="center" wrapText="1"/>
    </xf>
    <xf numFmtId="174" fontId="126" fillId="0" borderId="28" xfId="34" applyFont="1" applyBorder="1" applyAlignment="1">
      <alignment horizontal="center" vertical="center" wrapText="1"/>
    </xf>
    <xf numFmtId="174" fontId="125" fillId="2" borderId="25" xfId="34" applyFont="1" applyFill="1" applyBorder="1"/>
    <xf numFmtId="174" fontId="117" fillId="0" borderId="0" xfId="34" applyFont="1" applyAlignment="1">
      <alignment vertical="center"/>
    </xf>
    <xf numFmtId="174" fontId="134" fillId="0" borderId="16" xfId="34" applyFont="1" applyBorder="1" applyAlignment="1">
      <alignment horizontal="left" vertical="center"/>
    </xf>
    <xf numFmtId="174" fontId="134" fillId="0" borderId="0" xfId="34" applyFont="1" applyAlignment="1">
      <alignment horizontal="left" vertical="center"/>
    </xf>
    <xf numFmtId="174" fontId="135" fillId="0" borderId="0" xfId="34" applyFont="1" applyAlignment="1">
      <alignment horizontal="center" vertical="center"/>
    </xf>
    <xf numFmtId="174" fontId="69" fillId="0" borderId="0" xfId="34" applyAlignment="1">
      <alignment horizontal="center" vertical="center"/>
    </xf>
    <xf numFmtId="174" fontId="69" fillId="0" borderId="0" xfId="34"/>
    <xf numFmtId="174" fontId="69" fillId="0" borderId="17" xfId="34" applyBorder="1" applyAlignment="1">
      <alignment horizontal="right" vertical="center"/>
    </xf>
    <xf numFmtId="174" fontId="69" fillId="0" borderId="0" xfId="34" applyAlignment="1">
      <alignment horizontal="right" vertical="center"/>
    </xf>
    <xf numFmtId="174" fontId="136" fillId="0" borderId="0" xfId="34" applyFont="1"/>
    <xf numFmtId="174" fontId="69" fillId="0" borderId="0" xfId="34" applyAlignment="1">
      <alignment horizontal="center" vertical="center" wrapText="1"/>
    </xf>
    <xf numFmtId="174" fontId="69" fillId="0" borderId="19" xfId="34" applyBorder="1" applyAlignment="1">
      <alignment horizontal="right" vertical="center"/>
    </xf>
    <xf numFmtId="174" fontId="137" fillId="0" borderId="0" xfId="34" applyFont="1" applyAlignment="1">
      <alignment horizontal="center" vertical="center" wrapText="1"/>
    </xf>
    <xf numFmtId="174" fontId="69" fillId="0" borderId="21" xfId="34" applyBorder="1" applyAlignment="1">
      <alignment horizontal="right" vertical="center"/>
    </xf>
    <xf numFmtId="174" fontId="124" fillId="0" borderId="20" xfId="34" applyFont="1" applyBorder="1" applyAlignment="1">
      <alignment horizontal="center" vertical="center" wrapText="1"/>
    </xf>
    <xf numFmtId="174" fontId="138" fillId="21" borderId="18" xfId="34" applyFont="1" applyFill="1" applyBorder="1" applyAlignment="1">
      <alignment horizontal="left" vertical="center"/>
    </xf>
    <xf numFmtId="174" fontId="138" fillId="21" borderId="22" xfId="34" applyFont="1" applyFill="1" applyBorder="1" applyAlignment="1">
      <alignment horizontal="center" vertical="center"/>
    </xf>
    <xf numFmtId="174" fontId="138" fillId="21" borderId="23" xfId="34" applyFont="1" applyFill="1" applyBorder="1" applyAlignment="1">
      <alignment horizontal="center" vertical="center"/>
    </xf>
    <xf numFmtId="174" fontId="138" fillId="21" borderId="24" xfId="34" applyFont="1" applyFill="1" applyBorder="1" applyAlignment="1">
      <alignment horizontal="center" vertical="center"/>
    </xf>
    <xf numFmtId="174" fontId="117" fillId="7" borderId="20" xfId="34" applyFont="1" applyFill="1" applyBorder="1" applyAlignment="1">
      <alignment horizontal="left" vertical="center"/>
    </xf>
    <xf numFmtId="174" fontId="123" fillId="7" borderId="20" xfId="35" applyFill="1" applyBorder="1" applyAlignment="1">
      <alignment vertical="center" wrapText="1"/>
    </xf>
    <xf numFmtId="174" fontId="128" fillId="2" borderId="20" xfId="34" applyFont="1" applyFill="1" applyBorder="1"/>
    <xf numFmtId="174" fontId="103" fillId="0" borderId="20" xfId="34" applyFont="1" applyBorder="1" applyAlignment="1">
      <alignment horizontal="center" vertical="center" wrapText="1"/>
    </xf>
    <xf numFmtId="174" fontId="138" fillId="21" borderId="22" xfId="34" applyFont="1" applyFill="1" applyBorder="1" applyAlignment="1">
      <alignment horizontal="left" vertical="center"/>
    </xf>
    <xf numFmtId="174" fontId="139" fillId="21" borderId="22" xfId="34" applyFont="1" applyFill="1" applyBorder="1"/>
    <xf numFmtId="174" fontId="69" fillId="0" borderId="20" xfId="34" applyBorder="1" applyAlignment="1">
      <alignment horizontal="center" vertical="center" wrapText="1"/>
    </xf>
    <xf numFmtId="174" fontId="132" fillId="0" borderId="20" xfId="34" applyFont="1" applyBorder="1" applyAlignment="1">
      <alignment horizontal="center" vertical="center"/>
    </xf>
    <xf numFmtId="174" fontId="140" fillId="0" borderId="26" xfId="34" applyFont="1" applyBorder="1" applyAlignment="1">
      <alignment horizontal="center" vertical="center" wrapText="1"/>
    </xf>
    <xf numFmtId="174" fontId="141" fillId="0" borderId="26" xfId="34" applyFont="1" applyBorder="1" applyAlignment="1">
      <alignment horizontal="center" vertical="center" wrapText="1"/>
    </xf>
    <xf numFmtId="174" fontId="140" fillId="0" borderId="20" xfId="34" applyFont="1" applyBorder="1" applyAlignment="1">
      <alignment horizontal="center" vertical="center" wrapText="1"/>
    </xf>
    <xf numFmtId="174" fontId="141" fillId="0" borderId="20" xfId="34" applyFont="1" applyBorder="1" applyAlignment="1">
      <alignment horizontal="center" vertical="center" wrapText="1"/>
    </xf>
    <xf numFmtId="174" fontId="138" fillId="21" borderId="20" xfId="34" applyFont="1" applyFill="1" applyBorder="1" applyAlignment="1">
      <alignment horizontal="left" vertical="center"/>
    </xf>
    <xf numFmtId="174" fontId="139" fillId="21" borderId="20" xfId="34" applyFont="1" applyFill="1" applyBorder="1"/>
    <xf numFmtId="174" fontId="128" fillId="7" borderId="20" xfId="34" applyFont="1" applyFill="1" applyBorder="1"/>
    <xf numFmtId="174" fontId="69" fillId="7" borderId="0" xfId="34" applyFill="1"/>
    <xf numFmtId="174" fontId="142" fillId="21" borderId="20" xfId="34" applyFont="1" applyFill="1" applyBorder="1"/>
    <xf numFmtId="174" fontId="140" fillId="7" borderId="20" xfId="34" applyFont="1" applyFill="1" applyBorder="1" applyAlignment="1">
      <alignment horizontal="center" vertical="center" wrapText="1"/>
    </xf>
    <xf numFmtId="174" fontId="132" fillId="7" borderId="20" xfId="34" applyFont="1" applyFill="1" applyBorder="1" applyAlignment="1">
      <alignment horizontal="center" vertical="center" wrapText="1"/>
    </xf>
    <xf numFmtId="174" fontId="132" fillId="7" borderId="20" xfId="34" applyFont="1" applyFill="1" applyBorder="1"/>
    <xf numFmtId="174" fontId="141" fillId="7" borderId="0" xfId="34" applyFont="1" applyFill="1"/>
    <xf numFmtId="174" fontId="143" fillId="0" borderId="20" xfId="34" applyFont="1" applyBorder="1" applyAlignment="1">
      <alignment horizontal="center" vertical="center" wrapText="1"/>
    </xf>
    <xf numFmtId="174" fontId="133" fillId="0" borderId="20" xfId="34" applyFont="1" applyBorder="1" applyAlignment="1">
      <alignment horizontal="center" vertical="center" wrapText="1"/>
    </xf>
    <xf numFmtId="174" fontId="128" fillId="0" borderId="20" xfId="34" applyFont="1" applyBorder="1"/>
    <xf numFmtId="174" fontId="103" fillId="0" borderId="26" xfId="34" applyFont="1" applyBorder="1" applyAlignment="1">
      <alignment horizontal="center" vertical="center" wrapText="1"/>
    </xf>
    <xf numFmtId="174" fontId="103" fillId="0" borderId="27" xfId="34" applyFont="1" applyBorder="1" applyAlignment="1">
      <alignment horizontal="center" vertical="center" wrapText="1"/>
    </xf>
    <xf numFmtId="174" fontId="127" fillId="0" borderId="27" xfId="34" applyFont="1" applyBorder="1" applyAlignment="1">
      <alignment horizontal="center" vertical="center" wrapText="1"/>
    </xf>
    <xf numFmtId="174" fontId="127" fillId="0" borderId="20" xfId="34" applyFont="1" applyBorder="1" applyAlignment="1">
      <alignment horizontal="center" vertical="center" wrapText="1"/>
    </xf>
    <xf numFmtId="172" fontId="117" fillId="16" borderId="26" xfId="36" applyNumberFormat="1" applyFont="1" applyFill="1" applyBorder="1" applyAlignment="1">
      <alignment horizontal="center" vertical="top" wrapText="1"/>
    </xf>
    <xf numFmtId="174" fontId="69" fillId="21" borderId="26" xfId="34" applyFill="1" applyBorder="1" applyAlignment="1">
      <alignment horizontal="center" vertical="center"/>
    </xf>
    <xf numFmtId="174" fontId="144" fillId="21" borderId="20" xfId="34" applyFont="1" applyFill="1" applyBorder="1"/>
    <xf numFmtId="174" fontId="117" fillId="0" borderId="28" xfId="34" applyFont="1" applyBorder="1" applyAlignment="1">
      <alignment horizontal="center" vertical="center" wrapText="1"/>
    </xf>
    <xf numFmtId="174" fontId="69" fillId="0" borderId="0" xfId="34" applyAlignment="1">
      <alignment vertical="center"/>
    </xf>
    <xf numFmtId="14" fontId="33" fillId="0" borderId="2" xfId="0" applyNumberFormat="1" applyFont="1" applyBorder="1" applyAlignment="1">
      <alignment horizontal="left" vertical="top" wrapText="1"/>
    </xf>
    <xf numFmtId="14" fontId="33" fillId="0" borderId="1" xfId="0" applyNumberFormat="1" applyFont="1" applyBorder="1" applyAlignment="1">
      <alignment horizontal="left" vertical="top" wrapText="1"/>
    </xf>
    <xf numFmtId="174" fontId="145" fillId="15" borderId="1" xfId="0" applyFont="1" applyFill="1" applyBorder="1" applyAlignment="1">
      <alignment horizontal="left" vertical="top" wrapText="1"/>
    </xf>
    <xf numFmtId="171" fontId="145" fillId="0" borderId="2" xfId="22" applyNumberFormat="1" applyFont="1" applyBorder="1" applyAlignment="1">
      <alignment horizontal="left" vertical="center" wrapText="1"/>
    </xf>
    <xf numFmtId="174" fontId="114" fillId="0" borderId="2" xfId="0" applyFont="1" applyBorder="1" applyAlignment="1">
      <alignment vertical="center" wrapText="1"/>
    </xf>
    <xf numFmtId="174" fontId="32" fillId="0" borderId="2" xfId="0" applyFont="1" applyBorder="1" applyAlignment="1">
      <alignment horizontal="left" vertical="top"/>
    </xf>
    <xf numFmtId="174" fontId="32" fillId="0" borderId="2" xfId="0" applyFont="1" applyBorder="1" applyAlignment="1">
      <alignment horizontal="left" vertical="top" wrapText="1"/>
    </xf>
    <xf numFmtId="14" fontId="32" fillId="0" borderId="1" xfId="0" applyNumberFormat="1" applyFont="1" applyBorder="1" applyAlignment="1">
      <alignment horizontal="left" vertical="top" wrapText="1"/>
    </xf>
    <xf numFmtId="171" fontId="73" fillId="0" borderId="2" xfId="22" applyNumberFormat="1" applyFont="1" applyBorder="1" applyAlignment="1">
      <alignment horizontal="left" vertical="center" wrapText="1"/>
    </xf>
    <xf numFmtId="1" fontId="32" fillId="0" borderId="2" xfId="22" applyNumberFormat="1" applyFont="1" applyBorder="1" applyAlignment="1">
      <alignment horizontal="left" vertical="top" wrapText="1"/>
    </xf>
    <xf numFmtId="174" fontId="31" fillId="0" borderId="0" xfId="0" applyFont="1"/>
    <xf numFmtId="174" fontId="100" fillId="0" borderId="2" xfId="0" applyFont="1" applyBorder="1" applyAlignment="1">
      <alignment vertical="center"/>
    </xf>
    <xf numFmtId="174" fontId="146" fillId="0" borderId="0" xfId="0" applyFont="1" applyAlignment="1">
      <alignment vertical="center"/>
    </xf>
    <xf numFmtId="174" fontId="63" fillId="0" borderId="0" xfId="0" applyFont="1" applyAlignment="1">
      <alignment horizontal="left" vertical="top"/>
    </xf>
    <xf numFmtId="171" fontId="32" fillId="0" borderId="2" xfId="22" applyNumberFormat="1" applyFont="1" applyBorder="1" applyAlignment="1">
      <alignment horizontal="left" vertical="top" wrapText="1"/>
    </xf>
    <xf numFmtId="174" fontId="148" fillId="0" borderId="0" xfId="0" applyFont="1"/>
    <xf numFmtId="174" fontId="147" fillId="0" borderId="2" xfId="0" applyFont="1" applyBorder="1" applyAlignment="1">
      <alignment vertical="center"/>
    </xf>
    <xf numFmtId="174" fontId="100" fillId="6" borderId="2" xfId="0" applyFont="1" applyFill="1" applyBorder="1" applyAlignment="1">
      <alignment vertical="center"/>
    </xf>
    <xf numFmtId="174" fontId="29" fillId="0" borderId="2" xfId="0" applyFont="1" applyBorder="1" applyAlignment="1">
      <alignment horizontal="left" vertical="top"/>
    </xf>
    <xf numFmtId="174" fontId="29" fillId="0" borderId="2" xfId="0" applyFont="1" applyBorder="1" applyAlignment="1">
      <alignment horizontal="left" vertical="top" wrapText="1"/>
    </xf>
    <xf numFmtId="14" fontId="29" fillId="0" borderId="2" xfId="0" applyNumberFormat="1" applyFont="1" applyBorder="1" applyAlignment="1">
      <alignment horizontal="left" vertical="top" wrapText="1"/>
    </xf>
    <xf numFmtId="1" fontId="64" fillId="2" borderId="2" xfId="0" applyNumberFormat="1" applyFont="1" applyFill="1" applyBorder="1" applyAlignment="1">
      <alignment horizontal="left" vertical="top" wrapText="1"/>
    </xf>
    <xf numFmtId="170" fontId="28" fillId="0" borderId="2" xfId="22" applyNumberFormat="1" applyFont="1" applyBorder="1" applyAlignment="1">
      <alignment horizontal="left" vertical="top" wrapText="1"/>
    </xf>
    <xf numFmtId="170" fontId="32" fillId="0" borderId="2" xfId="22" applyNumberFormat="1" applyFont="1" applyBorder="1" applyAlignment="1">
      <alignment horizontal="left" vertical="top" wrapText="1"/>
    </xf>
    <xf numFmtId="173" fontId="28" fillId="0" borderId="1" xfId="0" applyNumberFormat="1" applyFont="1" applyBorder="1" applyAlignment="1">
      <alignment horizontal="left" vertical="top" wrapText="1"/>
    </xf>
    <xf numFmtId="173" fontId="32" fillId="0" borderId="1" xfId="0" applyNumberFormat="1" applyFont="1" applyBorder="1" applyAlignment="1">
      <alignment horizontal="left" vertical="top" wrapText="1"/>
    </xf>
    <xf numFmtId="174" fontId="27" fillId="0" borderId="2" xfId="0" applyFont="1" applyBorder="1" applyAlignment="1">
      <alignment horizontal="left" vertical="top" wrapText="1"/>
    </xf>
    <xf numFmtId="14" fontId="27" fillId="0" borderId="1" xfId="0" applyNumberFormat="1" applyFont="1" applyBorder="1" applyAlignment="1">
      <alignment horizontal="left" vertical="top" wrapText="1"/>
    </xf>
    <xf numFmtId="14" fontId="27" fillId="0" borderId="2" xfId="0" applyNumberFormat="1" applyFont="1" applyBorder="1" applyAlignment="1">
      <alignment horizontal="left" vertical="top" wrapText="1"/>
    </xf>
    <xf numFmtId="14" fontId="64" fillId="0" borderId="2" xfId="0" applyNumberFormat="1" applyFont="1" applyBorder="1" applyAlignment="1">
      <alignment horizontal="left" vertical="top" wrapText="1"/>
    </xf>
    <xf numFmtId="173" fontId="26" fillId="0" borderId="2" xfId="0" applyNumberFormat="1" applyFont="1" applyBorder="1" applyAlignment="1">
      <alignment horizontal="left" vertical="top" wrapText="1"/>
    </xf>
    <xf numFmtId="173" fontId="25" fillId="0" borderId="2" xfId="0" applyNumberFormat="1" applyFont="1" applyBorder="1" applyAlignment="1">
      <alignment horizontal="left" vertical="top" wrapText="1"/>
    </xf>
    <xf numFmtId="14" fontId="25" fillId="0" borderId="2" xfId="0" applyNumberFormat="1" applyFont="1" applyBorder="1" applyAlignment="1">
      <alignment horizontal="left" vertical="top" wrapText="1"/>
    </xf>
    <xf numFmtId="171" fontId="24" fillId="0" borderId="2" xfId="22" applyNumberFormat="1" applyFont="1" applyBorder="1" applyAlignment="1">
      <alignment horizontal="left" vertical="top" wrapText="1"/>
    </xf>
    <xf numFmtId="14" fontId="23" fillId="0" borderId="2" xfId="0" applyNumberFormat="1" applyFont="1" applyBorder="1" applyAlignment="1">
      <alignment horizontal="left" vertical="top" wrapText="1"/>
    </xf>
    <xf numFmtId="14" fontId="22" fillId="0" borderId="2" xfId="0" applyNumberFormat="1" applyFont="1" applyBorder="1" applyAlignment="1">
      <alignment horizontal="left" vertical="top" wrapText="1"/>
    </xf>
    <xf numFmtId="14" fontId="21" fillId="0" borderId="2" xfId="0" applyNumberFormat="1" applyFont="1" applyBorder="1" applyAlignment="1">
      <alignment horizontal="left" vertical="top" wrapText="1"/>
    </xf>
    <xf numFmtId="14" fontId="20" fillId="0" borderId="2" xfId="0" applyNumberFormat="1" applyFont="1" applyBorder="1" applyAlignment="1">
      <alignment horizontal="left" vertical="top" wrapText="1"/>
    </xf>
    <xf numFmtId="14" fontId="19" fillId="0" borderId="2" xfId="0" applyNumberFormat="1" applyFont="1" applyBorder="1" applyAlignment="1">
      <alignment horizontal="left" vertical="top" wrapText="1"/>
    </xf>
    <xf numFmtId="174" fontId="145" fillId="0" borderId="1" xfId="0" applyFont="1" applyBorder="1" applyAlignment="1">
      <alignment horizontal="left" vertical="top" wrapText="1"/>
    </xf>
    <xf numFmtId="171" fontId="27" fillId="0" borderId="2" xfId="22" applyNumberFormat="1" applyFont="1" applyBorder="1" applyAlignment="1">
      <alignment horizontal="left" vertical="top" wrapText="1"/>
    </xf>
    <xf numFmtId="171" fontId="30" fillId="0" borderId="2" xfId="22" applyNumberFormat="1" applyFont="1" applyBorder="1" applyAlignment="1">
      <alignment horizontal="left" vertical="top" wrapText="1"/>
    </xf>
    <xf numFmtId="14" fontId="18" fillId="0" borderId="2" xfId="0" applyNumberFormat="1" applyFont="1" applyBorder="1" applyAlignment="1">
      <alignment horizontal="left" vertical="top" wrapText="1"/>
    </xf>
    <xf numFmtId="14" fontId="17" fillId="0" borderId="2" xfId="0" applyNumberFormat="1" applyFont="1" applyBorder="1" applyAlignment="1">
      <alignment horizontal="left" vertical="top" wrapText="1"/>
    </xf>
    <xf numFmtId="174" fontId="16" fillId="0" borderId="0" xfId="0" applyFont="1"/>
    <xf numFmtId="174" fontId="16" fillId="0" borderId="0" xfId="0" quotePrefix="1" applyFont="1"/>
    <xf numFmtId="14" fontId="73" fillId="0" borderId="2" xfId="0" applyNumberFormat="1" applyFont="1" applyBorder="1" applyAlignment="1">
      <alignment horizontal="left" vertical="top" wrapText="1"/>
    </xf>
    <xf numFmtId="174" fontId="64" fillId="0" borderId="0" xfId="0" applyFont="1" applyAlignment="1">
      <alignment horizontal="left" vertical="top" wrapText="1"/>
    </xf>
    <xf numFmtId="14" fontId="17" fillId="0" borderId="0" xfId="0" applyNumberFormat="1" applyFont="1" applyAlignment="1">
      <alignment horizontal="left" vertical="top" wrapText="1"/>
    </xf>
    <xf numFmtId="14" fontId="33" fillId="0" borderId="0" xfId="0" applyNumberFormat="1" applyFont="1" applyAlignment="1">
      <alignment horizontal="left" vertical="top" wrapText="1"/>
    </xf>
    <xf numFmtId="170" fontId="64" fillId="0" borderId="0" xfId="22" applyNumberFormat="1" applyFont="1" applyAlignment="1">
      <alignment horizontal="left" vertical="top" wrapText="1"/>
    </xf>
    <xf numFmtId="171" fontId="24" fillId="0" borderId="0" xfId="22" applyNumberFormat="1" applyFont="1" applyAlignment="1">
      <alignment horizontal="left" vertical="top" wrapText="1"/>
    </xf>
    <xf numFmtId="171" fontId="17" fillId="0" borderId="2" xfId="22" applyNumberFormat="1" applyFont="1" applyBorder="1" applyAlignment="1">
      <alignment horizontal="left" vertical="top" wrapText="1"/>
    </xf>
    <xf numFmtId="171" fontId="17" fillId="0" borderId="0" xfId="22" applyNumberFormat="1" applyFont="1" applyAlignment="1">
      <alignment horizontal="left" vertical="top" wrapText="1"/>
    </xf>
    <xf numFmtId="174" fontId="74" fillId="25" borderId="15" xfId="20" applyFill="1" applyBorder="1" applyAlignment="1">
      <alignment horizontal="center" vertical="center"/>
    </xf>
    <xf numFmtId="49" fontId="150" fillId="25" borderId="15" xfId="19" applyNumberFormat="1" applyFont="1" applyFill="1" applyBorder="1" applyAlignment="1">
      <alignment horizontal="center" vertical="center"/>
    </xf>
    <xf numFmtId="49" fontId="155" fillId="6" borderId="15" xfId="21" applyNumberFormat="1" applyFont="1" applyFill="1" applyBorder="1" applyAlignment="1">
      <alignment horizontal="left"/>
    </xf>
    <xf numFmtId="174" fontId="152" fillId="25" borderId="15" xfId="71" quotePrefix="1" applyFont="1" applyFill="1" applyBorder="1" applyAlignment="1">
      <alignment horizontal="center" vertical="center"/>
    </xf>
    <xf numFmtId="49" fontId="150" fillId="0" borderId="15" xfId="19" applyNumberFormat="1" applyFont="1" applyBorder="1" applyAlignment="1">
      <alignment horizontal="center" vertical="center"/>
    </xf>
    <xf numFmtId="169" fontId="155" fillId="0" borderId="15" xfId="21" applyNumberFormat="1" applyFont="1" applyBorder="1" applyAlignment="1">
      <alignment horizontal="center" vertical="center"/>
    </xf>
    <xf numFmtId="49" fontId="82" fillId="0" borderId="15" xfId="19" applyNumberFormat="1" applyFont="1" applyBorder="1" applyAlignment="1">
      <alignment horizontal="center" vertical="center"/>
    </xf>
    <xf numFmtId="169" fontId="79" fillId="0" borderId="15" xfId="21" applyNumberFormat="1" applyFont="1" applyBorder="1" applyAlignment="1">
      <alignment horizontal="center" vertical="center"/>
    </xf>
    <xf numFmtId="49" fontId="82" fillId="25" borderId="15" xfId="19" applyNumberFormat="1" applyFont="1" applyFill="1" applyBorder="1" applyAlignment="1">
      <alignment horizontal="center" vertical="center"/>
    </xf>
    <xf numFmtId="174" fontId="150" fillId="25" borderId="32" xfId="19" applyFont="1" applyFill="1" applyBorder="1" applyAlignment="1">
      <alignment horizontal="center" vertical="center"/>
    </xf>
    <xf numFmtId="174" fontId="154" fillId="0" borderId="15" xfId="20" applyFont="1" applyBorder="1" applyAlignment="1">
      <alignment horizontal="center" vertical="center"/>
    </xf>
    <xf numFmtId="174" fontId="82" fillId="25" borderId="32" xfId="19" applyFont="1" applyFill="1" applyBorder="1" applyAlignment="1">
      <alignment horizontal="center" vertical="center"/>
    </xf>
    <xf numFmtId="49" fontId="79" fillId="0" borderId="15" xfId="21" applyNumberFormat="1" applyFont="1" applyBorder="1" applyAlignment="1">
      <alignment horizontal="left" vertical="center"/>
    </xf>
    <xf numFmtId="174" fontId="0" fillId="0" borderId="15" xfId="20" applyFont="1" applyBorder="1" applyAlignment="1">
      <alignment horizontal="center" vertical="center"/>
    </xf>
    <xf numFmtId="4" fontId="79" fillId="18" borderId="31" xfId="18" applyNumberFormat="1" applyFont="1" applyFill="1" applyBorder="1" applyAlignment="1">
      <alignment horizontal="center" vertical="center" wrapText="1"/>
    </xf>
    <xf numFmtId="174" fontId="153" fillId="0" borderId="15" xfId="20" applyFont="1" applyBorder="1" applyAlignment="1">
      <alignment horizontal="center" vertical="center"/>
    </xf>
    <xf numFmtId="49" fontId="79" fillId="6" borderId="15" xfId="21" applyNumberFormat="1" applyFont="1" applyFill="1" applyBorder="1" applyAlignment="1">
      <alignment horizontal="left"/>
    </xf>
    <xf numFmtId="174" fontId="74" fillId="25" borderId="15" xfId="18" applyFill="1" applyBorder="1" applyAlignment="1">
      <alignment horizontal="center" vertical="center"/>
    </xf>
    <xf numFmtId="49" fontId="79" fillId="25" borderId="15" xfId="21" applyNumberFormat="1" applyFont="1" applyFill="1" applyBorder="1" applyAlignment="1">
      <alignment horizontal="left" vertical="center"/>
    </xf>
    <xf numFmtId="174" fontId="0" fillId="25" borderId="15" xfId="20" applyFont="1" applyFill="1" applyBorder="1" applyAlignment="1">
      <alignment horizontal="center" vertical="center"/>
    </xf>
    <xf numFmtId="174" fontId="17" fillId="0" borderId="2" xfId="0" applyFont="1" applyBorder="1" applyAlignment="1">
      <alignment horizontal="left" vertical="top" wrapText="1"/>
    </xf>
    <xf numFmtId="49" fontId="155" fillId="25" borderId="15" xfId="21" applyNumberFormat="1" applyFont="1" applyFill="1" applyBorder="1" applyAlignment="1">
      <alignment horizontal="left" vertical="center"/>
    </xf>
    <xf numFmtId="4" fontId="79" fillId="23" borderId="31" xfId="18" applyNumberFormat="1" applyFont="1" applyFill="1" applyBorder="1" applyAlignment="1">
      <alignment horizontal="center" vertical="center" wrapText="1"/>
    </xf>
    <xf numFmtId="169" fontId="155" fillId="25" borderId="15" xfId="21" applyNumberFormat="1" applyFont="1" applyFill="1" applyBorder="1" applyAlignment="1">
      <alignment horizontal="center" vertical="center"/>
    </xf>
    <xf numFmtId="174" fontId="82" fillId="25" borderId="15" xfId="19" applyFont="1" applyFill="1" applyBorder="1" applyAlignment="1">
      <alignment horizontal="center" vertical="center"/>
    </xf>
    <xf numFmtId="4" fontId="79" fillId="24" borderId="31" xfId="18" applyNumberFormat="1" applyFont="1" applyFill="1" applyBorder="1" applyAlignment="1">
      <alignment horizontal="center" vertical="center" wrapText="1"/>
    </xf>
    <xf numFmtId="174" fontId="151" fillId="25" borderId="15" xfId="18" applyFont="1" applyFill="1" applyBorder="1" applyAlignment="1">
      <alignment horizontal="center" vertical="center"/>
    </xf>
    <xf numFmtId="174" fontId="82" fillId="0" borderId="32" xfId="19" applyFont="1" applyBorder="1" applyAlignment="1">
      <alignment horizontal="center" vertical="center"/>
    </xf>
    <xf numFmtId="49" fontId="155" fillId="0" borderId="15" xfId="21" applyNumberFormat="1" applyFont="1" applyBorder="1" applyAlignment="1">
      <alignment horizontal="left" vertical="center"/>
    </xf>
    <xf numFmtId="174" fontId="145" fillId="0" borderId="2" xfId="0" applyFont="1" applyBorder="1" applyAlignment="1">
      <alignment horizontal="left" vertical="top" wrapText="1"/>
    </xf>
    <xf numFmtId="174" fontId="81" fillId="25" borderId="15" xfId="71" quotePrefix="1" applyFont="1" applyFill="1" applyBorder="1" applyAlignment="1">
      <alignment horizontal="center" vertical="center"/>
    </xf>
    <xf numFmtId="174" fontId="152" fillId="0" borderId="15" xfId="71" quotePrefix="1" applyFont="1" applyBorder="1" applyAlignment="1">
      <alignment horizontal="center" vertical="center"/>
    </xf>
    <xf numFmtId="174" fontId="153" fillId="25" borderId="15" xfId="20" applyFont="1" applyFill="1" applyBorder="1" applyAlignment="1">
      <alignment horizontal="center" vertical="center"/>
    </xf>
    <xf numFmtId="174" fontId="151" fillId="0" borderId="15" xfId="20" applyFont="1" applyBorder="1" applyAlignment="1">
      <alignment horizontal="center" vertical="center"/>
    </xf>
    <xf numFmtId="174" fontId="151" fillId="0" borderId="15" xfId="18" applyFont="1" applyBorder="1" applyAlignment="1">
      <alignment horizontal="center" vertical="center"/>
    </xf>
    <xf numFmtId="174" fontId="81" fillId="0" borderId="15" xfId="71" quotePrefix="1" applyFont="1" applyBorder="1" applyAlignment="1">
      <alignment horizontal="center" vertical="center"/>
    </xf>
    <xf numFmtId="174" fontId="149" fillId="25" borderId="15" xfId="20" applyFont="1" applyFill="1" applyBorder="1" applyAlignment="1">
      <alignment horizontal="center" vertical="center"/>
    </xf>
    <xf numFmtId="169" fontId="79" fillId="25" borderId="15" xfId="21" applyNumberFormat="1" applyFont="1" applyFill="1" applyBorder="1" applyAlignment="1">
      <alignment horizontal="center" vertical="center"/>
    </xf>
    <xf numFmtId="174" fontId="149" fillId="0" borderId="15" xfId="20" applyFont="1" applyBorder="1" applyAlignment="1">
      <alignment horizontal="center" vertical="center"/>
    </xf>
    <xf numFmtId="174" fontId="150" fillId="25" borderId="15" xfId="19" applyFont="1" applyFill="1" applyBorder="1" applyAlignment="1">
      <alignment horizontal="center" vertical="center"/>
    </xf>
    <xf numFmtId="174" fontId="150" fillId="0" borderId="15" xfId="19" applyFont="1" applyBorder="1" applyAlignment="1">
      <alignment horizontal="center" vertical="center"/>
    </xf>
    <xf numFmtId="174" fontId="151" fillId="25" borderId="15" xfId="20" applyFont="1" applyFill="1" applyBorder="1" applyAlignment="1">
      <alignment horizontal="center" vertical="center"/>
    </xf>
    <xf numFmtId="174" fontId="150" fillId="0" borderId="32" xfId="19" applyFont="1" applyBorder="1" applyAlignment="1">
      <alignment horizontal="center" vertical="center"/>
    </xf>
    <xf numFmtId="174" fontId="145" fillId="0" borderId="2" xfId="22" applyFont="1" applyBorder="1" applyAlignment="1">
      <alignment horizontal="left" vertical="top" wrapText="1"/>
    </xf>
    <xf numFmtId="174" fontId="64" fillId="22" borderId="1" xfId="22" applyFont="1" applyFill="1" applyBorder="1" applyAlignment="1">
      <alignment horizontal="left" vertical="top" wrapText="1"/>
    </xf>
    <xf numFmtId="174" fontId="64" fillId="2" borderId="2" xfId="22" applyFont="1" applyFill="1" applyBorder="1" applyAlignment="1">
      <alignment horizontal="left" vertical="top" wrapText="1"/>
    </xf>
    <xf numFmtId="174" fontId="64" fillId="0" borderId="33" xfId="0" applyFont="1" applyBorder="1" applyAlignment="1">
      <alignment horizontal="left" vertical="top" wrapText="1"/>
    </xf>
    <xf numFmtId="174" fontId="64" fillId="2" borderId="34" xfId="0" applyFont="1" applyFill="1" applyBorder="1" applyAlignment="1">
      <alignment horizontal="left" vertical="top" wrapText="1"/>
    </xf>
    <xf numFmtId="174" fontId="64" fillId="0" borderId="35" xfId="0" applyFont="1" applyBorder="1" applyAlignment="1">
      <alignment horizontal="left" vertical="top" wrapText="1"/>
    </xf>
    <xf numFmtId="174" fontId="64" fillId="0" borderId="36" xfId="0" applyFont="1" applyBorder="1" applyAlignment="1">
      <alignment horizontal="left" vertical="top" wrapText="1"/>
    </xf>
    <xf numFmtId="174" fontId="0" fillId="2" borderId="2" xfId="0" applyFill="1" applyBorder="1"/>
    <xf numFmtId="174" fontId="16" fillId="2" borderId="2" xfId="0" applyFont="1" applyFill="1" applyBorder="1"/>
    <xf numFmtId="174" fontId="17" fillId="0" borderId="0" xfId="0" applyFont="1"/>
    <xf numFmtId="174" fontId="100" fillId="0" borderId="0" xfId="0" applyFont="1" applyAlignment="1">
      <alignment horizontal="left" vertical="center" indent="1"/>
    </xf>
    <xf numFmtId="174" fontId="156" fillId="0" borderId="0" xfId="0" applyFont="1" applyAlignment="1">
      <alignment horizontal="left" vertical="center" indent="1"/>
    </xf>
    <xf numFmtId="14" fontId="17" fillId="6" borderId="2" xfId="0" applyNumberFormat="1" applyFont="1" applyFill="1" applyBorder="1" applyAlignment="1">
      <alignment horizontal="left" vertical="top" wrapText="1"/>
    </xf>
    <xf numFmtId="49" fontId="82" fillId="27" borderId="15" xfId="19" applyNumberFormat="1" applyFont="1" applyFill="1" applyBorder="1" applyAlignment="1">
      <alignment horizontal="center" vertical="center"/>
    </xf>
    <xf numFmtId="174" fontId="157" fillId="25" borderId="15" xfId="19" applyFont="1" applyFill="1" applyBorder="1" applyAlignment="1">
      <alignment horizontal="center" vertical="center"/>
    </xf>
    <xf numFmtId="174" fontId="81" fillId="25" borderId="15" xfId="20" applyFont="1" applyFill="1" applyBorder="1" applyAlignment="1">
      <alignment horizontal="center" vertical="center"/>
    </xf>
    <xf numFmtId="174" fontId="81" fillId="25" borderId="15" xfId="18" applyFont="1" applyFill="1" applyBorder="1" applyAlignment="1">
      <alignment horizontal="center" vertical="center"/>
    </xf>
    <xf numFmtId="174" fontId="158" fillId="25" borderId="15" xfId="20" applyFont="1" applyFill="1" applyBorder="1" applyAlignment="1">
      <alignment horizontal="center" vertical="center"/>
    </xf>
    <xf numFmtId="174" fontId="159" fillId="0" borderId="32" xfId="19" applyFont="1" applyBorder="1" applyAlignment="1">
      <alignment horizontal="center" vertical="center"/>
    </xf>
    <xf numFmtId="49" fontId="159" fillId="27" borderId="15" xfId="19" applyNumberFormat="1" applyFont="1" applyFill="1" applyBorder="1" applyAlignment="1">
      <alignment horizontal="center" vertical="center"/>
    </xf>
    <xf numFmtId="49" fontId="159" fillId="0" borderId="15" xfId="19" applyNumberFormat="1" applyFont="1" applyBorder="1" applyAlignment="1">
      <alignment horizontal="center" vertical="center"/>
    </xf>
    <xf numFmtId="174" fontId="159" fillId="0" borderId="15" xfId="19" applyFont="1" applyBorder="1" applyAlignment="1">
      <alignment horizontal="center" vertical="center"/>
    </xf>
    <xf numFmtId="174" fontId="160" fillId="0" borderId="15" xfId="19" applyFont="1" applyBorder="1" applyAlignment="1">
      <alignment horizontal="center" vertical="center"/>
    </xf>
    <xf numFmtId="174" fontId="81" fillId="0" borderId="15" xfId="20" applyFont="1" applyBorder="1" applyAlignment="1">
      <alignment horizontal="center" vertical="center"/>
    </xf>
    <xf numFmtId="174" fontId="158" fillId="0" borderId="15" xfId="20" applyFont="1" applyBorder="1" applyAlignment="1">
      <alignment horizontal="center" vertical="center"/>
    </xf>
    <xf numFmtId="174" fontId="157" fillId="0" borderId="15" xfId="19" applyFont="1" applyBorder="1" applyAlignment="1">
      <alignment horizontal="center" vertical="center"/>
    </xf>
    <xf numFmtId="174" fontId="79" fillId="25" borderId="15" xfId="21" applyNumberFormat="1" applyFont="1" applyFill="1" applyBorder="1" applyAlignment="1">
      <alignment horizontal="center" vertical="center"/>
    </xf>
    <xf numFmtId="174" fontId="79" fillId="0" borderId="15" xfId="21" applyNumberFormat="1" applyFont="1" applyBorder="1" applyAlignment="1">
      <alignment horizontal="center" vertical="center"/>
    </xf>
    <xf numFmtId="49" fontId="79" fillId="25" borderId="15" xfId="21" applyNumberFormat="1" applyFont="1" applyFill="1" applyBorder="1" applyAlignment="1">
      <alignment horizontal="left"/>
    </xf>
    <xf numFmtId="174" fontId="0" fillId="6" borderId="0" xfId="0" applyFill="1"/>
    <xf numFmtId="174" fontId="64" fillId="3" borderId="2" xfId="22" applyFont="1" applyFill="1" applyBorder="1" applyAlignment="1">
      <alignment horizontal="left" vertical="top" wrapText="1"/>
    </xf>
    <xf numFmtId="174" fontId="64" fillId="0" borderId="2" xfId="22" applyFont="1" applyBorder="1" applyAlignment="1">
      <alignment horizontal="left" vertical="top" wrapText="1"/>
    </xf>
    <xf numFmtId="174" fontId="64" fillId="22" borderId="2" xfId="22" applyFont="1" applyFill="1" applyBorder="1" applyAlignment="1">
      <alignment horizontal="left" vertical="top" wrapText="1"/>
    </xf>
    <xf numFmtId="49" fontId="82" fillId="28" borderId="15" xfId="19" applyNumberFormat="1" applyFont="1" applyFill="1" applyBorder="1" applyAlignment="1">
      <alignment horizontal="center" vertical="center"/>
    </xf>
    <xf numFmtId="49" fontId="79" fillId="0" borderId="15" xfId="21" applyNumberFormat="1" applyFont="1" applyBorder="1" applyAlignment="1">
      <alignment horizontal="left"/>
    </xf>
    <xf numFmtId="49" fontId="82" fillId="15" borderId="15" xfId="19" applyNumberFormat="1" applyFont="1" applyFill="1" applyBorder="1" applyAlignment="1">
      <alignment horizontal="center" vertical="center"/>
    </xf>
    <xf numFmtId="174" fontId="14" fillId="0" borderId="0" xfId="0" applyFont="1"/>
    <xf numFmtId="169" fontId="79" fillId="0" borderId="37" xfId="21" applyNumberFormat="1" applyFont="1" applyBorder="1" applyAlignment="1">
      <alignment horizontal="center" vertical="center"/>
    </xf>
    <xf numFmtId="169" fontId="79" fillId="25" borderId="37" xfId="21" applyNumberFormat="1" applyFont="1" applyFill="1" applyBorder="1" applyAlignment="1">
      <alignment horizontal="center" vertical="center"/>
    </xf>
    <xf numFmtId="174" fontId="14" fillId="6" borderId="2" xfId="0" applyFont="1" applyFill="1" applyBorder="1"/>
    <xf numFmtId="174" fontId="79" fillId="25" borderId="37" xfId="21" applyNumberFormat="1" applyFont="1" applyFill="1" applyBorder="1" applyAlignment="1">
      <alignment horizontal="center" vertical="center"/>
    </xf>
    <xf numFmtId="174" fontId="79" fillId="0" borderId="37" xfId="21" applyNumberFormat="1" applyFont="1" applyBorder="1" applyAlignment="1">
      <alignment horizontal="center" vertical="center"/>
    </xf>
    <xf numFmtId="37" fontId="79" fillId="25" borderId="37" xfId="21" applyNumberFormat="1" applyFont="1" applyFill="1" applyBorder="1" applyAlignment="1">
      <alignment horizontal="center" vertical="center"/>
    </xf>
    <xf numFmtId="37" fontId="79" fillId="0" borderId="37" xfId="21" applyNumberFormat="1" applyFont="1" applyBorder="1" applyAlignment="1">
      <alignment horizontal="center" vertical="center"/>
    </xf>
    <xf numFmtId="4" fontId="79" fillId="23" borderId="7" xfId="18" applyNumberFormat="1" applyFont="1" applyFill="1" applyBorder="1" applyAlignment="1">
      <alignment horizontal="center" vertical="center" wrapText="1"/>
    </xf>
    <xf numFmtId="174" fontId="14" fillId="26" borderId="2" xfId="0" applyFont="1" applyFill="1" applyBorder="1"/>
    <xf numFmtId="174" fontId="17" fillId="3" borderId="2" xfId="22" applyFont="1" applyFill="1" applyBorder="1" applyAlignment="1">
      <alignment horizontal="left" vertical="top" wrapText="1"/>
    </xf>
    <xf numFmtId="174" fontId="17" fillId="0" borderId="2" xfId="22" applyFont="1" applyBorder="1" applyAlignment="1">
      <alignment horizontal="left" vertical="top" wrapText="1"/>
    </xf>
    <xf numFmtId="174" fontId="145" fillId="8" borderId="2" xfId="0" applyFont="1" applyFill="1" applyBorder="1" applyAlignment="1">
      <alignment horizontal="left" vertical="top" wrapText="1"/>
    </xf>
    <xf numFmtId="174" fontId="73" fillId="8" borderId="2" xfId="0" applyFont="1" applyFill="1" applyBorder="1" applyAlignment="1">
      <alignment horizontal="left" vertical="top" wrapText="1"/>
    </xf>
    <xf numFmtId="174" fontId="0" fillId="0" borderId="15" xfId="20" applyFont="1" applyBorder="1" applyAlignment="1">
      <alignment horizontal="left" vertical="center" wrapText="1"/>
    </xf>
    <xf numFmtId="174" fontId="13" fillId="26" borderId="2" xfId="0" applyFont="1" applyFill="1" applyBorder="1"/>
    <xf numFmtId="174" fontId="12" fillId="0" borderId="0" xfId="0" applyFont="1"/>
    <xf numFmtId="175" fontId="64" fillId="0" borderId="2" xfId="0" applyNumberFormat="1" applyFont="1" applyBorder="1" applyAlignment="1">
      <alignment horizontal="left" vertical="top" wrapText="1"/>
    </xf>
    <xf numFmtId="174" fontId="12" fillId="20" borderId="2" xfId="0" applyFont="1" applyFill="1" applyBorder="1" applyAlignment="1">
      <alignment vertical="center"/>
    </xf>
    <xf numFmtId="174" fontId="64" fillId="0" borderId="33" xfId="122" applyFont="1" applyBorder="1" applyAlignment="1">
      <alignment horizontal="center" vertical="center" wrapText="1"/>
    </xf>
    <xf numFmtId="174" fontId="100" fillId="0" borderId="0" xfId="0" applyFont="1"/>
    <xf numFmtId="174" fontId="17" fillId="20" borderId="2" xfId="22" applyFont="1" applyFill="1" applyBorder="1" applyAlignment="1">
      <alignment horizontal="left" vertical="top" wrapText="1"/>
    </xf>
    <xf numFmtId="174" fontId="100" fillId="20" borderId="0" xfId="0" applyFont="1" applyFill="1" applyAlignment="1">
      <alignment vertical="top" wrapText="1"/>
    </xf>
    <xf numFmtId="171" fontId="17" fillId="6" borderId="2" xfId="22" applyNumberFormat="1" applyFont="1" applyFill="1" applyBorder="1" applyAlignment="1">
      <alignment horizontal="left" vertical="top" wrapText="1"/>
    </xf>
    <xf numFmtId="14" fontId="64" fillId="6" borderId="2" xfId="0" applyNumberFormat="1" applyFont="1" applyFill="1" applyBorder="1" applyAlignment="1">
      <alignment horizontal="left" vertical="top" wrapText="1"/>
    </xf>
    <xf numFmtId="174" fontId="163" fillId="29" borderId="38" xfId="0" applyFont="1" applyFill="1" applyBorder="1" applyAlignment="1">
      <alignment horizontal="center" vertical="center" wrapText="1"/>
    </xf>
    <xf numFmtId="174" fontId="163" fillId="29" borderId="39" xfId="0" applyFont="1" applyFill="1" applyBorder="1" applyAlignment="1">
      <alignment horizontal="center" vertical="center" wrapText="1"/>
    </xf>
    <xf numFmtId="174" fontId="163" fillId="30" borderId="40" xfId="0" applyFont="1" applyFill="1" applyBorder="1" applyAlignment="1">
      <alignment vertical="center"/>
    </xf>
    <xf numFmtId="174" fontId="163" fillId="30" borderId="41" xfId="0" applyFont="1" applyFill="1" applyBorder="1" applyAlignment="1">
      <alignment vertical="center"/>
    </xf>
    <xf numFmtId="174" fontId="163" fillId="30" borderId="41" xfId="0" applyFont="1" applyFill="1" applyBorder="1" applyAlignment="1">
      <alignment horizontal="center" vertical="center"/>
    </xf>
    <xf numFmtId="174" fontId="164" fillId="30" borderId="41" xfId="0" applyFont="1" applyFill="1" applyBorder="1" applyAlignment="1">
      <alignment horizontal="center" vertical="center"/>
    </xf>
    <xf numFmtId="174" fontId="87" fillId="0" borderId="40" xfId="0" applyFont="1" applyBorder="1" applyAlignment="1">
      <alignment vertical="center"/>
    </xf>
    <xf numFmtId="174" fontId="87" fillId="0" borderId="41" xfId="0" applyFont="1" applyBorder="1" applyAlignment="1">
      <alignment vertical="center"/>
    </xf>
    <xf numFmtId="174" fontId="87" fillId="0" borderId="41" xfId="0" applyFont="1" applyBorder="1" applyAlignment="1">
      <alignment horizontal="center" vertical="center"/>
    </xf>
    <xf numFmtId="174" fontId="88" fillId="0" borderId="41" xfId="0" applyFont="1" applyBorder="1" applyAlignment="1">
      <alignment horizontal="center" vertical="center"/>
    </xf>
    <xf numFmtId="174" fontId="164" fillId="0" borderId="41" xfId="0" applyFont="1" applyBorder="1" applyAlignment="1">
      <alignment horizontal="center" vertical="center"/>
    </xf>
    <xf numFmtId="174" fontId="11" fillId="0" borderId="0" xfId="0" applyFont="1"/>
    <xf numFmtId="174" fontId="164" fillId="30" borderId="41" xfId="0" quotePrefix="1" applyFont="1" applyFill="1" applyBorder="1" applyAlignment="1">
      <alignment horizontal="center" vertical="center"/>
    </xf>
    <xf numFmtId="174" fontId="164" fillId="0" borderId="43" xfId="0" applyFont="1" applyBorder="1" applyAlignment="1">
      <alignment vertical="center"/>
    </xf>
    <xf numFmtId="174" fontId="164" fillId="16" borderId="43" xfId="0" applyFont="1" applyFill="1" applyBorder="1" applyAlignment="1">
      <alignment vertical="center"/>
    </xf>
    <xf numFmtId="174" fontId="164" fillId="0" borderId="41" xfId="0" applyFont="1" applyBorder="1" applyAlignment="1">
      <alignment vertical="center"/>
    </xf>
    <xf numFmtId="174" fontId="164" fillId="16" borderId="41" xfId="0" applyFont="1" applyFill="1" applyBorder="1" applyAlignment="1">
      <alignment vertical="center"/>
    </xf>
    <xf numFmtId="174" fontId="165" fillId="0" borderId="0" xfId="0" applyFont="1" applyAlignment="1">
      <alignment vertical="center"/>
    </xf>
    <xf numFmtId="174" fontId="164" fillId="0" borderId="42" xfId="0" applyFont="1" applyBorder="1" applyAlignment="1">
      <alignment horizontal="center" vertical="center"/>
    </xf>
    <xf numFmtId="174" fontId="164" fillId="0" borderId="40" xfId="0" applyFont="1" applyBorder="1" applyAlignment="1">
      <alignment horizontal="center" vertical="center"/>
    </xf>
    <xf numFmtId="174" fontId="103" fillId="0" borderId="2" xfId="0" applyFont="1" applyBorder="1" applyAlignment="1">
      <alignment horizontal="left" vertical="center"/>
    </xf>
    <xf numFmtId="174" fontId="0" fillId="0" borderId="2" xfId="0" applyBorder="1" applyAlignment="1">
      <alignment horizontal="left"/>
    </xf>
    <xf numFmtId="174" fontId="168" fillId="0" borderId="0" xfId="0" applyFont="1"/>
    <xf numFmtId="174" fontId="10" fillId="0" borderId="0" xfId="0" applyFont="1"/>
    <xf numFmtId="174" fontId="79" fillId="31" borderId="2" xfId="0" applyFont="1" applyFill="1" applyBorder="1" applyAlignment="1">
      <alignment horizontal="center" vertical="center" wrapText="1"/>
    </xf>
    <xf numFmtId="174" fontId="79" fillId="34" borderId="2" xfId="0" applyFont="1" applyFill="1" applyBorder="1" applyAlignment="1">
      <alignment horizontal="center" vertical="center" wrapText="1"/>
    </xf>
    <xf numFmtId="174" fontId="79" fillId="32" borderId="2" xfId="0" applyFont="1" applyFill="1" applyBorder="1" applyAlignment="1">
      <alignment horizontal="center" vertical="center" wrapText="1"/>
    </xf>
    <xf numFmtId="174" fontId="166" fillId="33" borderId="2" xfId="0" applyFont="1" applyFill="1" applyBorder="1" applyAlignment="1">
      <alignment horizontal="center" vertical="center"/>
    </xf>
    <xf numFmtId="174" fontId="81" fillId="33" borderId="2" xfId="0" applyFont="1" applyFill="1" applyBorder="1" applyAlignment="1">
      <alignment horizontal="center" vertical="center"/>
    </xf>
    <xf numFmtId="174" fontId="167" fillId="33" borderId="2" xfId="0" applyFont="1" applyFill="1" applyBorder="1" applyAlignment="1">
      <alignment horizontal="center" vertical="center"/>
    </xf>
    <xf numFmtId="174" fontId="149" fillId="33" borderId="2" xfId="0" applyFont="1" applyFill="1" applyBorder="1" applyAlignment="1">
      <alignment horizontal="center" vertical="center"/>
    </xf>
    <xf numFmtId="174" fontId="79" fillId="33" borderId="2" xfId="0" applyFont="1" applyFill="1" applyBorder="1" applyAlignment="1">
      <alignment horizontal="left" vertical="center"/>
    </xf>
    <xf numFmtId="174" fontId="79" fillId="33" borderId="2" xfId="0" applyFont="1" applyFill="1" applyBorder="1" applyAlignment="1">
      <alignment vertical="center"/>
    </xf>
    <xf numFmtId="174" fontId="79" fillId="33" borderId="2" xfId="0" applyFont="1" applyFill="1" applyBorder="1" applyAlignment="1">
      <alignment horizontal="center" vertical="center"/>
    </xf>
    <xf numFmtId="174" fontId="166" fillId="0" borderId="2" xfId="0" applyFont="1" applyBorder="1" applyAlignment="1">
      <alignment horizontal="center" vertical="center"/>
    </xf>
    <xf numFmtId="174" fontId="81" fillId="0" borderId="2" xfId="0" applyFont="1" applyBorder="1" applyAlignment="1">
      <alignment horizontal="center" vertical="center"/>
    </xf>
    <xf numFmtId="174" fontId="167" fillId="0" borderId="2" xfId="0" applyFont="1" applyBorder="1" applyAlignment="1">
      <alignment horizontal="center" vertical="center"/>
    </xf>
    <xf numFmtId="174" fontId="79" fillId="0" borderId="2" xfId="0" applyFont="1" applyBorder="1" applyAlignment="1">
      <alignment horizontal="left" vertical="center"/>
    </xf>
    <xf numFmtId="174" fontId="79" fillId="0" borderId="2" xfId="0" applyFont="1" applyBorder="1" applyAlignment="1">
      <alignment vertical="center"/>
    </xf>
    <xf numFmtId="174" fontId="79" fillId="0" borderId="2" xfId="0" applyFont="1" applyBorder="1" applyAlignment="1">
      <alignment horizontal="center" vertical="center"/>
    </xf>
    <xf numFmtId="174" fontId="149" fillId="0" borderId="2" xfId="0" applyFont="1" applyBorder="1" applyAlignment="1">
      <alignment horizontal="center" vertical="center"/>
    </xf>
    <xf numFmtId="14" fontId="64" fillId="20" borderId="2" xfId="0" applyNumberFormat="1" applyFont="1" applyFill="1" applyBorder="1" applyAlignment="1">
      <alignment horizontal="left" vertical="top" wrapText="1"/>
    </xf>
    <xf numFmtId="174" fontId="17" fillId="6" borderId="2" xfId="22" applyFont="1" applyFill="1" applyBorder="1" applyAlignment="1">
      <alignment horizontal="left" vertical="top" wrapText="1"/>
    </xf>
    <xf numFmtId="174" fontId="85" fillId="0" borderId="0" xfId="0" applyFont="1"/>
    <xf numFmtId="174" fontId="170" fillId="0" borderId="0" xfId="0" applyFont="1" applyAlignment="1">
      <alignment vertical="center"/>
    </xf>
    <xf numFmtId="171" fontId="171" fillId="0" borderId="2" xfId="22" applyNumberFormat="1" applyFont="1" applyBorder="1" applyAlignment="1">
      <alignment horizontal="left" vertical="center" wrapText="1"/>
    </xf>
    <xf numFmtId="174" fontId="172" fillId="0" borderId="2" xfId="22" applyFont="1" applyBorder="1" applyAlignment="1">
      <alignment horizontal="left" vertical="center" wrapText="1"/>
    </xf>
    <xf numFmtId="174" fontId="170" fillId="0" borderId="0" xfId="0" applyFont="1"/>
    <xf numFmtId="1" fontId="171" fillId="0" borderId="2" xfId="22" applyNumberFormat="1" applyFont="1" applyBorder="1" applyAlignment="1">
      <alignment horizontal="left" vertical="top" wrapText="1"/>
    </xf>
    <xf numFmtId="174" fontId="73" fillId="0" borderId="2" xfId="22" applyFont="1" applyBorder="1" applyAlignment="1">
      <alignment horizontal="left" vertical="top" wrapText="1"/>
    </xf>
    <xf numFmtId="170" fontId="17" fillId="0" borderId="2" xfId="22" applyNumberFormat="1" applyFont="1" applyBorder="1" applyAlignment="1">
      <alignment horizontal="left" vertical="top" wrapText="1"/>
    </xf>
    <xf numFmtId="174" fontId="8" fillId="0" borderId="0" xfId="0" applyFont="1"/>
    <xf numFmtId="174" fontId="173" fillId="0" borderId="2" xfId="219" applyFont="1" applyBorder="1" applyAlignment="1">
      <alignment horizontal="left" vertical="center"/>
    </xf>
    <xf numFmtId="174" fontId="173" fillId="0" borderId="2" xfId="219" applyFont="1" applyBorder="1" applyAlignment="1">
      <alignment horizontal="left" vertical="center" wrapText="1"/>
    </xf>
    <xf numFmtId="174" fontId="73" fillId="0" borderId="2" xfId="0" applyFont="1" applyBorder="1" applyAlignment="1">
      <alignment horizontal="left" vertical="top" wrapText="1"/>
    </xf>
    <xf numFmtId="174" fontId="64" fillId="6" borderId="2" xfId="22" applyFont="1" applyFill="1" applyBorder="1" applyAlignment="1">
      <alignment horizontal="left" vertical="top" wrapText="1"/>
    </xf>
    <xf numFmtId="49" fontId="79" fillId="6" borderId="15" xfId="21" applyNumberFormat="1" applyFont="1" applyFill="1" applyBorder="1" applyAlignment="1">
      <alignment horizontal="left" vertical="center"/>
    </xf>
    <xf numFmtId="169" fontId="79" fillId="25" borderId="15" xfId="21" applyNumberFormat="1" applyFont="1" applyFill="1" applyBorder="1" applyAlignment="1">
      <alignment vertical="center"/>
    </xf>
    <xf numFmtId="169" fontId="79" fillId="0" borderId="15" xfId="21" applyNumberFormat="1" applyFont="1" applyBorder="1" applyAlignment="1">
      <alignment vertical="center"/>
    </xf>
    <xf numFmtId="174" fontId="175" fillId="0" borderId="0" xfId="0" applyFont="1"/>
    <xf numFmtId="174" fontId="176" fillId="0" borderId="0" xfId="0" applyFont="1"/>
    <xf numFmtId="174" fontId="17" fillId="0" borderId="0" xfId="0" applyFont="1" applyAlignment="1">
      <alignment vertical="center"/>
    </xf>
    <xf numFmtId="174" fontId="147" fillId="29" borderId="38" xfId="0" applyFont="1" applyFill="1" applyBorder="1" applyAlignment="1">
      <alignment horizontal="center" vertical="center" wrapText="1"/>
    </xf>
    <xf numFmtId="174" fontId="147" fillId="29" borderId="39" xfId="0" applyFont="1" applyFill="1" applyBorder="1" applyAlignment="1">
      <alignment horizontal="center" vertical="center" wrapText="1"/>
    </xf>
    <xf numFmtId="174" fontId="100" fillId="30" borderId="40" xfId="0" applyFont="1" applyFill="1" applyBorder="1" applyAlignment="1">
      <alignment horizontal="center" vertical="center"/>
    </xf>
    <xf numFmtId="174" fontId="147" fillId="30" borderId="41" xfId="0" applyFont="1" applyFill="1" applyBorder="1" applyAlignment="1">
      <alignment vertical="center"/>
    </xf>
    <xf numFmtId="174" fontId="147" fillId="30" borderId="41" xfId="0" applyFont="1" applyFill="1" applyBorder="1" applyAlignment="1">
      <alignment horizontal="center" vertical="center"/>
    </xf>
    <xf numFmtId="174" fontId="100" fillId="30" borderId="41" xfId="0" applyFont="1" applyFill="1" applyBorder="1" applyAlignment="1">
      <alignment horizontal="center" vertical="center"/>
    </xf>
    <xf numFmtId="4" fontId="177" fillId="23" borderId="31" xfId="18" applyNumberFormat="1" applyFont="1" applyFill="1" applyBorder="1" applyAlignment="1">
      <alignment horizontal="center" vertical="center" wrapText="1"/>
    </xf>
    <xf numFmtId="4" fontId="177" fillId="18" borderId="31" xfId="18" applyNumberFormat="1" applyFont="1" applyFill="1" applyBorder="1" applyAlignment="1">
      <alignment horizontal="center" vertical="center" wrapText="1"/>
    </xf>
    <xf numFmtId="174" fontId="17" fillId="25" borderId="32" xfId="19" applyFont="1" applyFill="1" applyBorder="1" applyAlignment="1">
      <alignment horizontal="center" vertical="center"/>
    </xf>
    <xf numFmtId="49" fontId="17" fillId="18" borderId="15" xfId="19" applyNumberFormat="1" applyFont="1" applyFill="1" applyBorder="1" applyAlignment="1">
      <alignment horizontal="center" vertical="center"/>
    </xf>
    <xf numFmtId="174" fontId="17" fillId="25" borderId="15" xfId="19" applyFont="1" applyFill="1" applyBorder="1" applyAlignment="1">
      <alignment horizontal="center" vertical="center"/>
    </xf>
    <xf numFmtId="174" fontId="73" fillId="25" borderId="15" xfId="19" applyFont="1" applyFill="1" applyBorder="1" applyAlignment="1">
      <alignment horizontal="center" vertical="center"/>
    </xf>
    <xf numFmtId="174" fontId="73" fillId="25" borderId="15" xfId="20" applyFont="1" applyFill="1" applyBorder="1" applyAlignment="1">
      <alignment horizontal="center" vertical="center"/>
    </xf>
    <xf numFmtId="174" fontId="73" fillId="25" borderId="15" xfId="18" applyFont="1" applyFill="1" applyBorder="1" applyAlignment="1">
      <alignment horizontal="center" vertical="center"/>
    </xf>
    <xf numFmtId="174" fontId="73" fillId="25" borderId="15" xfId="71" quotePrefix="1" applyFont="1" applyFill="1" applyBorder="1" applyAlignment="1">
      <alignment horizontal="center" vertical="center"/>
    </xf>
    <xf numFmtId="49" fontId="177" fillId="6" borderId="15" xfId="21" applyNumberFormat="1" applyFont="1" applyFill="1" applyBorder="1" applyAlignment="1">
      <alignment horizontal="left" vertical="center"/>
    </xf>
    <xf numFmtId="169" fontId="177" fillId="25" borderId="15" xfId="21" applyNumberFormat="1" applyFont="1" applyFill="1" applyBorder="1" applyAlignment="1">
      <alignment vertical="center"/>
    </xf>
    <xf numFmtId="174" fontId="17" fillId="0" borderId="32" xfId="19" applyFont="1" applyBorder="1" applyAlignment="1">
      <alignment horizontal="center" vertical="center"/>
    </xf>
    <xf numFmtId="174" fontId="17" fillId="0" borderId="15" xfId="19" applyFont="1" applyBorder="1" applyAlignment="1">
      <alignment horizontal="center" vertical="center"/>
    </xf>
    <xf numFmtId="174" fontId="73" fillId="0" borderId="15" xfId="19" applyFont="1" applyBorder="1" applyAlignment="1">
      <alignment horizontal="center" vertical="center"/>
    </xf>
    <xf numFmtId="174" fontId="73" fillId="0" borderId="15" xfId="20" applyFont="1" applyBorder="1" applyAlignment="1">
      <alignment horizontal="center" vertical="center"/>
    </xf>
    <xf numFmtId="174" fontId="73" fillId="0" borderId="15" xfId="18" applyFont="1" applyBorder="1" applyAlignment="1">
      <alignment horizontal="center" vertical="center"/>
    </xf>
    <xf numFmtId="174" fontId="73" fillId="0" borderId="15" xfId="71" quotePrefix="1" applyFont="1" applyBorder="1" applyAlignment="1">
      <alignment horizontal="center" vertical="center"/>
    </xf>
    <xf numFmtId="169" fontId="177" fillId="0" borderId="15" xfId="21" applyNumberFormat="1" applyFont="1" applyBorder="1" applyAlignment="1">
      <alignment vertical="center"/>
    </xf>
    <xf numFmtId="49" fontId="17" fillId="15" borderId="15" xfId="19" applyNumberFormat="1" applyFont="1" applyFill="1" applyBorder="1" applyAlignment="1">
      <alignment horizontal="center" vertical="center"/>
    </xf>
    <xf numFmtId="49" fontId="17" fillId="25" borderId="15" xfId="19" applyNumberFormat="1" applyFont="1" applyFill="1" applyBorder="1" applyAlignment="1">
      <alignment horizontal="center" vertical="center"/>
    </xf>
    <xf numFmtId="49" fontId="17" fillId="0" borderId="15" xfId="19" applyNumberFormat="1" applyFont="1" applyBorder="1" applyAlignment="1">
      <alignment horizontal="center" vertical="center"/>
    </xf>
    <xf numFmtId="49" fontId="178" fillId="18" borderId="15" xfId="19" applyNumberFormat="1" applyFont="1" applyFill="1" applyBorder="1" applyAlignment="1">
      <alignment horizontal="center" vertical="center"/>
    </xf>
    <xf numFmtId="174" fontId="17" fillId="8" borderId="2" xfId="22" applyFont="1" applyFill="1" applyBorder="1" applyAlignment="1">
      <alignment horizontal="left" vertical="top" wrapText="1"/>
    </xf>
    <xf numFmtId="170" fontId="64" fillId="0" borderId="2" xfId="91" applyNumberFormat="1" applyFont="1" applyBorder="1" applyAlignment="1">
      <alignment horizontal="left" vertical="top" wrapText="1"/>
    </xf>
    <xf numFmtId="1" fontId="64" fillId="0" borderId="2" xfId="91" applyNumberFormat="1" applyFont="1" applyBorder="1" applyAlignment="1">
      <alignment horizontal="left" vertical="top" wrapText="1"/>
    </xf>
    <xf numFmtId="171" fontId="64" fillId="0" borderId="2" xfId="91" applyNumberFormat="1" applyFont="1" applyBorder="1" applyAlignment="1">
      <alignment horizontal="left" vertical="top" wrapText="1"/>
    </xf>
    <xf numFmtId="49" fontId="73" fillId="8" borderId="2" xfId="0" applyNumberFormat="1" applyFont="1" applyFill="1" applyBorder="1" applyAlignment="1">
      <alignment horizontal="left" vertical="top" wrapText="1"/>
    </xf>
    <xf numFmtId="174" fontId="171" fillId="2" borderId="2" xfId="91" applyFont="1" applyFill="1" applyBorder="1" applyAlignment="1">
      <alignment horizontal="left" vertical="top" wrapText="1"/>
    </xf>
    <xf numFmtId="174" fontId="64" fillId="2" borderId="2" xfId="91" applyFont="1" applyFill="1" applyBorder="1" applyAlignment="1">
      <alignment horizontal="left" vertical="top" wrapText="1"/>
    </xf>
    <xf numFmtId="174" fontId="64" fillId="0" borderId="2" xfId="91" applyFont="1" applyBorder="1" applyAlignment="1">
      <alignment horizontal="left" vertical="top" wrapText="1"/>
    </xf>
    <xf numFmtId="174" fontId="17" fillId="0" borderId="2" xfId="91" applyFont="1" applyBorder="1" applyAlignment="1">
      <alignment horizontal="left" vertical="top" wrapText="1"/>
    </xf>
    <xf numFmtId="174" fontId="171" fillId="0" borderId="2" xfId="91" applyFont="1" applyBorder="1" applyAlignment="1">
      <alignment horizontal="left" vertical="top" wrapText="1"/>
    </xf>
    <xf numFmtId="49" fontId="180" fillId="0" borderId="2" xfId="219" applyNumberFormat="1" applyFont="1" applyBorder="1" applyAlignment="1">
      <alignment horizontal="left" vertical="center"/>
    </xf>
    <xf numFmtId="49" fontId="180" fillId="0" borderId="2" xfId="219" applyNumberFormat="1" applyFont="1" applyBorder="1" applyAlignment="1">
      <alignment horizontal="left" vertical="top"/>
    </xf>
    <xf numFmtId="49" fontId="181" fillId="0" borderId="2" xfId="219" applyNumberFormat="1" applyFont="1" applyBorder="1" applyAlignment="1">
      <alignment horizontal="left" vertical="top"/>
    </xf>
    <xf numFmtId="49" fontId="180" fillId="0" borderId="2" xfId="219" applyNumberFormat="1" applyFont="1" applyBorder="1" applyAlignment="1">
      <alignment horizontal="left" vertical="top" wrapText="1"/>
    </xf>
    <xf numFmtId="174" fontId="103" fillId="0" borderId="2" xfId="0" applyFont="1" applyBorder="1" applyAlignment="1">
      <alignment horizontal="left" vertical="top"/>
    </xf>
    <xf numFmtId="49" fontId="181" fillId="0" borderId="2" xfId="220" applyNumberFormat="1" applyFont="1" applyBorder="1" applyAlignment="1">
      <alignment horizontal="left" vertical="top"/>
    </xf>
    <xf numFmtId="174" fontId="6" fillId="0" borderId="0" xfId="0" applyFont="1"/>
    <xf numFmtId="49" fontId="181" fillId="0" borderId="2" xfId="220" applyNumberFormat="1" applyFont="1" applyBorder="1" applyAlignment="1">
      <alignment horizontal="left" vertical="top" wrapText="1"/>
    </xf>
    <xf numFmtId="49" fontId="17" fillId="8" borderId="2" xfId="0" applyNumberFormat="1" applyFont="1" applyFill="1" applyBorder="1" applyAlignment="1">
      <alignment horizontal="left" vertical="top" wrapText="1"/>
    </xf>
    <xf numFmtId="174" fontId="17" fillId="8" borderId="2" xfId="0" applyFont="1" applyFill="1" applyBorder="1" applyAlignment="1">
      <alignment horizontal="left" vertical="top" wrapText="1"/>
    </xf>
    <xf numFmtId="174" fontId="77" fillId="0" borderId="0" xfId="0" applyFont="1"/>
    <xf numFmtId="49" fontId="173" fillId="0" borderId="2" xfId="219" applyNumberFormat="1" applyFont="1" applyBorder="1" applyAlignment="1">
      <alignment horizontal="left" vertical="center"/>
    </xf>
    <xf numFmtId="174" fontId="145" fillId="6" borderId="2" xfId="0" applyFont="1" applyFill="1" applyBorder="1" applyAlignment="1">
      <alignment horizontal="left" vertical="top" wrapText="1"/>
    </xf>
    <xf numFmtId="14" fontId="145" fillId="0" borderId="2" xfId="0" applyNumberFormat="1" applyFont="1" applyBorder="1" applyAlignment="1">
      <alignment horizontal="left" vertical="top" wrapText="1"/>
    </xf>
    <xf numFmtId="174" fontId="183" fillId="0" borderId="0" xfId="0" applyFont="1" applyAlignment="1">
      <alignment vertical="center"/>
    </xf>
    <xf numFmtId="174" fontId="184" fillId="0" borderId="40" xfId="0" applyFont="1" applyBorder="1" applyAlignment="1">
      <alignment vertical="center"/>
    </xf>
    <xf numFmtId="174" fontId="184" fillId="0" borderId="41" xfId="0" applyFont="1" applyBorder="1" applyAlignment="1">
      <alignment horizontal="center" vertical="center"/>
    </xf>
    <xf numFmtId="174" fontId="184" fillId="0" borderId="41" xfId="0" applyFont="1" applyBorder="1" applyAlignment="1">
      <alignment vertical="center"/>
    </xf>
    <xf numFmtId="174" fontId="185" fillId="0" borderId="41" xfId="0" applyFont="1" applyBorder="1" applyAlignment="1">
      <alignment vertical="center"/>
    </xf>
    <xf numFmtId="174" fontId="186" fillId="0" borderId="0" xfId="0" applyFont="1" applyAlignment="1">
      <alignment vertical="center" wrapText="1"/>
    </xf>
    <xf numFmtId="174" fontId="187" fillId="0" borderId="0" xfId="0" applyFont="1" applyAlignment="1">
      <alignment vertical="center" wrapText="1"/>
    </xf>
    <xf numFmtId="49" fontId="188" fillId="0" borderId="2" xfId="220" applyNumberFormat="1" applyFont="1" applyBorder="1" applyAlignment="1">
      <alignment horizontal="left" vertical="top"/>
    </xf>
    <xf numFmtId="49" fontId="188" fillId="0" borderId="2" xfId="220" applyNumberFormat="1" applyFont="1" applyBorder="1" applyAlignment="1">
      <alignment horizontal="left" vertical="top" wrapText="1"/>
    </xf>
    <xf numFmtId="170" fontId="145" fillId="0" borderId="2" xfId="91" applyNumberFormat="1" applyFont="1" applyBorder="1" applyAlignment="1">
      <alignment horizontal="left" vertical="top" wrapText="1"/>
    </xf>
    <xf numFmtId="174" fontId="4" fillId="0" borderId="2" xfId="0" applyFont="1" applyBorder="1"/>
    <xf numFmtId="49" fontId="180" fillId="0" borderId="2" xfId="220" applyNumberFormat="1" applyFont="1" applyBorder="1" applyAlignment="1">
      <alignment horizontal="left" vertical="top" wrapText="1"/>
    </xf>
    <xf numFmtId="174" fontId="145" fillId="26" borderId="2" xfId="0" applyFont="1" applyFill="1" applyBorder="1" applyAlignment="1">
      <alignment horizontal="left" vertical="top" wrapText="1"/>
    </xf>
    <xf numFmtId="174" fontId="145" fillId="0" borderId="2" xfId="91" applyFont="1" applyBorder="1" applyAlignment="1">
      <alignment horizontal="left" vertical="top" wrapText="1"/>
    </xf>
    <xf numFmtId="174" fontId="73" fillId="0" borderId="2" xfId="0" quotePrefix="1" applyFont="1" applyBorder="1" applyAlignment="1">
      <alignment horizontal="left" vertical="top" wrapText="1"/>
    </xf>
    <xf numFmtId="174" fontId="73" fillId="0" borderId="2" xfId="91" applyFont="1" applyBorder="1" applyAlignment="1">
      <alignment horizontal="left" vertical="top" wrapText="1"/>
    </xf>
    <xf numFmtId="174" fontId="189" fillId="0" borderId="2" xfId="91" applyFont="1" applyBorder="1" applyAlignment="1">
      <alignment horizontal="left" vertical="top" wrapText="1"/>
    </xf>
    <xf numFmtId="49" fontId="145" fillId="0" borderId="2" xfId="91" applyNumberFormat="1" applyFont="1" applyBorder="1" applyAlignment="1">
      <alignment horizontal="left" vertical="top" wrapText="1"/>
    </xf>
    <xf numFmtId="174" fontId="190" fillId="0" borderId="0" xfId="0" applyFont="1"/>
    <xf numFmtId="174" fontId="191" fillId="0" borderId="0" xfId="0" applyFont="1" applyAlignment="1">
      <alignment vertical="center"/>
    </xf>
    <xf numFmtId="174" fontId="184" fillId="0" borderId="0" xfId="0" applyFont="1" applyAlignment="1">
      <alignment vertical="center"/>
    </xf>
    <xf numFmtId="174" fontId="193" fillId="30" borderId="40" xfId="0" applyFont="1" applyFill="1" applyBorder="1" applyAlignment="1">
      <alignment horizontal="center" vertical="center"/>
    </xf>
    <xf numFmtId="174" fontId="193" fillId="0" borderId="40" xfId="0" applyFont="1" applyBorder="1" applyAlignment="1">
      <alignment horizontal="center" vertical="center"/>
    </xf>
    <xf numFmtId="174" fontId="64" fillId="35" borderId="2" xfId="0" applyFont="1" applyFill="1" applyBorder="1"/>
    <xf numFmtId="170" fontId="17" fillId="0" borderId="2" xfId="0" applyNumberFormat="1" applyFont="1" applyBorder="1" applyAlignment="1">
      <alignment horizontal="left" vertical="top" wrapText="1"/>
    </xf>
    <xf numFmtId="174" fontId="3" fillId="0" borderId="2" xfId="0" applyFont="1" applyBorder="1" applyAlignment="1">
      <alignment horizontal="left" vertical="top" wrapText="1"/>
    </xf>
    <xf numFmtId="174" fontId="64" fillId="35" borderId="2" xfId="0" applyFont="1" applyFill="1" applyBorder="1" applyAlignment="1">
      <alignment horizontal="left" vertical="top" wrapText="1"/>
    </xf>
    <xf numFmtId="174" fontId="64" fillId="35" borderId="2" xfId="22" applyFont="1" applyFill="1" applyBorder="1" applyAlignment="1">
      <alignment horizontal="left" vertical="top" wrapText="1"/>
    </xf>
    <xf numFmtId="174" fontId="2" fillId="0" borderId="0" xfId="0" applyFont="1"/>
    <xf numFmtId="174" fontId="194" fillId="0" borderId="2" xfId="0" applyFont="1" applyBorder="1" applyAlignment="1">
      <alignment vertical="top" wrapText="1"/>
    </xf>
    <xf numFmtId="174" fontId="64" fillId="2" borderId="1" xfId="22" applyFont="1" applyFill="1" applyBorder="1" applyAlignment="1">
      <alignment horizontal="center" vertical="top" wrapText="1"/>
    </xf>
    <xf numFmtId="174" fontId="64" fillId="2" borderId="30" xfId="22" applyFont="1" applyFill="1" applyBorder="1" applyAlignment="1">
      <alignment horizontal="center" vertical="top" wrapText="1"/>
    </xf>
    <xf numFmtId="174" fontId="63" fillId="6" borderId="29" xfId="0" applyFont="1" applyFill="1" applyBorder="1" applyAlignment="1">
      <alignment horizontal="left" vertical="top" wrapText="1"/>
    </xf>
    <xf numFmtId="174" fontId="79" fillId="10" borderId="7" xfId="0" applyFont="1" applyFill="1" applyBorder="1" applyAlignment="1">
      <alignment horizontal="center" vertical="center" wrapText="1"/>
    </xf>
    <xf numFmtId="174" fontId="79" fillId="10" borderId="9" xfId="0" applyFont="1" applyFill="1" applyBorder="1" applyAlignment="1">
      <alignment horizontal="center" vertical="center" wrapText="1"/>
    </xf>
    <xf numFmtId="174" fontId="79" fillId="9" borderId="7" xfId="0" applyFont="1" applyFill="1" applyBorder="1" applyAlignment="1">
      <alignment horizontal="center" vertical="center" wrapText="1"/>
    </xf>
    <xf numFmtId="174" fontId="79" fillId="9" borderId="9" xfId="0" applyFont="1" applyFill="1" applyBorder="1" applyAlignment="1">
      <alignment horizontal="center" vertical="center" wrapText="1"/>
    </xf>
    <xf numFmtId="174" fontId="79" fillId="9" borderId="13" xfId="0" applyFont="1" applyFill="1" applyBorder="1" applyAlignment="1">
      <alignment horizontal="center" vertical="center" wrapText="1"/>
    </xf>
    <xf numFmtId="174" fontId="79" fillId="9" borderId="14" xfId="0" applyFont="1" applyFill="1" applyBorder="1" applyAlignment="1">
      <alignment horizontal="center" vertical="center" wrapText="1"/>
    </xf>
    <xf numFmtId="174" fontId="79" fillId="10" borderId="14" xfId="0" applyFont="1" applyFill="1" applyBorder="1" applyAlignment="1">
      <alignment horizontal="center" vertical="center" wrapText="1"/>
    </xf>
    <xf numFmtId="174" fontId="79" fillId="10" borderId="13" xfId="0" applyFont="1" applyFill="1" applyBorder="1" applyAlignment="1">
      <alignment horizontal="center" vertical="center" wrapText="1"/>
    </xf>
    <xf numFmtId="174" fontId="79" fillId="11" borderId="13" xfId="0" applyFont="1" applyFill="1" applyBorder="1" applyAlignment="1">
      <alignment horizontal="center" vertical="center" wrapText="1"/>
    </xf>
    <xf numFmtId="174" fontId="79" fillId="11" borderId="14" xfId="0" applyFont="1" applyFill="1" applyBorder="1" applyAlignment="1">
      <alignment horizontal="center" vertical="center" wrapText="1"/>
    </xf>
    <xf numFmtId="174" fontId="79" fillId="11" borderId="7" xfId="0" applyFont="1" applyFill="1" applyBorder="1" applyAlignment="1">
      <alignment horizontal="center" vertical="center" wrapText="1"/>
    </xf>
    <xf numFmtId="174" fontId="48" fillId="0" borderId="2" xfId="0" applyFont="1" applyBorder="1" applyAlignment="1">
      <alignment horizontal="left" vertical="top" wrapText="1"/>
    </xf>
    <xf numFmtId="174" fontId="77" fillId="0" borderId="2" xfId="0" applyFont="1" applyBorder="1" applyAlignment="1">
      <alignment horizontal="left" vertical="top"/>
    </xf>
    <xf numFmtId="174" fontId="48" fillId="0" borderId="2" xfId="0" applyFont="1" applyBorder="1" applyAlignment="1">
      <alignment horizontal="left" vertical="top"/>
    </xf>
    <xf numFmtId="174" fontId="73" fillId="6" borderId="2" xfId="91" applyFont="1" applyFill="1" applyBorder="1" applyAlignment="1">
      <alignment horizontal="left" vertical="top" wrapText="1"/>
    </xf>
  </cellXfs>
  <cellStyles count="756">
    <cellStyle name="Comma 2" xfId="36" xr:uid="{00000000-0005-0000-0000-000000000000}"/>
    <cellStyle name="Comma 2 2" xfId="37" xr:uid="{00000000-0005-0000-0000-000001000000}"/>
    <cellStyle name="Comma 2 2 2" xfId="38" xr:uid="{00000000-0005-0000-0000-000002000000}"/>
    <cellStyle name="Comma 2 3" xfId="41" xr:uid="{00000000-0005-0000-0000-000003000000}"/>
    <cellStyle name="Comma 2 3 2" xfId="70" xr:uid="{00000000-0005-0000-0000-000004000000}"/>
    <cellStyle name="Comma 2 3 2 2" xfId="266" xr:uid="{00000000-0005-0000-0000-000005000000}"/>
    <cellStyle name="Comma 2 3 2 2 2" xfId="617" xr:uid="{00000000-0005-0000-0000-000006000000}"/>
    <cellStyle name="Comma 2 3 2 2 2 2" xfId="755" xr:uid="{00000000-0005-0000-0000-000007000000}"/>
    <cellStyle name="Comma 2 3 2 2 3" xfId="751" xr:uid="{00000000-0005-0000-0000-000008000000}"/>
    <cellStyle name="Comma 2 3 2 3" xfId="443" xr:uid="{00000000-0005-0000-0000-000009000000}"/>
    <cellStyle name="Comma 2 3 2 3 2" xfId="753" xr:uid="{00000000-0005-0000-0000-00000A000000}"/>
    <cellStyle name="Comma 2 3 2 4" xfId="749" xr:uid="{00000000-0005-0000-0000-00000B000000}"/>
    <cellStyle name="Comma 2 3 3" xfId="237" xr:uid="{00000000-0005-0000-0000-00000C000000}"/>
    <cellStyle name="Comma 2 3 3 2" xfId="588" xr:uid="{00000000-0005-0000-0000-00000D000000}"/>
    <cellStyle name="Comma 2 3 3 2 2" xfId="754" xr:uid="{00000000-0005-0000-0000-00000E000000}"/>
    <cellStyle name="Comma 2 3 3 3" xfId="750" xr:uid="{00000000-0005-0000-0000-00000F000000}"/>
    <cellStyle name="Comma 2 3 4" xfId="414" xr:uid="{00000000-0005-0000-0000-000010000000}"/>
    <cellStyle name="Comma 2 3 4 2" xfId="752" xr:uid="{00000000-0005-0000-0000-000011000000}"/>
    <cellStyle name="Comma 2 3 5" xfId="748" xr:uid="{00000000-0005-0000-0000-000012000000}"/>
    <cellStyle name="Dziesiętny 4" xfId="11" xr:uid="{00000000-0005-0000-0000-000013000000}"/>
    <cellStyle name="Dziesiętny 4 2" xfId="21" xr:uid="{00000000-0005-0000-0000-000014000000}"/>
    <cellStyle name="Good 2" xfId="4" xr:uid="{00000000-0005-0000-0000-000015000000}"/>
    <cellStyle name="Good 2 2" xfId="76" xr:uid="{00000000-0005-0000-0000-000016000000}"/>
    <cellStyle name="Hyperlink" xfId="23" builtinId="8"/>
    <cellStyle name="Hyperlink 2" xfId="35" xr:uid="{00000000-0005-0000-0000-000017000000}"/>
    <cellStyle name="Hyperlink 2 2" xfId="40" xr:uid="{00000000-0005-0000-0000-000018000000}"/>
    <cellStyle name="Hyperlink 2 2 2" xfId="105" xr:uid="{00000000-0005-0000-0000-000019000000}"/>
    <cellStyle name="Hyperlink 2 3" xfId="103" xr:uid="{00000000-0005-0000-0000-00001A000000}"/>
    <cellStyle name="Neutral 2" xfId="5" xr:uid="{00000000-0005-0000-0000-00001B000000}"/>
    <cellStyle name="Neutral 2 2" xfId="77" xr:uid="{00000000-0005-0000-0000-00001C000000}"/>
    <cellStyle name="Normal" xfId="0" builtinId="0"/>
    <cellStyle name="Normal 11 2 2 3 7" xfId="12" xr:uid="{00000000-0005-0000-0000-00001D000000}"/>
    <cellStyle name="Normal 11 2 2 3 7 2" xfId="71" xr:uid="{00000000-0005-0000-0000-00001E000000}"/>
    <cellStyle name="Normal 12 3 2 2 3 7" xfId="13" xr:uid="{00000000-0005-0000-0000-00001F000000}"/>
    <cellStyle name="Normal 12 3 2 2 3 7 2" xfId="18" xr:uid="{00000000-0005-0000-0000-000020000000}"/>
    <cellStyle name="Normal 12 3 2 2 3 7 2 2" xfId="88" xr:uid="{00000000-0005-0000-0000-000021000000}"/>
    <cellStyle name="Normal 12 3 2 2 3 7 3" xfId="83" xr:uid="{00000000-0005-0000-0000-000022000000}"/>
    <cellStyle name="Normal 16 2 3" xfId="14" xr:uid="{00000000-0005-0000-0000-000023000000}"/>
    <cellStyle name="Normal 16 2 3 2" xfId="84" xr:uid="{00000000-0005-0000-0000-000024000000}"/>
    <cellStyle name="Normal 2" xfId="3" xr:uid="{00000000-0005-0000-0000-000025000000}"/>
    <cellStyle name="Normal 2 2" xfId="58" xr:uid="{00000000-0005-0000-0000-000026000000}"/>
    <cellStyle name="Normal 2 2 2" xfId="122" xr:uid="{00000000-0005-0000-0000-000027000000}"/>
    <cellStyle name="Normal 2 2 2 2" xfId="207" xr:uid="{00000000-0005-0000-0000-000028000000}"/>
    <cellStyle name="Normal 2 2 2 2 2" xfId="386" xr:uid="{00000000-0005-0000-0000-000029000000}"/>
    <cellStyle name="Normal 2 2 2 2 2 2" xfId="734" xr:uid="{00000000-0005-0000-0000-00002A000000}"/>
    <cellStyle name="Normal 2 2 2 2 3" xfId="560" xr:uid="{00000000-0005-0000-0000-00002B000000}"/>
    <cellStyle name="Normal 2 2 2 3" xfId="301" xr:uid="{00000000-0005-0000-0000-00002C000000}"/>
    <cellStyle name="Normal 2 2 2 3 2" xfId="649" xr:uid="{00000000-0005-0000-0000-00002D000000}"/>
    <cellStyle name="Normal 2 2 2 4" xfId="475" xr:uid="{00000000-0005-0000-0000-00002E000000}"/>
    <cellStyle name="Normal 2 2 3" xfId="164" xr:uid="{00000000-0005-0000-0000-00002F000000}"/>
    <cellStyle name="Normal 2 2 3 2" xfId="343" xr:uid="{00000000-0005-0000-0000-000030000000}"/>
    <cellStyle name="Normal 2 2 3 2 2" xfId="691" xr:uid="{00000000-0005-0000-0000-000031000000}"/>
    <cellStyle name="Normal 2 2 3 3" xfId="517" xr:uid="{00000000-0005-0000-0000-000032000000}"/>
    <cellStyle name="Normal 2 2 4" xfId="254" xr:uid="{00000000-0005-0000-0000-000033000000}"/>
    <cellStyle name="Normal 2 2 4 2" xfId="605" xr:uid="{00000000-0005-0000-0000-000034000000}"/>
    <cellStyle name="Normal 2 2 5" xfId="431" xr:uid="{00000000-0005-0000-0000-000035000000}"/>
    <cellStyle name="Normal 2 3" xfId="44" xr:uid="{00000000-0005-0000-0000-000036000000}"/>
    <cellStyle name="Normal 2 3 2" xfId="108" xr:uid="{00000000-0005-0000-0000-000037000000}"/>
    <cellStyle name="Normal 2 3 2 2" xfId="193" xr:uid="{00000000-0005-0000-0000-000038000000}"/>
    <cellStyle name="Normal 2 3 2 2 2" xfId="372" xr:uid="{00000000-0005-0000-0000-000039000000}"/>
    <cellStyle name="Normal 2 3 2 2 2 2" xfId="720" xr:uid="{00000000-0005-0000-0000-00003A000000}"/>
    <cellStyle name="Normal 2 3 2 2 3" xfId="546" xr:uid="{00000000-0005-0000-0000-00003B000000}"/>
    <cellStyle name="Normal 2 3 2 3" xfId="287" xr:uid="{00000000-0005-0000-0000-00003C000000}"/>
    <cellStyle name="Normal 2 3 2 3 2" xfId="635" xr:uid="{00000000-0005-0000-0000-00003D000000}"/>
    <cellStyle name="Normal 2 3 2 4" xfId="461" xr:uid="{00000000-0005-0000-0000-00003E000000}"/>
    <cellStyle name="Normal 2 3 3" xfId="150" xr:uid="{00000000-0005-0000-0000-00003F000000}"/>
    <cellStyle name="Normal 2 3 3 2" xfId="329" xr:uid="{00000000-0005-0000-0000-000040000000}"/>
    <cellStyle name="Normal 2 3 3 2 2" xfId="677" xr:uid="{00000000-0005-0000-0000-000041000000}"/>
    <cellStyle name="Normal 2 3 3 3" xfId="503" xr:uid="{00000000-0005-0000-0000-000042000000}"/>
    <cellStyle name="Normal 2 3 4" xfId="240" xr:uid="{00000000-0005-0000-0000-000043000000}"/>
    <cellStyle name="Normal 2 3 4 2" xfId="591" xr:uid="{00000000-0005-0000-0000-000044000000}"/>
    <cellStyle name="Normal 2 3 5" xfId="417" xr:uid="{00000000-0005-0000-0000-000045000000}"/>
    <cellStyle name="Normal 2 4" xfId="75" xr:uid="{00000000-0005-0000-0000-000046000000}"/>
    <cellStyle name="Normal 2 4 2" xfId="179" xr:uid="{00000000-0005-0000-0000-000047000000}"/>
    <cellStyle name="Normal 2 4 2 2" xfId="358" xr:uid="{00000000-0005-0000-0000-000048000000}"/>
    <cellStyle name="Normal 2 4 2 2 2" xfId="706" xr:uid="{00000000-0005-0000-0000-000049000000}"/>
    <cellStyle name="Normal 2 4 2 3" xfId="532" xr:uid="{00000000-0005-0000-0000-00004A000000}"/>
    <cellStyle name="Normal 2 4 3" xfId="270" xr:uid="{00000000-0005-0000-0000-00004B000000}"/>
    <cellStyle name="Normal 2 4 3 2" xfId="621" xr:uid="{00000000-0005-0000-0000-00004C000000}"/>
    <cellStyle name="Normal 2 4 4" xfId="447" xr:uid="{00000000-0005-0000-0000-00004D000000}"/>
    <cellStyle name="Normal 2 5" xfId="136" xr:uid="{00000000-0005-0000-0000-00004E000000}"/>
    <cellStyle name="Normal 2 5 2" xfId="315" xr:uid="{00000000-0005-0000-0000-00004F000000}"/>
    <cellStyle name="Normal 2 5 2 2" xfId="663" xr:uid="{00000000-0005-0000-0000-000050000000}"/>
    <cellStyle name="Normal 2 5 3" xfId="489" xr:uid="{00000000-0005-0000-0000-000051000000}"/>
    <cellStyle name="Normal 2 6" xfId="223" xr:uid="{00000000-0005-0000-0000-000052000000}"/>
    <cellStyle name="Normal 2 6 2" xfId="576" xr:uid="{00000000-0005-0000-0000-000053000000}"/>
    <cellStyle name="Normal 2 7" xfId="402" xr:uid="{00000000-0005-0000-0000-000054000000}"/>
    <cellStyle name="Normal 3" xfId="7" xr:uid="{00000000-0005-0000-0000-000055000000}"/>
    <cellStyle name="Normal 3 10" xfId="403" xr:uid="{00000000-0005-0000-0000-000056000000}"/>
    <cellStyle name="Normal 3 2" xfId="10" xr:uid="{00000000-0005-0000-0000-000057000000}"/>
    <cellStyle name="Normal 3 2 2" xfId="82" xr:uid="{00000000-0005-0000-0000-000058000000}"/>
    <cellStyle name="Normal 3 3" xfId="28" xr:uid="{00000000-0005-0000-0000-000059000000}"/>
    <cellStyle name="Normal 3 3 2" xfId="65" xr:uid="{00000000-0005-0000-0000-00005A000000}"/>
    <cellStyle name="Normal 3 3 2 2" xfId="129" xr:uid="{00000000-0005-0000-0000-00005B000000}"/>
    <cellStyle name="Normal 3 3 2 2 2" xfId="214" xr:uid="{00000000-0005-0000-0000-00005C000000}"/>
    <cellStyle name="Normal 3 3 2 2 2 2" xfId="393" xr:uid="{00000000-0005-0000-0000-00005D000000}"/>
    <cellStyle name="Normal 3 3 2 2 2 2 2" xfId="741" xr:uid="{00000000-0005-0000-0000-00005E000000}"/>
    <cellStyle name="Normal 3 3 2 2 2 3" xfId="567" xr:uid="{00000000-0005-0000-0000-00005F000000}"/>
    <cellStyle name="Normal 3 3 2 2 3" xfId="308" xr:uid="{00000000-0005-0000-0000-000060000000}"/>
    <cellStyle name="Normal 3 3 2 2 3 2" xfId="656" xr:uid="{00000000-0005-0000-0000-000061000000}"/>
    <cellStyle name="Normal 3 3 2 2 4" xfId="482" xr:uid="{00000000-0005-0000-0000-000062000000}"/>
    <cellStyle name="Normal 3 3 2 3" xfId="171" xr:uid="{00000000-0005-0000-0000-000063000000}"/>
    <cellStyle name="Normal 3 3 2 3 2" xfId="350" xr:uid="{00000000-0005-0000-0000-000064000000}"/>
    <cellStyle name="Normal 3 3 2 3 2 2" xfId="698" xr:uid="{00000000-0005-0000-0000-000065000000}"/>
    <cellStyle name="Normal 3 3 2 3 3" xfId="524" xr:uid="{00000000-0005-0000-0000-000066000000}"/>
    <cellStyle name="Normal 3 3 2 4" xfId="261" xr:uid="{00000000-0005-0000-0000-000067000000}"/>
    <cellStyle name="Normal 3 3 2 4 2" xfId="612" xr:uid="{00000000-0005-0000-0000-000068000000}"/>
    <cellStyle name="Normal 3 3 2 5" xfId="438" xr:uid="{00000000-0005-0000-0000-000069000000}"/>
    <cellStyle name="Normal 3 3 3" xfId="51" xr:uid="{00000000-0005-0000-0000-00006A000000}"/>
    <cellStyle name="Normal 3 3 3 2" xfId="115" xr:uid="{00000000-0005-0000-0000-00006B000000}"/>
    <cellStyle name="Normal 3 3 3 2 2" xfId="200" xr:uid="{00000000-0005-0000-0000-00006C000000}"/>
    <cellStyle name="Normal 3 3 3 2 2 2" xfId="379" xr:uid="{00000000-0005-0000-0000-00006D000000}"/>
    <cellStyle name="Normal 3 3 3 2 2 2 2" xfId="727" xr:uid="{00000000-0005-0000-0000-00006E000000}"/>
    <cellStyle name="Normal 3 3 3 2 2 3" xfId="553" xr:uid="{00000000-0005-0000-0000-00006F000000}"/>
    <cellStyle name="Normal 3 3 3 2 3" xfId="294" xr:uid="{00000000-0005-0000-0000-000070000000}"/>
    <cellStyle name="Normal 3 3 3 2 3 2" xfId="642" xr:uid="{00000000-0005-0000-0000-000071000000}"/>
    <cellStyle name="Normal 3 3 3 2 4" xfId="468" xr:uid="{00000000-0005-0000-0000-000072000000}"/>
    <cellStyle name="Normal 3 3 3 3" xfId="157" xr:uid="{00000000-0005-0000-0000-000073000000}"/>
    <cellStyle name="Normal 3 3 3 3 2" xfId="336" xr:uid="{00000000-0005-0000-0000-000074000000}"/>
    <cellStyle name="Normal 3 3 3 3 2 2" xfId="684" xr:uid="{00000000-0005-0000-0000-000075000000}"/>
    <cellStyle name="Normal 3 3 3 3 3" xfId="510" xr:uid="{00000000-0005-0000-0000-000076000000}"/>
    <cellStyle name="Normal 3 3 3 4" xfId="247" xr:uid="{00000000-0005-0000-0000-000077000000}"/>
    <cellStyle name="Normal 3 3 3 4 2" xfId="598" xr:uid="{00000000-0005-0000-0000-000078000000}"/>
    <cellStyle name="Normal 3 3 3 5" xfId="424" xr:uid="{00000000-0005-0000-0000-000079000000}"/>
    <cellStyle name="Normal 3 3 4" xfId="96" xr:uid="{00000000-0005-0000-0000-00007A000000}"/>
    <cellStyle name="Normal 3 3 4 2" xfId="186" xr:uid="{00000000-0005-0000-0000-00007B000000}"/>
    <cellStyle name="Normal 3 3 4 2 2" xfId="365" xr:uid="{00000000-0005-0000-0000-00007C000000}"/>
    <cellStyle name="Normal 3 3 4 2 2 2" xfId="713" xr:uid="{00000000-0005-0000-0000-00007D000000}"/>
    <cellStyle name="Normal 3 3 4 2 3" xfId="539" xr:uid="{00000000-0005-0000-0000-00007E000000}"/>
    <cellStyle name="Normal 3 3 4 3" xfId="279" xr:uid="{00000000-0005-0000-0000-00007F000000}"/>
    <cellStyle name="Normal 3 3 4 3 2" xfId="628" xr:uid="{00000000-0005-0000-0000-000080000000}"/>
    <cellStyle name="Normal 3 3 4 4" xfId="454" xr:uid="{00000000-0005-0000-0000-000081000000}"/>
    <cellStyle name="Normal 3 3 5" xfId="143" xr:uid="{00000000-0005-0000-0000-000082000000}"/>
    <cellStyle name="Normal 3 3 5 2" xfId="322" xr:uid="{00000000-0005-0000-0000-000083000000}"/>
    <cellStyle name="Normal 3 3 5 2 2" xfId="670" xr:uid="{00000000-0005-0000-0000-000084000000}"/>
    <cellStyle name="Normal 3 3 5 3" xfId="496" xr:uid="{00000000-0005-0000-0000-000085000000}"/>
    <cellStyle name="Normal 3 3 6" xfId="231" xr:uid="{00000000-0005-0000-0000-000086000000}"/>
    <cellStyle name="Normal 3 3 6 2" xfId="583" xr:uid="{00000000-0005-0000-0000-000087000000}"/>
    <cellStyle name="Normal 3 3 7" xfId="409" xr:uid="{00000000-0005-0000-0000-000088000000}"/>
    <cellStyle name="Normal 3 4" xfId="25" xr:uid="{00000000-0005-0000-0000-000089000000}"/>
    <cellStyle name="Normal 3 4 2" xfId="62" xr:uid="{00000000-0005-0000-0000-00008A000000}"/>
    <cellStyle name="Normal 3 4 2 2" xfId="126" xr:uid="{00000000-0005-0000-0000-00008B000000}"/>
    <cellStyle name="Normal 3 4 2 2 2" xfId="211" xr:uid="{00000000-0005-0000-0000-00008C000000}"/>
    <cellStyle name="Normal 3 4 2 2 2 2" xfId="390" xr:uid="{00000000-0005-0000-0000-00008D000000}"/>
    <cellStyle name="Normal 3 4 2 2 2 2 2" xfId="738" xr:uid="{00000000-0005-0000-0000-00008E000000}"/>
    <cellStyle name="Normal 3 4 2 2 2 3" xfId="564" xr:uid="{00000000-0005-0000-0000-00008F000000}"/>
    <cellStyle name="Normal 3 4 2 2 3" xfId="305" xr:uid="{00000000-0005-0000-0000-000090000000}"/>
    <cellStyle name="Normal 3 4 2 2 3 2" xfId="653" xr:uid="{00000000-0005-0000-0000-000091000000}"/>
    <cellStyle name="Normal 3 4 2 2 4" xfId="479" xr:uid="{00000000-0005-0000-0000-000092000000}"/>
    <cellStyle name="Normal 3 4 2 3" xfId="168" xr:uid="{00000000-0005-0000-0000-000093000000}"/>
    <cellStyle name="Normal 3 4 2 3 2" xfId="347" xr:uid="{00000000-0005-0000-0000-000094000000}"/>
    <cellStyle name="Normal 3 4 2 3 2 2" xfId="695" xr:uid="{00000000-0005-0000-0000-000095000000}"/>
    <cellStyle name="Normal 3 4 2 3 3" xfId="521" xr:uid="{00000000-0005-0000-0000-000096000000}"/>
    <cellStyle name="Normal 3 4 2 4" xfId="258" xr:uid="{00000000-0005-0000-0000-000097000000}"/>
    <cellStyle name="Normal 3 4 2 4 2" xfId="609" xr:uid="{00000000-0005-0000-0000-000098000000}"/>
    <cellStyle name="Normal 3 4 2 5" xfId="435" xr:uid="{00000000-0005-0000-0000-000099000000}"/>
    <cellStyle name="Normal 3 4 3" xfId="48" xr:uid="{00000000-0005-0000-0000-00009A000000}"/>
    <cellStyle name="Normal 3 4 3 2" xfId="112" xr:uid="{00000000-0005-0000-0000-00009B000000}"/>
    <cellStyle name="Normal 3 4 3 2 2" xfId="197" xr:uid="{00000000-0005-0000-0000-00009C000000}"/>
    <cellStyle name="Normal 3 4 3 2 2 2" xfId="376" xr:uid="{00000000-0005-0000-0000-00009D000000}"/>
    <cellStyle name="Normal 3 4 3 2 2 2 2" xfId="724" xr:uid="{00000000-0005-0000-0000-00009E000000}"/>
    <cellStyle name="Normal 3 4 3 2 2 3" xfId="550" xr:uid="{00000000-0005-0000-0000-00009F000000}"/>
    <cellStyle name="Normal 3 4 3 2 3" xfId="291" xr:uid="{00000000-0005-0000-0000-0000A0000000}"/>
    <cellStyle name="Normal 3 4 3 2 3 2" xfId="639" xr:uid="{00000000-0005-0000-0000-0000A1000000}"/>
    <cellStyle name="Normal 3 4 3 2 4" xfId="465" xr:uid="{00000000-0005-0000-0000-0000A2000000}"/>
    <cellStyle name="Normal 3 4 3 3" xfId="154" xr:uid="{00000000-0005-0000-0000-0000A3000000}"/>
    <cellStyle name="Normal 3 4 3 3 2" xfId="333" xr:uid="{00000000-0005-0000-0000-0000A4000000}"/>
    <cellStyle name="Normal 3 4 3 3 2 2" xfId="681" xr:uid="{00000000-0005-0000-0000-0000A5000000}"/>
    <cellStyle name="Normal 3 4 3 3 3" xfId="507" xr:uid="{00000000-0005-0000-0000-0000A6000000}"/>
    <cellStyle name="Normal 3 4 3 4" xfId="244" xr:uid="{00000000-0005-0000-0000-0000A7000000}"/>
    <cellStyle name="Normal 3 4 3 4 2" xfId="595" xr:uid="{00000000-0005-0000-0000-0000A8000000}"/>
    <cellStyle name="Normal 3 4 3 5" xfId="421" xr:uid="{00000000-0005-0000-0000-0000A9000000}"/>
    <cellStyle name="Normal 3 4 4" xfId="93" xr:uid="{00000000-0005-0000-0000-0000AA000000}"/>
    <cellStyle name="Normal 3 4 4 2" xfId="183" xr:uid="{00000000-0005-0000-0000-0000AB000000}"/>
    <cellStyle name="Normal 3 4 4 2 2" xfId="362" xr:uid="{00000000-0005-0000-0000-0000AC000000}"/>
    <cellStyle name="Normal 3 4 4 2 2 2" xfId="710" xr:uid="{00000000-0005-0000-0000-0000AD000000}"/>
    <cellStyle name="Normal 3 4 4 2 3" xfId="536" xr:uid="{00000000-0005-0000-0000-0000AE000000}"/>
    <cellStyle name="Normal 3 4 4 3" xfId="276" xr:uid="{00000000-0005-0000-0000-0000AF000000}"/>
    <cellStyle name="Normal 3 4 4 3 2" xfId="625" xr:uid="{00000000-0005-0000-0000-0000B0000000}"/>
    <cellStyle name="Normal 3 4 4 4" xfId="451" xr:uid="{00000000-0005-0000-0000-0000B1000000}"/>
    <cellStyle name="Normal 3 4 5" xfId="140" xr:uid="{00000000-0005-0000-0000-0000B2000000}"/>
    <cellStyle name="Normal 3 4 5 2" xfId="319" xr:uid="{00000000-0005-0000-0000-0000B3000000}"/>
    <cellStyle name="Normal 3 4 5 2 2" xfId="667" xr:uid="{00000000-0005-0000-0000-0000B4000000}"/>
    <cellStyle name="Normal 3 4 5 3" xfId="493" xr:uid="{00000000-0005-0000-0000-0000B5000000}"/>
    <cellStyle name="Normal 3 4 6" xfId="228" xr:uid="{00000000-0005-0000-0000-0000B6000000}"/>
    <cellStyle name="Normal 3 4 6 2" xfId="580" xr:uid="{00000000-0005-0000-0000-0000B7000000}"/>
    <cellStyle name="Normal 3 4 7" xfId="406" xr:uid="{00000000-0005-0000-0000-0000B8000000}"/>
    <cellStyle name="Normal 3 5" xfId="59" xr:uid="{00000000-0005-0000-0000-0000B9000000}"/>
    <cellStyle name="Normal 3 5 2" xfId="123" xr:uid="{00000000-0005-0000-0000-0000BA000000}"/>
    <cellStyle name="Normal 3 5 2 2" xfId="208" xr:uid="{00000000-0005-0000-0000-0000BB000000}"/>
    <cellStyle name="Normal 3 5 2 2 2" xfId="387" xr:uid="{00000000-0005-0000-0000-0000BC000000}"/>
    <cellStyle name="Normal 3 5 2 2 2 2" xfId="735" xr:uid="{00000000-0005-0000-0000-0000BD000000}"/>
    <cellStyle name="Normal 3 5 2 2 3" xfId="561" xr:uid="{00000000-0005-0000-0000-0000BE000000}"/>
    <cellStyle name="Normal 3 5 2 3" xfId="302" xr:uid="{00000000-0005-0000-0000-0000BF000000}"/>
    <cellStyle name="Normal 3 5 2 3 2" xfId="650" xr:uid="{00000000-0005-0000-0000-0000C0000000}"/>
    <cellStyle name="Normal 3 5 2 4" xfId="476" xr:uid="{00000000-0005-0000-0000-0000C1000000}"/>
    <cellStyle name="Normal 3 5 3" xfId="165" xr:uid="{00000000-0005-0000-0000-0000C2000000}"/>
    <cellStyle name="Normal 3 5 3 2" xfId="344" xr:uid="{00000000-0005-0000-0000-0000C3000000}"/>
    <cellStyle name="Normal 3 5 3 2 2" xfId="692" xr:uid="{00000000-0005-0000-0000-0000C4000000}"/>
    <cellStyle name="Normal 3 5 3 3" xfId="518" xr:uid="{00000000-0005-0000-0000-0000C5000000}"/>
    <cellStyle name="Normal 3 5 4" xfId="255" xr:uid="{00000000-0005-0000-0000-0000C6000000}"/>
    <cellStyle name="Normal 3 5 4 2" xfId="606" xr:uid="{00000000-0005-0000-0000-0000C7000000}"/>
    <cellStyle name="Normal 3 5 5" xfId="432" xr:uid="{00000000-0005-0000-0000-0000C8000000}"/>
    <cellStyle name="Normal 3 6" xfId="45" xr:uid="{00000000-0005-0000-0000-0000C9000000}"/>
    <cellStyle name="Normal 3 6 2" xfId="109" xr:uid="{00000000-0005-0000-0000-0000CA000000}"/>
    <cellStyle name="Normal 3 6 2 2" xfId="194" xr:uid="{00000000-0005-0000-0000-0000CB000000}"/>
    <cellStyle name="Normal 3 6 2 2 2" xfId="373" xr:uid="{00000000-0005-0000-0000-0000CC000000}"/>
    <cellStyle name="Normal 3 6 2 2 2 2" xfId="721" xr:uid="{00000000-0005-0000-0000-0000CD000000}"/>
    <cellStyle name="Normal 3 6 2 2 3" xfId="547" xr:uid="{00000000-0005-0000-0000-0000CE000000}"/>
    <cellStyle name="Normal 3 6 2 3" xfId="288" xr:uid="{00000000-0005-0000-0000-0000CF000000}"/>
    <cellStyle name="Normal 3 6 2 3 2" xfId="636" xr:uid="{00000000-0005-0000-0000-0000D0000000}"/>
    <cellStyle name="Normal 3 6 2 4" xfId="462" xr:uid="{00000000-0005-0000-0000-0000D1000000}"/>
    <cellStyle name="Normal 3 6 3" xfId="151" xr:uid="{00000000-0005-0000-0000-0000D2000000}"/>
    <cellStyle name="Normal 3 6 3 2" xfId="330" xr:uid="{00000000-0005-0000-0000-0000D3000000}"/>
    <cellStyle name="Normal 3 6 3 2 2" xfId="678" xr:uid="{00000000-0005-0000-0000-0000D4000000}"/>
    <cellStyle name="Normal 3 6 3 3" xfId="504" xr:uid="{00000000-0005-0000-0000-0000D5000000}"/>
    <cellStyle name="Normal 3 6 4" xfId="241" xr:uid="{00000000-0005-0000-0000-0000D6000000}"/>
    <cellStyle name="Normal 3 6 4 2" xfId="592" xr:uid="{00000000-0005-0000-0000-0000D7000000}"/>
    <cellStyle name="Normal 3 6 5" xfId="418" xr:uid="{00000000-0005-0000-0000-0000D8000000}"/>
    <cellStyle name="Normal 3 7" xfId="79" xr:uid="{00000000-0005-0000-0000-0000D9000000}"/>
    <cellStyle name="Normal 3 7 2" xfId="180" xr:uid="{00000000-0005-0000-0000-0000DA000000}"/>
    <cellStyle name="Normal 3 7 2 2" xfId="359" xr:uid="{00000000-0005-0000-0000-0000DB000000}"/>
    <cellStyle name="Normal 3 7 2 2 2" xfId="707" xr:uid="{00000000-0005-0000-0000-0000DC000000}"/>
    <cellStyle name="Normal 3 7 2 3" xfId="533" xr:uid="{00000000-0005-0000-0000-0000DD000000}"/>
    <cellStyle name="Normal 3 7 3" xfId="272" xr:uid="{00000000-0005-0000-0000-0000DE000000}"/>
    <cellStyle name="Normal 3 7 3 2" xfId="622" xr:uid="{00000000-0005-0000-0000-0000DF000000}"/>
    <cellStyle name="Normal 3 7 4" xfId="448" xr:uid="{00000000-0005-0000-0000-0000E0000000}"/>
    <cellStyle name="Normal 3 8" xfId="137" xr:uid="{00000000-0005-0000-0000-0000E1000000}"/>
    <cellStyle name="Normal 3 8 2" xfId="316" xr:uid="{00000000-0005-0000-0000-0000E2000000}"/>
    <cellStyle name="Normal 3 8 2 2" xfId="664" xr:uid="{00000000-0005-0000-0000-0000E3000000}"/>
    <cellStyle name="Normal 3 8 3" xfId="490" xr:uid="{00000000-0005-0000-0000-0000E4000000}"/>
    <cellStyle name="Normal 3 9" xfId="224" xr:uid="{00000000-0005-0000-0000-0000E5000000}"/>
    <cellStyle name="Normal 3 9 2" xfId="577" xr:uid="{00000000-0005-0000-0000-0000E6000000}"/>
    <cellStyle name="Normal 4" xfId="34" xr:uid="{00000000-0005-0000-0000-0000E7000000}"/>
    <cellStyle name="Normal 4 2" xfId="39" xr:uid="{00000000-0005-0000-0000-0000E8000000}"/>
    <cellStyle name="Normal 4 2 2" xfId="69" xr:uid="{00000000-0005-0000-0000-0000E9000000}"/>
    <cellStyle name="Normal 4 2 2 2" xfId="133" xr:uid="{00000000-0005-0000-0000-0000EA000000}"/>
    <cellStyle name="Normal 4 2 2 2 2" xfId="218" xr:uid="{00000000-0005-0000-0000-0000EB000000}"/>
    <cellStyle name="Normal 4 2 2 2 2 2" xfId="397" xr:uid="{00000000-0005-0000-0000-0000EC000000}"/>
    <cellStyle name="Normal 4 2 2 2 2 2 2" xfId="745" xr:uid="{00000000-0005-0000-0000-0000ED000000}"/>
    <cellStyle name="Normal 4 2 2 2 2 3" xfId="571" xr:uid="{00000000-0005-0000-0000-0000EE000000}"/>
    <cellStyle name="Normal 4 2 2 2 3" xfId="312" xr:uid="{00000000-0005-0000-0000-0000EF000000}"/>
    <cellStyle name="Normal 4 2 2 2 3 2" xfId="660" xr:uid="{00000000-0005-0000-0000-0000F0000000}"/>
    <cellStyle name="Normal 4 2 2 2 4" xfId="486" xr:uid="{00000000-0005-0000-0000-0000F1000000}"/>
    <cellStyle name="Normal 4 2 2 3" xfId="175" xr:uid="{00000000-0005-0000-0000-0000F2000000}"/>
    <cellStyle name="Normal 4 2 2 3 2" xfId="354" xr:uid="{00000000-0005-0000-0000-0000F3000000}"/>
    <cellStyle name="Normal 4 2 2 3 2 2" xfId="702" xr:uid="{00000000-0005-0000-0000-0000F4000000}"/>
    <cellStyle name="Normal 4 2 2 3 3" xfId="528" xr:uid="{00000000-0005-0000-0000-0000F5000000}"/>
    <cellStyle name="Normal 4 2 2 4" xfId="265" xr:uid="{00000000-0005-0000-0000-0000F6000000}"/>
    <cellStyle name="Normal 4 2 2 4 2" xfId="616" xr:uid="{00000000-0005-0000-0000-0000F7000000}"/>
    <cellStyle name="Normal 4 2 2 5" xfId="442" xr:uid="{00000000-0005-0000-0000-0000F8000000}"/>
    <cellStyle name="Normal 4 2 3" xfId="55" xr:uid="{00000000-0005-0000-0000-0000F9000000}"/>
    <cellStyle name="Normal 4 2 3 2" xfId="119" xr:uid="{00000000-0005-0000-0000-0000FA000000}"/>
    <cellStyle name="Normal 4 2 3 2 2" xfId="204" xr:uid="{00000000-0005-0000-0000-0000FB000000}"/>
    <cellStyle name="Normal 4 2 3 2 2 2" xfId="383" xr:uid="{00000000-0005-0000-0000-0000FC000000}"/>
    <cellStyle name="Normal 4 2 3 2 2 2 2" xfId="731" xr:uid="{00000000-0005-0000-0000-0000FD000000}"/>
    <cellStyle name="Normal 4 2 3 2 2 3" xfId="557" xr:uid="{00000000-0005-0000-0000-0000FE000000}"/>
    <cellStyle name="Normal 4 2 3 2 3" xfId="298" xr:uid="{00000000-0005-0000-0000-0000FF000000}"/>
    <cellStyle name="Normal 4 2 3 2 3 2" xfId="646" xr:uid="{00000000-0005-0000-0000-000000010000}"/>
    <cellStyle name="Normal 4 2 3 2 4" xfId="472" xr:uid="{00000000-0005-0000-0000-000001010000}"/>
    <cellStyle name="Normal 4 2 3 3" xfId="161" xr:uid="{00000000-0005-0000-0000-000002010000}"/>
    <cellStyle name="Normal 4 2 3 3 2" xfId="340" xr:uid="{00000000-0005-0000-0000-000003010000}"/>
    <cellStyle name="Normal 4 2 3 3 2 2" xfId="688" xr:uid="{00000000-0005-0000-0000-000004010000}"/>
    <cellStyle name="Normal 4 2 3 3 3" xfId="514" xr:uid="{00000000-0005-0000-0000-000005010000}"/>
    <cellStyle name="Normal 4 2 3 4" xfId="251" xr:uid="{00000000-0005-0000-0000-000006010000}"/>
    <cellStyle name="Normal 4 2 3 4 2" xfId="602" xr:uid="{00000000-0005-0000-0000-000007010000}"/>
    <cellStyle name="Normal 4 2 3 5" xfId="428" xr:uid="{00000000-0005-0000-0000-000008010000}"/>
    <cellStyle name="Normal 4 2 4" xfId="104" xr:uid="{00000000-0005-0000-0000-000009010000}"/>
    <cellStyle name="Normal 4 2 4 2" xfId="190" xr:uid="{00000000-0005-0000-0000-00000A010000}"/>
    <cellStyle name="Normal 4 2 4 2 2" xfId="369" xr:uid="{00000000-0005-0000-0000-00000B010000}"/>
    <cellStyle name="Normal 4 2 4 2 2 2" xfId="717" xr:uid="{00000000-0005-0000-0000-00000C010000}"/>
    <cellStyle name="Normal 4 2 4 2 3" xfId="543" xr:uid="{00000000-0005-0000-0000-00000D010000}"/>
    <cellStyle name="Normal 4 2 4 3" xfId="284" xr:uid="{00000000-0005-0000-0000-00000E010000}"/>
    <cellStyle name="Normal 4 2 4 3 2" xfId="632" xr:uid="{00000000-0005-0000-0000-00000F010000}"/>
    <cellStyle name="Normal 4 2 4 4" xfId="458" xr:uid="{00000000-0005-0000-0000-000010010000}"/>
    <cellStyle name="Normal 4 2 5" xfId="147" xr:uid="{00000000-0005-0000-0000-000011010000}"/>
    <cellStyle name="Normal 4 2 5 2" xfId="326" xr:uid="{00000000-0005-0000-0000-000012010000}"/>
    <cellStyle name="Normal 4 2 5 2 2" xfId="674" xr:uid="{00000000-0005-0000-0000-000013010000}"/>
    <cellStyle name="Normal 4 2 5 3" xfId="500" xr:uid="{00000000-0005-0000-0000-000014010000}"/>
    <cellStyle name="Normal 4 2 6" xfId="236" xr:uid="{00000000-0005-0000-0000-000015010000}"/>
    <cellStyle name="Normal 4 2 6 2" xfId="587" xr:uid="{00000000-0005-0000-0000-000016010000}"/>
    <cellStyle name="Normal 4 2 7" xfId="413" xr:uid="{00000000-0005-0000-0000-000017010000}"/>
    <cellStyle name="Normal 4 3" xfId="68" xr:uid="{00000000-0005-0000-0000-000018010000}"/>
    <cellStyle name="Normal 4 3 2" xfId="132" xr:uid="{00000000-0005-0000-0000-000019010000}"/>
    <cellStyle name="Normal 4 3 2 2" xfId="217" xr:uid="{00000000-0005-0000-0000-00001A010000}"/>
    <cellStyle name="Normal 4 3 2 2 2" xfId="396" xr:uid="{00000000-0005-0000-0000-00001B010000}"/>
    <cellStyle name="Normal 4 3 2 2 2 2" xfId="744" xr:uid="{00000000-0005-0000-0000-00001C010000}"/>
    <cellStyle name="Normal 4 3 2 2 3" xfId="570" xr:uid="{00000000-0005-0000-0000-00001D010000}"/>
    <cellStyle name="Normal 4 3 2 3" xfId="311" xr:uid="{00000000-0005-0000-0000-00001E010000}"/>
    <cellStyle name="Normal 4 3 2 3 2" xfId="659" xr:uid="{00000000-0005-0000-0000-00001F010000}"/>
    <cellStyle name="Normal 4 3 2 4" xfId="485" xr:uid="{00000000-0005-0000-0000-000020010000}"/>
    <cellStyle name="Normal 4 3 3" xfId="174" xr:uid="{00000000-0005-0000-0000-000021010000}"/>
    <cellStyle name="Normal 4 3 3 2" xfId="353" xr:uid="{00000000-0005-0000-0000-000022010000}"/>
    <cellStyle name="Normal 4 3 3 2 2" xfId="701" xr:uid="{00000000-0005-0000-0000-000023010000}"/>
    <cellStyle name="Normal 4 3 3 3" xfId="527" xr:uid="{00000000-0005-0000-0000-000024010000}"/>
    <cellStyle name="Normal 4 3 4" xfId="264" xr:uid="{00000000-0005-0000-0000-000025010000}"/>
    <cellStyle name="Normal 4 3 4 2" xfId="615" xr:uid="{00000000-0005-0000-0000-000026010000}"/>
    <cellStyle name="Normal 4 3 5" xfId="441" xr:uid="{00000000-0005-0000-0000-000027010000}"/>
    <cellStyle name="Normal 4 4" xfId="54" xr:uid="{00000000-0005-0000-0000-000028010000}"/>
    <cellStyle name="Normal 4 4 2" xfId="118" xr:uid="{00000000-0005-0000-0000-000029010000}"/>
    <cellStyle name="Normal 4 4 2 2" xfId="203" xr:uid="{00000000-0005-0000-0000-00002A010000}"/>
    <cellStyle name="Normal 4 4 2 2 2" xfId="382" xr:uid="{00000000-0005-0000-0000-00002B010000}"/>
    <cellStyle name="Normal 4 4 2 2 2 2" xfId="730" xr:uid="{00000000-0005-0000-0000-00002C010000}"/>
    <cellStyle name="Normal 4 4 2 2 3" xfId="556" xr:uid="{00000000-0005-0000-0000-00002D010000}"/>
    <cellStyle name="Normal 4 4 2 3" xfId="297" xr:uid="{00000000-0005-0000-0000-00002E010000}"/>
    <cellStyle name="Normal 4 4 2 3 2" xfId="645" xr:uid="{00000000-0005-0000-0000-00002F010000}"/>
    <cellStyle name="Normal 4 4 2 4" xfId="471" xr:uid="{00000000-0005-0000-0000-000030010000}"/>
    <cellStyle name="Normal 4 4 3" xfId="160" xr:uid="{00000000-0005-0000-0000-000031010000}"/>
    <cellStyle name="Normal 4 4 3 2" xfId="339" xr:uid="{00000000-0005-0000-0000-000032010000}"/>
    <cellStyle name="Normal 4 4 3 2 2" xfId="687" xr:uid="{00000000-0005-0000-0000-000033010000}"/>
    <cellStyle name="Normal 4 4 3 3" xfId="513" xr:uid="{00000000-0005-0000-0000-000034010000}"/>
    <cellStyle name="Normal 4 4 4" xfId="250" xr:uid="{00000000-0005-0000-0000-000035010000}"/>
    <cellStyle name="Normal 4 4 4 2" xfId="601" xr:uid="{00000000-0005-0000-0000-000036010000}"/>
    <cellStyle name="Normal 4 4 5" xfId="427" xr:uid="{00000000-0005-0000-0000-000037010000}"/>
    <cellStyle name="Normal 4 5" xfId="102" xr:uid="{00000000-0005-0000-0000-000038010000}"/>
    <cellStyle name="Normal 4 5 2" xfId="189" xr:uid="{00000000-0005-0000-0000-000039010000}"/>
    <cellStyle name="Normal 4 5 2 2" xfId="368" xr:uid="{00000000-0005-0000-0000-00003A010000}"/>
    <cellStyle name="Normal 4 5 2 2 2" xfId="716" xr:uid="{00000000-0005-0000-0000-00003B010000}"/>
    <cellStyle name="Normal 4 5 2 3" xfId="542" xr:uid="{00000000-0005-0000-0000-00003C010000}"/>
    <cellStyle name="Normal 4 5 3" xfId="283" xr:uid="{00000000-0005-0000-0000-00003D010000}"/>
    <cellStyle name="Normal 4 5 3 2" xfId="631" xr:uid="{00000000-0005-0000-0000-00003E010000}"/>
    <cellStyle name="Normal 4 5 4" xfId="457" xr:uid="{00000000-0005-0000-0000-00003F010000}"/>
    <cellStyle name="Normal 4 6" xfId="146" xr:uid="{00000000-0005-0000-0000-000040010000}"/>
    <cellStyle name="Normal 4 6 2" xfId="325" xr:uid="{00000000-0005-0000-0000-000041010000}"/>
    <cellStyle name="Normal 4 6 2 2" xfId="673" xr:uid="{00000000-0005-0000-0000-000042010000}"/>
    <cellStyle name="Normal 4 6 3" xfId="499" xr:uid="{00000000-0005-0000-0000-000043010000}"/>
    <cellStyle name="Normal 4 7" xfId="235" xr:uid="{00000000-0005-0000-0000-000044010000}"/>
    <cellStyle name="Normal 4 7 2" xfId="586" xr:uid="{00000000-0005-0000-0000-000045010000}"/>
    <cellStyle name="Normal 4 8" xfId="412" xr:uid="{00000000-0005-0000-0000-000046010000}"/>
    <cellStyle name="Normal 5" xfId="9" xr:uid="{00000000-0005-0000-0000-000047010000}"/>
    <cellStyle name="Normal 5 2" xfId="30" xr:uid="{00000000-0005-0000-0000-000048010000}"/>
    <cellStyle name="Normal 5 2 2" xfId="67" xr:uid="{00000000-0005-0000-0000-000049010000}"/>
    <cellStyle name="Normal 5 2 2 2" xfId="131" xr:uid="{00000000-0005-0000-0000-00004A010000}"/>
    <cellStyle name="Normal 5 2 2 2 2" xfId="216" xr:uid="{00000000-0005-0000-0000-00004B010000}"/>
    <cellStyle name="Normal 5 2 2 2 2 2" xfId="395" xr:uid="{00000000-0005-0000-0000-00004C010000}"/>
    <cellStyle name="Normal 5 2 2 2 2 2 2" xfId="743" xr:uid="{00000000-0005-0000-0000-00004D010000}"/>
    <cellStyle name="Normal 5 2 2 2 2 3" xfId="569" xr:uid="{00000000-0005-0000-0000-00004E010000}"/>
    <cellStyle name="Normal 5 2 2 2 3" xfId="310" xr:uid="{00000000-0005-0000-0000-00004F010000}"/>
    <cellStyle name="Normal 5 2 2 2 3 2" xfId="658" xr:uid="{00000000-0005-0000-0000-000050010000}"/>
    <cellStyle name="Normal 5 2 2 2 4" xfId="484" xr:uid="{00000000-0005-0000-0000-000051010000}"/>
    <cellStyle name="Normal 5 2 2 3" xfId="173" xr:uid="{00000000-0005-0000-0000-000052010000}"/>
    <cellStyle name="Normal 5 2 2 3 2" xfId="352" xr:uid="{00000000-0005-0000-0000-000053010000}"/>
    <cellStyle name="Normal 5 2 2 3 2 2" xfId="700" xr:uid="{00000000-0005-0000-0000-000054010000}"/>
    <cellStyle name="Normal 5 2 2 3 3" xfId="526" xr:uid="{00000000-0005-0000-0000-000055010000}"/>
    <cellStyle name="Normal 5 2 2 4" xfId="263" xr:uid="{00000000-0005-0000-0000-000056010000}"/>
    <cellStyle name="Normal 5 2 2 4 2" xfId="614" xr:uid="{00000000-0005-0000-0000-000057010000}"/>
    <cellStyle name="Normal 5 2 2 5" xfId="440" xr:uid="{00000000-0005-0000-0000-000058010000}"/>
    <cellStyle name="Normal 5 2 3" xfId="53" xr:uid="{00000000-0005-0000-0000-000059010000}"/>
    <cellStyle name="Normal 5 2 3 2" xfId="117" xr:uid="{00000000-0005-0000-0000-00005A010000}"/>
    <cellStyle name="Normal 5 2 3 2 2" xfId="202" xr:uid="{00000000-0005-0000-0000-00005B010000}"/>
    <cellStyle name="Normal 5 2 3 2 2 2" xfId="381" xr:uid="{00000000-0005-0000-0000-00005C010000}"/>
    <cellStyle name="Normal 5 2 3 2 2 2 2" xfId="729" xr:uid="{00000000-0005-0000-0000-00005D010000}"/>
    <cellStyle name="Normal 5 2 3 2 2 3" xfId="555" xr:uid="{00000000-0005-0000-0000-00005E010000}"/>
    <cellStyle name="Normal 5 2 3 2 3" xfId="296" xr:uid="{00000000-0005-0000-0000-00005F010000}"/>
    <cellStyle name="Normal 5 2 3 2 3 2" xfId="644" xr:uid="{00000000-0005-0000-0000-000060010000}"/>
    <cellStyle name="Normal 5 2 3 2 4" xfId="470" xr:uid="{00000000-0005-0000-0000-000061010000}"/>
    <cellStyle name="Normal 5 2 3 3" xfId="159" xr:uid="{00000000-0005-0000-0000-000062010000}"/>
    <cellStyle name="Normal 5 2 3 3 2" xfId="338" xr:uid="{00000000-0005-0000-0000-000063010000}"/>
    <cellStyle name="Normal 5 2 3 3 2 2" xfId="686" xr:uid="{00000000-0005-0000-0000-000064010000}"/>
    <cellStyle name="Normal 5 2 3 3 3" xfId="512" xr:uid="{00000000-0005-0000-0000-000065010000}"/>
    <cellStyle name="Normal 5 2 3 4" xfId="249" xr:uid="{00000000-0005-0000-0000-000066010000}"/>
    <cellStyle name="Normal 5 2 3 4 2" xfId="600" xr:uid="{00000000-0005-0000-0000-000067010000}"/>
    <cellStyle name="Normal 5 2 3 5" xfId="426" xr:uid="{00000000-0005-0000-0000-000068010000}"/>
    <cellStyle name="Normal 5 2 4" xfId="98" xr:uid="{00000000-0005-0000-0000-000069010000}"/>
    <cellStyle name="Normal 5 2 4 2" xfId="188" xr:uid="{00000000-0005-0000-0000-00006A010000}"/>
    <cellStyle name="Normal 5 2 4 2 2" xfId="367" xr:uid="{00000000-0005-0000-0000-00006B010000}"/>
    <cellStyle name="Normal 5 2 4 2 2 2" xfId="715" xr:uid="{00000000-0005-0000-0000-00006C010000}"/>
    <cellStyle name="Normal 5 2 4 2 3" xfId="541" xr:uid="{00000000-0005-0000-0000-00006D010000}"/>
    <cellStyle name="Normal 5 2 4 3" xfId="281" xr:uid="{00000000-0005-0000-0000-00006E010000}"/>
    <cellStyle name="Normal 5 2 4 3 2" xfId="630" xr:uid="{00000000-0005-0000-0000-00006F010000}"/>
    <cellStyle name="Normal 5 2 4 4" xfId="456" xr:uid="{00000000-0005-0000-0000-000070010000}"/>
    <cellStyle name="Normal 5 2 5" xfId="145" xr:uid="{00000000-0005-0000-0000-000071010000}"/>
    <cellStyle name="Normal 5 2 5 2" xfId="324" xr:uid="{00000000-0005-0000-0000-000072010000}"/>
    <cellStyle name="Normal 5 2 5 2 2" xfId="672" xr:uid="{00000000-0005-0000-0000-000073010000}"/>
    <cellStyle name="Normal 5 2 5 3" xfId="498" xr:uid="{00000000-0005-0000-0000-000074010000}"/>
    <cellStyle name="Normal 5 2 6" xfId="233" xr:uid="{00000000-0005-0000-0000-000075010000}"/>
    <cellStyle name="Normal 5 2 6 2" xfId="585" xr:uid="{00000000-0005-0000-0000-000076010000}"/>
    <cellStyle name="Normal 5 2 7" xfId="411" xr:uid="{00000000-0005-0000-0000-000077010000}"/>
    <cellStyle name="Normal 5 3" xfId="27" xr:uid="{00000000-0005-0000-0000-000078010000}"/>
    <cellStyle name="Normal 5 3 2" xfId="64" xr:uid="{00000000-0005-0000-0000-000079010000}"/>
    <cellStyle name="Normal 5 3 2 2" xfId="128" xr:uid="{00000000-0005-0000-0000-00007A010000}"/>
    <cellStyle name="Normal 5 3 2 2 2" xfId="213" xr:uid="{00000000-0005-0000-0000-00007B010000}"/>
    <cellStyle name="Normal 5 3 2 2 2 2" xfId="392" xr:uid="{00000000-0005-0000-0000-00007C010000}"/>
    <cellStyle name="Normal 5 3 2 2 2 2 2" xfId="740" xr:uid="{00000000-0005-0000-0000-00007D010000}"/>
    <cellStyle name="Normal 5 3 2 2 2 3" xfId="566" xr:uid="{00000000-0005-0000-0000-00007E010000}"/>
    <cellStyle name="Normal 5 3 2 2 3" xfId="307" xr:uid="{00000000-0005-0000-0000-00007F010000}"/>
    <cellStyle name="Normal 5 3 2 2 3 2" xfId="655" xr:uid="{00000000-0005-0000-0000-000080010000}"/>
    <cellStyle name="Normal 5 3 2 2 4" xfId="481" xr:uid="{00000000-0005-0000-0000-000081010000}"/>
    <cellStyle name="Normal 5 3 2 3" xfId="170" xr:uid="{00000000-0005-0000-0000-000082010000}"/>
    <cellStyle name="Normal 5 3 2 3 2" xfId="349" xr:uid="{00000000-0005-0000-0000-000083010000}"/>
    <cellStyle name="Normal 5 3 2 3 2 2" xfId="697" xr:uid="{00000000-0005-0000-0000-000084010000}"/>
    <cellStyle name="Normal 5 3 2 3 3" xfId="523" xr:uid="{00000000-0005-0000-0000-000085010000}"/>
    <cellStyle name="Normal 5 3 2 4" xfId="260" xr:uid="{00000000-0005-0000-0000-000086010000}"/>
    <cellStyle name="Normal 5 3 2 4 2" xfId="611" xr:uid="{00000000-0005-0000-0000-000087010000}"/>
    <cellStyle name="Normal 5 3 2 5" xfId="437" xr:uid="{00000000-0005-0000-0000-000088010000}"/>
    <cellStyle name="Normal 5 3 3" xfId="50" xr:uid="{00000000-0005-0000-0000-000089010000}"/>
    <cellStyle name="Normal 5 3 3 2" xfId="114" xr:uid="{00000000-0005-0000-0000-00008A010000}"/>
    <cellStyle name="Normal 5 3 3 2 2" xfId="199" xr:uid="{00000000-0005-0000-0000-00008B010000}"/>
    <cellStyle name="Normal 5 3 3 2 2 2" xfId="378" xr:uid="{00000000-0005-0000-0000-00008C010000}"/>
    <cellStyle name="Normal 5 3 3 2 2 2 2" xfId="726" xr:uid="{00000000-0005-0000-0000-00008D010000}"/>
    <cellStyle name="Normal 5 3 3 2 2 3" xfId="552" xr:uid="{00000000-0005-0000-0000-00008E010000}"/>
    <cellStyle name="Normal 5 3 3 2 3" xfId="293" xr:uid="{00000000-0005-0000-0000-00008F010000}"/>
    <cellStyle name="Normal 5 3 3 2 3 2" xfId="641" xr:uid="{00000000-0005-0000-0000-000090010000}"/>
    <cellStyle name="Normal 5 3 3 2 4" xfId="467" xr:uid="{00000000-0005-0000-0000-000091010000}"/>
    <cellStyle name="Normal 5 3 3 3" xfId="156" xr:uid="{00000000-0005-0000-0000-000092010000}"/>
    <cellStyle name="Normal 5 3 3 3 2" xfId="335" xr:uid="{00000000-0005-0000-0000-000093010000}"/>
    <cellStyle name="Normal 5 3 3 3 2 2" xfId="683" xr:uid="{00000000-0005-0000-0000-000094010000}"/>
    <cellStyle name="Normal 5 3 3 3 3" xfId="509" xr:uid="{00000000-0005-0000-0000-000095010000}"/>
    <cellStyle name="Normal 5 3 3 4" xfId="246" xr:uid="{00000000-0005-0000-0000-000096010000}"/>
    <cellStyle name="Normal 5 3 3 4 2" xfId="597" xr:uid="{00000000-0005-0000-0000-000097010000}"/>
    <cellStyle name="Normal 5 3 3 5" xfId="423" xr:uid="{00000000-0005-0000-0000-000098010000}"/>
    <cellStyle name="Normal 5 3 4" xfId="95" xr:uid="{00000000-0005-0000-0000-000099010000}"/>
    <cellStyle name="Normal 5 3 4 2" xfId="185" xr:uid="{00000000-0005-0000-0000-00009A010000}"/>
    <cellStyle name="Normal 5 3 4 2 2" xfId="364" xr:uid="{00000000-0005-0000-0000-00009B010000}"/>
    <cellStyle name="Normal 5 3 4 2 2 2" xfId="712" xr:uid="{00000000-0005-0000-0000-00009C010000}"/>
    <cellStyle name="Normal 5 3 4 2 3" xfId="538" xr:uid="{00000000-0005-0000-0000-00009D010000}"/>
    <cellStyle name="Normal 5 3 4 3" xfId="278" xr:uid="{00000000-0005-0000-0000-00009E010000}"/>
    <cellStyle name="Normal 5 3 4 3 2" xfId="627" xr:uid="{00000000-0005-0000-0000-00009F010000}"/>
    <cellStyle name="Normal 5 3 4 4" xfId="453" xr:uid="{00000000-0005-0000-0000-0000A0010000}"/>
    <cellStyle name="Normal 5 3 5" xfId="142" xr:uid="{00000000-0005-0000-0000-0000A1010000}"/>
    <cellStyle name="Normal 5 3 5 2" xfId="321" xr:uid="{00000000-0005-0000-0000-0000A2010000}"/>
    <cellStyle name="Normal 5 3 5 2 2" xfId="669" xr:uid="{00000000-0005-0000-0000-0000A3010000}"/>
    <cellStyle name="Normal 5 3 5 3" xfId="495" xr:uid="{00000000-0005-0000-0000-0000A4010000}"/>
    <cellStyle name="Normal 5 3 6" xfId="230" xr:uid="{00000000-0005-0000-0000-0000A5010000}"/>
    <cellStyle name="Normal 5 3 6 2" xfId="582" xr:uid="{00000000-0005-0000-0000-0000A6010000}"/>
    <cellStyle name="Normal 5 3 7" xfId="408" xr:uid="{00000000-0005-0000-0000-0000A7010000}"/>
    <cellStyle name="Normal 5 4" xfId="61" xr:uid="{00000000-0005-0000-0000-0000A8010000}"/>
    <cellStyle name="Normal 5 4 2" xfId="125" xr:uid="{00000000-0005-0000-0000-0000A9010000}"/>
    <cellStyle name="Normal 5 4 2 2" xfId="210" xr:uid="{00000000-0005-0000-0000-0000AA010000}"/>
    <cellStyle name="Normal 5 4 2 2 2" xfId="389" xr:uid="{00000000-0005-0000-0000-0000AB010000}"/>
    <cellStyle name="Normal 5 4 2 2 2 2" xfId="737" xr:uid="{00000000-0005-0000-0000-0000AC010000}"/>
    <cellStyle name="Normal 5 4 2 2 3" xfId="563" xr:uid="{00000000-0005-0000-0000-0000AD010000}"/>
    <cellStyle name="Normal 5 4 2 3" xfId="304" xr:uid="{00000000-0005-0000-0000-0000AE010000}"/>
    <cellStyle name="Normal 5 4 2 3 2" xfId="652" xr:uid="{00000000-0005-0000-0000-0000AF010000}"/>
    <cellStyle name="Normal 5 4 2 4" xfId="478" xr:uid="{00000000-0005-0000-0000-0000B0010000}"/>
    <cellStyle name="Normal 5 4 3" xfId="167" xr:uid="{00000000-0005-0000-0000-0000B1010000}"/>
    <cellStyle name="Normal 5 4 3 2" xfId="346" xr:uid="{00000000-0005-0000-0000-0000B2010000}"/>
    <cellStyle name="Normal 5 4 3 2 2" xfId="694" xr:uid="{00000000-0005-0000-0000-0000B3010000}"/>
    <cellStyle name="Normal 5 4 3 3" xfId="520" xr:uid="{00000000-0005-0000-0000-0000B4010000}"/>
    <cellStyle name="Normal 5 4 4" xfId="257" xr:uid="{00000000-0005-0000-0000-0000B5010000}"/>
    <cellStyle name="Normal 5 4 4 2" xfId="608" xr:uid="{00000000-0005-0000-0000-0000B6010000}"/>
    <cellStyle name="Normal 5 4 5" xfId="434" xr:uid="{00000000-0005-0000-0000-0000B7010000}"/>
    <cellStyle name="Normal 5 5" xfId="47" xr:uid="{00000000-0005-0000-0000-0000B8010000}"/>
    <cellStyle name="Normal 5 5 2" xfId="111" xr:uid="{00000000-0005-0000-0000-0000B9010000}"/>
    <cellStyle name="Normal 5 5 2 2" xfId="196" xr:uid="{00000000-0005-0000-0000-0000BA010000}"/>
    <cellStyle name="Normal 5 5 2 2 2" xfId="375" xr:uid="{00000000-0005-0000-0000-0000BB010000}"/>
    <cellStyle name="Normal 5 5 2 2 2 2" xfId="723" xr:uid="{00000000-0005-0000-0000-0000BC010000}"/>
    <cellStyle name="Normal 5 5 2 2 3" xfId="549" xr:uid="{00000000-0005-0000-0000-0000BD010000}"/>
    <cellStyle name="Normal 5 5 2 3" xfId="290" xr:uid="{00000000-0005-0000-0000-0000BE010000}"/>
    <cellStyle name="Normal 5 5 2 3 2" xfId="638" xr:uid="{00000000-0005-0000-0000-0000BF010000}"/>
    <cellStyle name="Normal 5 5 2 4" xfId="464" xr:uid="{00000000-0005-0000-0000-0000C0010000}"/>
    <cellStyle name="Normal 5 5 3" xfId="153" xr:uid="{00000000-0005-0000-0000-0000C1010000}"/>
    <cellStyle name="Normal 5 5 3 2" xfId="332" xr:uid="{00000000-0005-0000-0000-0000C2010000}"/>
    <cellStyle name="Normal 5 5 3 2 2" xfId="680" xr:uid="{00000000-0005-0000-0000-0000C3010000}"/>
    <cellStyle name="Normal 5 5 3 3" xfId="506" xr:uid="{00000000-0005-0000-0000-0000C4010000}"/>
    <cellStyle name="Normal 5 5 4" xfId="243" xr:uid="{00000000-0005-0000-0000-0000C5010000}"/>
    <cellStyle name="Normal 5 5 4 2" xfId="594" xr:uid="{00000000-0005-0000-0000-0000C6010000}"/>
    <cellStyle name="Normal 5 5 5" xfId="420" xr:uid="{00000000-0005-0000-0000-0000C7010000}"/>
    <cellStyle name="Normal 5 6" xfId="81" xr:uid="{00000000-0005-0000-0000-0000C8010000}"/>
    <cellStyle name="Normal 5 6 2" xfId="182" xr:uid="{00000000-0005-0000-0000-0000C9010000}"/>
    <cellStyle name="Normal 5 6 2 2" xfId="361" xr:uid="{00000000-0005-0000-0000-0000CA010000}"/>
    <cellStyle name="Normal 5 6 2 2 2" xfId="709" xr:uid="{00000000-0005-0000-0000-0000CB010000}"/>
    <cellStyle name="Normal 5 6 2 3" xfId="535" xr:uid="{00000000-0005-0000-0000-0000CC010000}"/>
    <cellStyle name="Normal 5 6 3" xfId="274" xr:uid="{00000000-0005-0000-0000-0000CD010000}"/>
    <cellStyle name="Normal 5 6 3 2" xfId="624" xr:uid="{00000000-0005-0000-0000-0000CE010000}"/>
    <cellStyle name="Normal 5 6 4" xfId="450" xr:uid="{00000000-0005-0000-0000-0000CF010000}"/>
    <cellStyle name="Normal 5 7" xfId="139" xr:uid="{00000000-0005-0000-0000-0000D0010000}"/>
    <cellStyle name="Normal 5 7 2" xfId="318" xr:uid="{00000000-0005-0000-0000-0000D1010000}"/>
    <cellStyle name="Normal 5 7 2 2" xfId="666" xr:uid="{00000000-0005-0000-0000-0000D2010000}"/>
    <cellStyle name="Normal 5 7 3" xfId="492" xr:uid="{00000000-0005-0000-0000-0000D3010000}"/>
    <cellStyle name="Normal 5 8" xfId="226" xr:uid="{00000000-0005-0000-0000-0000D4010000}"/>
    <cellStyle name="Normal 5 8 2" xfId="579" xr:uid="{00000000-0005-0000-0000-0000D5010000}"/>
    <cellStyle name="Normal 5 9" xfId="405" xr:uid="{00000000-0005-0000-0000-0000D6010000}"/>
    <cellStyle name="Normal 6" xfId="72" xr:uid="{00000000-0005-0000-0000-0000D7010000}"/>
    <cellStyle name="Normal 6 2" xfId="176" xr:uid="{00000000-0005-0000-0000-0000D8010000}"/>
    <cellStyle name="Normal 6 2 2" xfId="355" xr:uid="{00000000-0005-0000-0000-0000D9010000}"/>
    <cellStyle name="Normal 6 2 2 2" xfId="703" xr:uid="{00000000-0005-0000-0000-0000DA010000}"/>
    <cellStyle name="Normal 6 2 3" xfId="529" xr:uid="{00000000-0005-0000-0000-0000DB010000}"/>
    <cellStyle name="Normal 6 3" xfId="267" xr:uid="{00000000-0005-0000-0000-0000DC010000}"/>
    <cellStyle name="Normal 6 3 2" xfId="618" xr:uid="{00000000-0005-0000-0000-0000DD010000}"/>
    <cellStyle name="Normal 6 4" xfId="444" xr:uid="{00000000-0005-0000-0000-0000DE010000}"/>
    <cellStyle name="Normálna 2" xfId="2" xr:uid="{00000000-0005-0000-0000-0000DF010000}"/>
    <cellStyle name="Normálna 2 2" xfId="57" xr:uid="{00000000-0005-0000-0000-0000E0010000}"/>
    <cellStyle name="Normálna 2 2 2" xfId="121" xr:uid="{00000000-0005-0000-0000-0000E1010000}"/>
    <cellStyle name="Normálna 2 2 2 2" xfId="206" xr:uid="{00000000-0005-0000-0000-0000E2010000}"/>
    <cellStyle name="Normálna 2 2 2 2 2" xfId="385" xr:uid="{00000000-0005-0000-0000-0000E3010000}"/>
    <cellStyle name="Normálna 2 2 2 2 2 2" xfId="733" xr:uid="{00000000-0005-0000-0000-0000E4010000}"/>
    <cellStyle name="Normálna 2 2 2 2 3" xfId="559" xr:uid="{00000000-0005-0000-0000-0000E5010000}"/>
    <cellStyle name="Normálna 2 2 2 3" xfId="300" xr:uid="{00000000-0005-0000-0000-0000E6010000}"/>
    <cellStyle name="Normálna 2 2 2 3 2" xfId="648" xr:uid="{00000000-0005-0000-0000-0000E7010000}"/>
    <cellStyle name="Normálna 2 2 2 4" xfId="474" xr:uid="{00000000-0005-0000-0000-0000E8010000}"/>
    <cellStyle name="Normálna 2 2 3" xfId="163" xr:uid="{00000000-0005-0000-0000-0000E9010000}"/>
    <cellStyle name="Normálna 2 2 3 2" xfId="342" xr:uid="{00000000-0005-0000-0000-0000EA010000}"/>
    <cellStyle name="Normálna 2 2 3 2 2" xfId="690" xr:uid="{00000000-0005-0000-0000-0000EB010000}"/>
    <cellStyle name="Normálna 2 2 3 3" xfId="516" xr:uid="{00000000-0005-0000-0000-0000EC010000}"/>
    <cellStyle name="Normálna 2 2 4" xfId="253" xr:uid="{00000000-0005-0000-0000-0000ED010000}"/>
    <cellStyle name="Normálna 2 2 4 2" xfId="604" xr:uid="{00000000-0005-0000-0000-0000EE010000}"/>
    <cellStyle name="Normálna 2 2 5" xfId="430" xr:uid="{00000000-0005-0000-0000-0000EF010000}"/>
    <cellStyle name="Normálna 2 3" xfId="8" xr:uid="{00000000-0005-0000-0000-0000F0010000}"/>
    <cellStyle name="Normálna 2 3 2" xfId="29" xr:uid="{00000000-0005-0000-0000-0000F1010000}"/>
    <cellStyle name="Normálna 2 3 2 2" xfId="66" xr:uid="{00000000-0005-0000-0000-0000F2010000}"/>
    <cellStyle name="Normálna 2 3 2 2 2" xfId="130" xr:uid="{00000000-0005-0000-0000-0000F3010000}"/>
    <cellStyle name="Normálna 2 3 2 2 2 2" xfId="215" xr:uid="{00000000-0005-0000-0000-0000F4010000}"/>
    <cellStyle name="Normálna 2 3 2 2 2 2 2" xfId="394" xr:uid="{00000000-0005-0000-0000-0000F5010000}"/>
    <cellStyle name="Normálna 2 3 2 2 2 2 2 2" xfId="742" xr:uid="{00000000-0005-0000-0000-0000F6010000}"/>
    <cellStyle name="Normálna 2 3 2 2 2 2 3" xfId="568" xr:uid="{00000000-0005-0000-0000-0000F7010000}"/>
    <cellStyle name="Normálna 2 3 2 2 2 3" xfId="309" xr:uid="{00000000-0005-0000-0000-0000F8010000}"/>
    <cellStyle name="Normálna 2 3 2 2 2 3 2" xfId="657" xr:uid="{00000000-0005-0000-0000-0000F9010000}"/>
    <cellStyle name="Normálna 2 3 2 2 2 4" xfId="483" xr:uid="{00000000-0005-0000-0000-0000FA010000}"/>
    <cellStyle name="Normálna 2 3 2 2 3" xfId="172" xr:uid="{00000000-0005-0000-0000-0000FB010000}"/>
    <cellStyle name="Normálna 2 3 2 2 3 2" xfId="351" xr:uid="{00000000-0005-0000-0000-0000FC010000}"/>
    <cellStyle name="Normálna 2 3 2 2 3 2 2" xfId="699" xr:uid="{00000000-0005-0000-0000-0000FD010000}"/>
    <cellStyle name="Normálna 2 3 2 2 3 3" xfId="525" xr:uid="{00000000-0005-0000-0000-0000FE010000}"/>
    <cellStyle name="Normálna 2 3 2 2 4" xfId="262" xr:uid="{00000000-0005-0000-0000-0000FF010000}"/>
    <cellStyle name="Normálna 2 3 2 2 4 2" xfId="613" xr:uid="{00000000-0005-0000-0000-000000020000}"/>
    <cellStyle name="Normálna 2 3 2 2 5" xfId="439" xr:uid="{00000000-0005-0000-0000-000001020000}"/>
    <cellStyle name="Normálna 2 3 2 3" xfId="52" xr:uid="{00000000-0005-0000-0000-000002020000}"/>
    <cellStyle name="Normálna 2 3 2 3 2" xfId="116" xr:uid="{00000000-0005-0000-0000-000003020000}"/>
    <cellStyle name="Normálna 2 3 2 3 2 2" xfId="201" xr:uid="{00000000-0005-0000-0000-000004020000}"/>
    <cellStyle name="Normálna 2 3 2 3 2 2 2" xfId="380" xr:uid="{00000000-0005-0000-0000-000005020000}"/>
    <cellStyle name="Normálna 2 3 2 3 2 2 2 2" xfId="728" xr:uid="{00000000-0005-0000-0000-000006020000}"/>
    <cellStyle name="Normálna 2 3 2 3 2 2 3" xfId="554" xr:uid="{00000000-0005-0000-0000-000007020000}"/>
    <cellStyle name="Normálna 2 3 2 3 2 3" xfId="295" xr:uid="{00000000-0005-0000-0000-000008020000}"/>
    <cellStyle name="Normálna 2 3 2 3 2 3 2" xfId="643" xr:uid="{00000000-0005-0000-0000-000009020000}"/>
    <cellStyle name="Normálna 2 3 2 3 2 4" xfId="469" xr:uid="{00000000-0005-0000-0000-00000A020000}"/>
    <cellStyle name="Normálna 2 3 2 3 3" xfId="158" xr:uid="{00000000-0005-0000-0000-00000B020000}"/>
    <cellStyle name="Normálna 2 3 2 3 3 2" xfId="337" xr:uid="{00000000-0005-0000-0000-00000C020000}"/>
    <cellStyle name="Normálna 2 3 2 3 3 2 2" xfId="685" xr:uid="{00000000-0005-0000-0000-00000D020000}"/>
    <cellStyle name="Normálna 2 3 2 3 3 3" xfId="511" xr:uid="{00000000-0005-0000-0000-00000E020000}"/>
    <cellStyle name="Normálna 2 3 2 3 4" xfId="248" xr:uid="{00000000-0005-0000-0000-00000F020000}"/>
    <cellStyle name="Normálna 2 3 2 3 4 2" xfId="599" xr:uid="{00000000-0005-0000-0000-000010020000}"/>
    <cellStyle name="Normálna 2 3 2 3 5" xfId="425" xr:uid="{00000000-0005-0000-0000-000011020000}"/>
    <cellStyle name="Normálna 2 3 2 4" xfId="97" xr:uid="{00000000-0005-0000-0000-000012020000}"/>
    <cellStyle name="Normálna 2 3 2 4 2" xfId="187" xr:uid="{00000000-0005-0000-0000-000013020000}"/>
    <cellStyle name="Normálna 2 3 2 4 2 2" xfId="366" xr:uid="{00000000-0005-0000-0000-000014020000}"/>
    <cellStyle name="Normálna 2 3 2 4 2 2 2" xfId="714" xr:uid="{00000000-0005-0000-0000-000015020000}"/>
    <cellStyle name="Normálna 2 3 2 4 2 3" xfId="540" xr:uid="{00000000-0005-0000-0000-000016020000}"/>
    <cellStyle name="Normálna 2 3 2 4 3" xfId="280" xr:uid="{00000000-0005-0000-0000-000017020000}"/>
    <cellStyle name="Normálna 2 3 2 4 3 2" xfId="629" xr:uid="{00000000-0005-0000-0000-000018020000}"/>
    <cellStyle name="Normálna 2 3 2 4 4" xfId="455" xr:uid="{00000000-0005-0000-0000-000019020000}"/>
    <cellStyle name="Normálna 2 3 2 5" xfId="144" xr:uid="{00000000-0005-0000-0000-00001A020000}"/>
    <cellStyle name="Normálna 2 3 2 5 2" xfId="323" xr:uid="{00000000-0005-0000-0000-00001B020000}"/>
    <cellStyle name="Normálna 2 3 2 5 2 2" xfId="671" xr:uid="{00000000-0005-0000-0000-00001C020000}"/>
    <cellStyle name="Normálna 2 3 2 5 3" xfId="497" xr:uid="{00000000-0005-0000-0000-00001D020000}"/>
    <cellStyle name="Normálna 2 3 2 6" xfId="232" xr:uid="{00000000-0005-0000-0000-00001E020000}"/>
    <cellStyle name="Normálna 2 3 2 6 2" xfId="584" xr:uid="{00000000-0005-0000-0000-00001F020000}"/>
    <cellStyle name="Normálna 2 3 2 7" xfId="410" xr:uid="{00000000-0005-0000-0000-000020020000}"/>
    <cellStyle name="Normálna 2 3 3" xfId="26" xr:uid="{00000000-0005-0000-0000-000021020000}"/>
    <cellStyle name="Normálna 2 3 3 2" xfId="63" xr:uid="{00000000-0005-0000-0000-000022020000}"/>
    <cellStyle name="Normálna 2 3 3 2 2" xfId="127" xr:uid="{00000000-0005-0000-0000-000023020000}"/>
    <cellStyle name="Normálna 2 3 3 2 2 2" xfId="212" xr:uid="{00000000-0005-0000-0000-000024020000}"/>
    <cellStyle name="Normálna 2 3 3 2 2 2 2" xfId="391" xr:uid="{00000000-0005-0000-0000-000025020000}"/>
    <cellStyle name="Normálna 2 3 3 2 2 2 2 2" xfId="739" xr:uid="{00000000-0005-0000-0000-000026020000}"/>
    <cellStyle name="Normálna 2 3 3 2 2 2 3" xfId="565" xr:uid="{00000000-0005-0000-0000-000027020000}"/>
    <cellStyle name="Normálna 2 3 3 2 2 3" xfId="306" xr:uid="{00000000-0005-0000-0000-000028020000}"/>
    <cellStyle name="Normálna 2 3 3 2 2 3 2" xfId="654" xr:uid="{00000000-0005-0000-0000-000029020000}"/>
    <cellStyle name="Normálna 2 3 3 2 2 4" xfId="480" xr:uid="{00000000-0005-0000-0000-00002A020000}"/>
    <cellStyle name="Normálna 2 3 3 2 3" xfId="169" xr:uid="{00000000-0005-0000-0000-00002B020000}"/>
    <cellStyle name="Normálna 2 3 3 2 3 2" xfId="348" xr:uid="{00000000-0005-0000-0000-00002C020000}"/>
    <cellStyle name="Normálna 2 3 3 2 3 2 2" xfId="696" xr:uid="{00000000-0005-0000-0000-00002D020000}"/>
    <cellStyle name="Normálna 2 3 3 2 3 3" xfId="522" xr:uid="{00000000-0005-0000-0000-00002E020000}"/>
    <cellStyle name="Normálna 2 3 3 2 4" xfId="259" xr:uid="{00000000-0005-0000-0000-00002F020000}"/>
    <cellStyle name="Normálna 2 3 3 2 4 2" xfId="610" xr:uid="{00000000-0005-0000-0000-000030020000}"/>
    <cellStyle name="Normálna 2 3 3 2 5" xfId="436" xr:uid="{00000000-0005-0000-0000-000031020000}"/>
    <cellStyle name="Normálna 2 3 3 3" xfId="49" xr:uid="{00000000-0005-0000-0000-000032020000}"/>
    <cellStyle name="Normálna 2 3 3 3 2" xfId="113" xr:uid="{00000000-0005-0000-0000-000033020000}"/>
    <cellStyle name="Normálna 2 3 3 3 2 2" xfId="198" xr:uid="{00000000-0005-0000-0000-000034020000}"/>
    <cellStyle name="Normálna 2 3 3 3 2 2 2" xfId="377" xr:uid="{00000000-0005-0000-0000-000035020000}"/>
    <cellStyle name="Normálna 2 3 3 3 2 2 2 2" xfId="725" xr:uid="{00000000-0005-0000-0000-000036020000}"/>
    <cellStyle name="Normálna 2 3 3 3 2 2 3" xfId="551" xr:uid="{00000000-0005-0000-0000-000037020000}"/>
    <cellStyle name="Normálna 2 3 3 3 2 3" xfId="292" xr:uid="{00000000-0005-0000-0000-000038020000}"/>
    <cellStyle name="Normálna 2 3 3 3 2 3 2" xfId="640" xr:uid="{00000000-0005-0000-0000-000039020000}"/>
    <cellStyle name="Normálna 2 3 3 3 2 4" xfId="466" xr:uid="{00000000-0005-0000-0000-00003A020000}"/>
    <cellStyle name="Normálna 2 3 3 3 3" xfId="155" xr:uid="{00000000-0005-0000-0000-00003B020000}"/>
    <cellStyle name="Normálna 2 3 3 3 3 2" xfId="334" xr:uid="{00000000-0005-0000-0000-00003C020000}"/>
    <cellStyle name="Normálna 2 3 3 3 3 2 2" xfId="682" xr:uid="{00000000-0005-0000-0000-00003D020000}"/>
    <cellStyle name="Normálna 2 3 3 3 3 3" xfId="508" xr:uid="{00000000-0005-0000-0000-00003E020000}"/>
    <cellStyle name="Normálna 2 3 3 3 4" xfId="245" xr:uid="{00000000-0005-0000-0000-00003F020000}"/>
    <cellStyle name="Normálna 2 3 3 3 4 2" xfId="596" xr:uid="{00000000-0005-0000-0000-000040020000}"/>
    <cellStyle name="Normálna 2 3 3 3 5" xfId="422" xr:uid="{00000000-0005-0000-0000-000041020000}"/>
    <cellStyle name="Normálna 2 3 3 4" xfId="94" xr:uid="{00000000-0005-0000-0000-000042020000}"/>
    <cellStyle name="Normálna 2 3 3 4 2" xfId="184" xr:uid="{00000000-0005-0000-0000-000043020000}"/>
    <cellStyle name="Normálna 2 3 3 4 2 2" xfId="363" xr:uid="{00000000-0005-0000-0000-000044020000}"/>
    <cellStyle name="Normálna 2 3 3 4 2 2 2" xfId="711" xr:uid="{00000000-0005-0000-0000-000045020000}"/>
    <cellStyle name="Normálna 2 3 3 4 2 3" xfId="537" xr:uid="{00000000-0005-0000-0000-000046020000}"/>
    <cellStyle name="Normálna 2 3 3 4 3" xfId="277" xr:uid="{00000000-0005-0000-0000-000047020000}"/>
    <cellStyle name="Normálna 2 3 3 4 3 2" xfId="626" xr:uid="{00000000-0005-0000-0000-000048020000}"/>
    <cellStyle name="Normálna 2 3 3 4 4" xfId="452" xr:uid="{00000000-0005-0000-0000-000049020000}"/>
    <cellStyle name="Normálna 2 3 3 5" xfId="141" xr:uid="{00000000-0005-0000-0000-00004A020000}"/>
    <cellStyle name="Normálna 2 3 3 5 2" xfId="320" xr:uid="{00000000-0005-0000-0000-00004B020000}"/>
    <cellStyle name="Normálna 2 3 3 5 2 2" xfId="668" xr:uid="{00000000-0005-0000-0000-00004C020000}"/>
    <cellStyle name="Normálna 2 3 3 5 3" xfId="494" xr:uid="{00000000-0005-0000-0000-00004D020000}"/>
    <cellStyle name="Normálna 2 3 3 6" xfId="229" xr:uid="{00000000-0005-0000-0000-00004E020000}"/>
    <cellStyle name="Normálna 2 3 3 6 2" xfId="581" xr:uid="{00000000-0005-0000-0000-00004F020000}"/>
    <cellStyle name="Normálna 2 3 3 7" xfId="407" xr:uid="{00000000-0005-0000-0000-000050020000}"/>
    <cellStyle name="Normálna 2 3 4" xfId="60" xr:uid="{00000000-0005-0000-0000-000051020000}"/>
    <cellStyle name="Normálna 2 3 4 2" xfId="124" xr:uid="{00000000-0005-0000-0000-000052020000}"/>
    <cellStyle name="Normálna 2 3 4 2 2" xfId="209" xr:uid="{00000000-0005-0000-0000-000053020000}"/>
    <cellStyle name="Normálna 2 3 4 2 2 2" xfId="388" xr:uid="{00000000-0005-0000-0000-000054020000}"/>
    <cellStyle name="Normálna 2 3 4 2 2 2 2" xfId="736" xr:uid="{00000000-0005-0000-0000-000055020000}"/>
    <cellStyle name="Normálna 2 3 4 2 2 3" xfId="562" xr:uid="{00000000-0005-0000-0000-000056020000}"/>
    <cellStyle name="Normálna 2 3 4 2 3" xfId="303" xr:uid="{00000000-0005-0000-0000-000057020000}"/>
    <cellStyle name="Normálna 2 3 4 2 3 2" xfId="651" xr:uid="{00000000-0005-0000-0000-000058020000}"/>
    <cellStyle name="Normálna 2 3 4 2 4" xfId="477" xr:uid="{00000000-0005-0000-0000-000059020000}"/>
    <cellStyle name="Normálna 2 3 4 3" xfId="166" xr:uid="{00000000-0005-0000-0000-00005A020000}"/>
    <cellStyle name="Normálna 2 3 4 3 2" xfId="345" xr:uid="{00000000-0005-0000-0000-00005B020000}"/>
    <cellStyle name="Normálna 2 3 4 3 2 2" xfId="693" xr:uid="{00000000-0005-0000-0000-00005C020000}"/>
    <cellStyle name="Normálna 2 3 4 3 3" xfId="519" xr:uid="{00000000-0005-0000-0000-00005D020000}"/>
    <cellStyle name="Normálna 2 3 4 4" xfId="256" xr:uid="{00000000-0005-0000-0000-00005E020000}"/>
    <cellStyle name="Normálna 2 3 4 4 2" xfId="607" xr:uid="{00000000-0005-0000-0000-00005F020000}"/>
    <cellStyle name="Normálna 2 3 4 5" xfId="433" xr:uid="{00000000-0005-0000-0000-000060020000}"/>
    <cellStyle name="Normálna 2 3 5" xfId="46" xr:uid="{00000000-0005-0000-0000-000061020000}"/>
    <cellStyle name="Normálna 2 3 5 2" xfId="110" xr:uid="{00000000-0005-0000-0000-000062020000}"/>
    <cellStyle name="Normálna 2 3 5 2 2" xfId="195" xr:uid="{00000000-0005-0000-0000-000063020000}"/>
    <cellStyle name="Normálna 2 3 5 2 2 2" xfId="374" xr:uid="{00000000-0005-0000-0000-000064020000}"/>
    <cellStyle name="Normálna 2 3 5 2 2 2 2" xfId="722" xr:uid="{00000000-0005-0000-0000-000065020000}"/>
    <cellStyle name="Normálna 2 3 5 2 2 3" xfId="548" xr:uid="{00000000-0005-0000-0000-000066020000}"/>
    <cellStyle name="Normálna 2 3 5 2 3" xfId="289" xr:uid="{00000000-0005-0000-0000-000067020000}"/>
    <cellStyle name="Normálna 2 3 5 2 3 2" xfId="637" xr:uid="{00000000-0005-0000-0000-000068020000}"/>
    <cellStyle name="Normálna 2 3 5 2 4" xfId="463" xr:uid="{00000000-0005-0000-0000-000069020000}"/>
    <cellStyle name="Normálna 2 3 5 3" xfId="152" xr:uid="{00000000-0005-0000-0000-00006A020000}"/>
    <cellStyle name="Normálna 2 3 5 3 2" xfId="331" xr:uid="{00000000-0005-0000-0000-00006B020000}"/>
    <cellStyle name="Normálna 2 3 5 3 2 2" xfId="679" xr:uid="{00000000-0005-0000-0000-00006C020000}"/>
    <cellStyle name="Normálna 2 3 5 3 3" xfId="505" xr:uid="{00000000-0005-0000-0000-00006D020000}"/>
    <cellStyle name="Normálna 2 3 5 4" xfId="242" xr:uid="{00000000-0005-0000-0000-00006E020000}"/>
    <cellStyle name="Normálna 2 3 5 4 2" xfId="593" xr:uid="{00000000-0005-0000-0000-00006F020000}"/>
    <cellStyle name="Normálna 2 3 5 5" xfId="419" xr:uid="{00000000-0005-0000-0000-000070020000}"/>
    <cellStyle name="Normálna 2 3 6" xfId="80" xr:uid="{00000000-0005-0000-0000-000071020000}"/>
    <cellStyle name="Normálna 2 3 6 2" xfId="181" xr:uid="{00000000-0005-0000-0000-000072020000}"/>
    <cellStyle name="Normálna 2 3 6 2 2" xfId="360" xr:uid="{00000000-0005-0000-0000-000073020000}"/>
    <cellStyle name="Normálna 2 3 6 2 2 2" xfId="708" xr:uid="{00000000-0005-0000-0000-000074020000}"/>
    <cellStyle name="Normálna 2 3 6 2 3" xfId="534" xr:uid="{00000000-0005-0000-0000-000075020000}"/>
    <cellStyle name="Normálna 2 3 6 3" xfId="273" xr:uid="{00000000-0005-0000-0000-000076020000}"/>
    <cellStyle name="Normálna 2 3 6 3 2" xfId="623" xr:uid="{00000000-0005-0000-0000-000077020000}"/>
    <cellStyle name="Normálna 2 3 6 4" xfId="449" xr:uid="{00000000-0005-0000-0000-000078020000}"/>
    <cellStyle name="Normálna 2 3 7" xfId="138" xr:uid="{00000000-0005-0000-0000-000079020000}"/>
    <cellStyle name="Normálna 2 3 7 2" xfId="317" xr:uid="{00000000-0005-0000-0000-00007A020000}"/>
    <cellStyle name="Normálna 2 3 7 2 2" xfId="665" xr:uid="{00000000-0005-0000-0000-00007B020000}"/>
    <cellStyle name="Normálna 2 3 7 3" xfId="491" xr:uid="{00000000-0005-0000-0000-00007C020000}"/>
    <cellStyle name="Normálna 2 3 8" xfId="225" xr:uid="{00000000-0005-0000-0000-00007D020000}"/>
    <cellStyle name="Normálna 2 3 8 2" xfId="578" xr:uid="{00000000-0005-0000-0000-00007E020000}"/>
    <cellStyle name="Normálna 2 3 9" xfId="404" xr:uid="{00000000-0005-0000-0000-00007F020000}"/>
    <cellStyle name="Normálna 2 4" xfId="43" xr:uid="{00000000-0005-0000-0000-000080020000}"/>
    <cellStyle name="Normálna 2 4 2" xfId="107" xr:uid="{00000000-0005-0000-0000-000081020000}"/>
    <cellStyle name="Normálna 2 4 2 2" xfId="192" xr:uid="{00000000-0005-0000-0000-000082020000}"/>
    <cellStyle name="Normálna 2 4 2 2 2" xfId="371" xr:uid="{00000000-0005-0000-0000-000083020000}"/>
    <cellStyle name="Normálna 2 4 2 2 2 2" xfId="719" xr:uid="{00000000-0005-0000-0000-000084020000}"/>
    <cellStyle name="Normálna 2 4 2 2 3" xfId="545" xr:uid="{00000000-0005-0000-0000-000085020000}"/>
    <cellStyle name="Normálna 2 4 2 3" xfId="286" xr:uid="{00000000-0005-0000-0000-000086020000}"/>
    <cellStyle name="Normálna 2 4 2 3 2" xfId="634" xr:uid="{00000000-0005-0000-0000-000087020000}"/>
    <cellStyle name="Normálna 2 4 2 4" xfId="460" xr:uid="{00000000-0005-0000-0000-000088020000}"/>
    <cellStyle name="Normálna 2 4 3" xfId="149" xr:uid="{00000000-0005-0000-0000-000089020000}"/>
    <cellStyle name="Normálna 2 4 3 2" xfId="328" xr:uid="{00000000-0005-0000-0000-00008A020000}"/>
    <cellStyle name="Normálna 2 4 3 2 2" xfId="676" xr:uid="{00000000-0005-0000-0000-00008B020000}"/>
    <cellStyle name="Normálna 2 4 3 3" xfId="502" xr:uid="{00000000-0005-0000-0000-00008C020000}"/>
    <cellStyle name="Normálna 2 4 4" xfId="239" xr:uid="{00000000-0005-0000-0000-00008D020000}"/>
    <cellStyle name="Normálna 2 4 4 2" xfId="590" xr:uid="{00000000-0005-0000-0000-00008E020000}"/>
    <cellStyle name="Normálna 2 4 5" xfId="416" xr:uid="{00000000-0005-0000-0000-00008F020000}"/>
    <cellStyle name="Normálna 2 5" xfId="74" xr:uid="{00000000-0005-0000-0000-000090020000}"/>
    <cellStyle name="Normálna 2 5 2" xfId="178" xr:uid="{00000000-0005-0000-0000-000091020000}"/>
    <cellStyle name="Normálna 2 5 2 2" xfId="357" xr:uid="{00000000-0005-0000-0000-000092020000}"/>
    <cellStyle name="Normálna 2 5 2 2 2" xfId="705" xr:uid="{00000000-0005-0000-0000-000093020000}"/>
    <cellStyle name="Normálna 2 5 2 3" xfId="531" xr:uid="{00000000-0005-0000-0000-000094020000}"/>
    <cellStyle name="Normálna 2 5 3" xfId="269" xr:uid="{00000000-0005-0000-0000-000095020000}"/>
    <cellStyle name="Normálna 2 5 3 2" xfId="620" xr:uid="{00000000-0005-0000-0000-000096020000}"/>
    <cellStyle name="Normálna 2 5 4" xfId="446" xr:uid="{00000000-0005-0000-0000-000097020000}"/>
    <cellStyle name="Normálna 2 6" xfId="135" xr:uid="{00000000-0005-0000-0000-000098020000}"/>
    <cellStyle name="Normálna 2 6 2" xfId="314" xr:uid="{00000000-0005-0000-0000-000099020000}"/>
    <cellStyle name="Normálna 2 6 2 2" xfId="662" xr:uid="{00000000-0005-0000-0000-00009A020000}"/>
    <cellStyle name="Normálna 2 6 3" xfId="488" xr:uid="{00000000-0005-0000-0000-00009B020000}"/>
    <cellStyle name="Normálna 2 7" xfId="222" xr:uid="{00000000-0005-0000-0000-00009C020000}"/>
    <cellStyle name="Normálna 2 7 2" xfId="575" xr:uid="{00000000-0005-0000-0000-00009D020000}"/>
    <cellStyle name="Normálna 2 8" xfId="401" xr:uid="{00000000-0005-0000-0000-00009E020000}"/>
    <cellStyle name="Normálna 4" xfId="1" xr:uid="{00000000-0005-0000-0000-00009F020000}"/>
    <cellStyle name="Normálna 4 2" xfId="56" xr:uid="{00000000-0005-0000-0000-0000A0020000}"/>
    <cellStyle name="Normálna 4 2 2" xfId="120" xr:uid="{00000000-0005-0000-0000-0000A1020000}"/>
    <cellStyle name="Normálna 4 2 2 2" xfId="205" xr:uid="{00000000-0005-0000-0000-0000A2020000}"/>
    <cellStyle name="Normálna 4 2 2 2 2" xfId="384" xr:uid="{00000000-0005-0000-0000-0000A3020000}"/>
    <cellStyle name="Normálna 4 2 2 2 2 2" xfId="732" xr:uid="{00000000-0005-0000-0000-0000A4020000}"/>
    <cellStyle name="Normálna 4 2 2 2 3" xfId="558" xr:uid="{00000000-0005-0000-0000-0000A5020000}"/>
    <cellStyle name="Normálna 4 2 2 3" xfId="299" xr:uid="{00000000-0005-0000-0000-0000A6020000}"/>
    <cellStyle name="Normálna 4 2 2 3 2" xfId="647" xr:uid="{00000000-0005-0000-0000-0000A7020000}"/>
    <cellStyle name="Normálna 4 2 2 4" xfId="473" xr:uid="{00000000-0005-0000-0000-0000A8020000}"/>
    <cellStyle name="Normálna 4 2 3" xfId="162" xr:uid="{00000000-0005-0000-0000-0000A9020000}"/>
    <cellStyle name="Normálna 4 2 3 2" xfId="341" xr:uid="{00000000-0005-0000-0000-0000AA020000}"/>
    <cellStyle name="Normálna 4 2 3 2 2" xfId="689" xr:uid="{00000000-0005-0000-0000-0000AB020000}"/>
    <cellStyle name="Normálna 4 2 3 3" xfId="515" xr:uid="{00000000-0005-0000-0000-0000AC020000}"/>
    <cellStyle name="Normálna 4 2 4" xfId="252" xr:uid="{00000000-0005-0000-0000-0000AD020000}"/>
    <cellStyle name="Normálna 4 2 4 2" xfId="603" xr:uid="{00000000-0005-0000-0000-0000AE020000}"/>
    <cellStyle name="Normálna 4 2 5" xfId="429" xr:uid="{00000000-0005-0000-0000-0000AF020000}"/>
    <cellStyle name="Normálna 4 3" xfId="42" xr:uid="{00000000-0005-0000-0000-0000B0020000}"/>
    <cellStyle name="Normálna 4 3 2" xfId="106" xr:uid="{00000000-0005-0000-0000-0000B1020000}"/>
    <cellStyle name="Normálna 4 3 2 2" xfId="191" xr:uid="{00000000-0005-0000-0000-0000B2020000}"/>
    <cellStyle name="Normálna 4 3 2 2 2" xfId="370" xr:uid="{00000000-0005-0000-0000-0000B3020000}"/>
    <cellStyle name="Normálna 4 3 2 2 2 2" xfId="718" xr:uid="{00000000-0005-0000-0000-0000B4020000}"/>
    <cellStyle name="Normálna 4 3 2 2 3" xfId="544" xr:uid="{00000000-0005-0000-0000-0000B5020000}"/>
    <cellStyle name="Normálna 4 3 2 3" xfId="285" xr:uid="{00000000-0005-0000-0000-0000B6020000}"/>
    <cellStyle name="Normálna 4 3 2 3 2" xfId="633" xr:uid="{00000000-0005-0000-0000-0000B7020000}"/>
    <cellStyle name="Normálna 4 3 2 4" xfId="459" xr:uid="{00000000-0005-0000-0000-0000B8020000}"/>
    <cellStyle name="Normálna 4 3 3" xfId="148" xr:uid="{00000000-0005-0000-0000-0000B9020000}"/>
    <cellStyle name="Normálna 4 3 3 2" xfId="327" xr:uid="{00000000-0005-0000-0000-0000BA020000}"/>
    <cellStyle name="Normálna 4 3 3 2 2" xfId="675" xr:uid="{00000000-0005-0000-0000-0000BB020000}"/>
    <cellStyle name="Normálna 4 3 3 3" xfId="501" xr:uid="{00000000-0005-0000-0000-0000BC020000}"/>
    <cellStyle name="Normálna 4 3 4" xfId="238" xr:uid="{00000000-0005-0000-0000-0000BD020000}"/>
    <cellStyle name="Normálna 4 3 4 2" xfId="589" xr:uid="{00000000-0005-0000-0000-0000BE020000}"/>
    <cellStyle name="Normálna 4 3 5" xfId="415" xr:uid="{00000000-0005-0000-0000-0000BF020000}"/>
    <cellStyle name="Normálna 4 4" xfId="73" xr:uid="{00000000-0005-0000-0000-0000C0020000}"/>
    <cellStyle name="Normálna 4 4 2" xfId="177" xr:uid="{00000000-0005-0000-0000-0000C1020000}"/>
    <cellStyle name="Normálna 4 4 2 2" xfId="356" xr:uid="{00000000-0005-0000-0000-0000C2020000}"/>
    <cellStyle name="Normálna 4 4 2 2 2" xfId="704" xr:uid="{00000000-0005-0000-0000-0000C3020000}"/>
    <cellStyle name="Normálna 4 4 2 3" xfId="530" xr:uid="{00000000-0005-0000-0000-0000C4020000}"/>
    <cellStyle name="Normálna 4 4 3" xfId="268" xr:uid="{00000000-0005-0000-0000-0000C5020000}"/>
    <cellStyle name="Normálna 4 4 3 2" xfId="619" xr:uid="{00000000-0005-0000-0000-0000C6020000}"/>
    <cellStyle name="Normálna 4 4 4" xfId="445" xr:uid="{00000000-0005-0000-0000-0000C7020000}"/>
    <cellStyle name="Normálna 4 5" xfId="134" xr:uid="{00000000-0005-0000-0000-0000C8020000}"/>
    <cellStyle name="Normálna 4 5 2" xfId="313" xr:uid="{00000000-0005-0000-0000-0000C9020000}"/>
    <cellStyle name="Normálna 4 5 2 2" xfId="661" xr:uid="{00000000-0005-0000-0000-0000CA020000}"/>
    <cellStyle name="Normálna 4 5 3" xfId="487" xr:uid="{00000000-0005-0000-0000-0000CB020000}"/>
    <cellStyle name="Normálna 4 6" xfId="221" xr:uid="{00000000-0005-0000-0000-0000CC020000}"/>
    <cellStyle name="Normálna 4 6 2" xfId="574" xr:uid="{00000000-0005-0000-0000-0000CD020000}"/>
    <cellStyle name="Normálna 4 7" xfId="400" xr:uid="{00000000-0005-0000-0000-0000CE020000}"/>
    <cellStyle name="Normalny 11 2" xfId="19" xr:uid="{00000000-0005-0000-0000-0000CF020000}"/>
    <cellStyle name="Normalny 11 2 2" xfId="32" xr:uid="{00000000-0005-0000-0000-0000D0020000}"/>
    <cellStyle name="Normalny 11 2 2 2" xfId="100" xr:uid="{00000000-0005-0000-0000-0000D1020000}"/>
    <cellStyle name="Normalny 11 2 3" xfId="89" xr:uid="{00000000-0005-0000-0000-0000D2020000}"/>
    <cellStyle name="Normalny 9" xfId="15" xr:uid="{00000000-0005-0000-0000-0000D3020000}"/>
    <cellStyle name="Normalny 9 2" xfId="20" xr:uid="{00000000-0005-0000-0000-0000D4020000}"/>
    <cellStyle name="Normalny 9 2 2" xfId="33" xr:uid="{00000000-0005-0000-0000-0000D5020000}"/>
    <cellStyle name="Normalny 9 2 2 2" xfId="101" xr:uid="{00000000-0005-0000-0000-0000D6020000}"/>
    <cellStyle name="Normalny 9 2 3" xfId="90" xr:uid="{00000000-0005-0000-0000-0000D7020000}"/>
    <cellStyle name="Normalny 9 3" xfId="85" xr:uid="{00000000-0005-0000-0000-0000D8020000}"/>
    <cellStyle name="표준 7" xfId="16" xr:uid="{00000000-0005-0000-0000-0000F2020000}"/>
    <cellStyle name="표준 7 2" xfId="86" xr:uid="{00000000-0005-0000-0000-0000F3020000}"/>
    <cellStyle name="常规 2" xfId="6" xr:uid="{00000000-0005-0000-0000-0000DA020000}"/>
    <cellStyle name="常规 2 2" xfId="31" xr:uid="{00000000-0005-0000-0000-0000DB020000}"/>
    <cellStyle name="常规 2 2 2" xfId="99" xr:uid="{00000000-0005-0000-0000-0000DC020000}"/>
    <cellStyle name="常规 2 2 2 2" xfId="282" xr:uid="{00000000-0005-0000-0000-0000DD020000}"/>
    <cellStyle name="常规 2 2 3" xfId="234" xr:uid="{00000000-0005-0000-0000-0000DE020000}"/>
    <cellStyle name="常规 2 3" xfId="24" xr:uid="{00000000-0005-0000-0000-0000DF020000}"/>
    <cellStyle name="常规 2 3 2" xfId="92" xr:uid="{00000000-0005-0000-0000-0000E0020000}"/>
    <cellStyle name="常规 2 3 2 2" xfId="275" xr:uid="{00000000-0005-0000-0000-0000E1020000}"/>
    <cellStyle name="常规 2 3 3" xfId="227" xr:uid="{00000000-0005-0000-0000-0000E2020000}"/>
    <cellStyle name="常规 2 4" xfId="78" xr:uid="{00000000-0005-0000-0000-0000E3020000}"/>
    <cellStyle name="常规 2 4 2" xfId="271" xr:uid="{00000000-0005-0000-0000-0000E4020000}"/>
    <cellStyle name="常规 3" xfId="17" xr:uid="{00000000-0005-0000-0000-0000E5020000}"/>
    <cellStyle name="常规 3 2" xfId="87" xr:uid="{00000000-0005-0000-0000-0000E6020000}"/>
    <cellStyle name="常规 4" xfId="22" xr:uid="{00000000-0005-0000-0000-0000E7020000}"/>
    <cellStyle name="常规 4 2" xfId="91" xr:uid="{00000000-0005-0000-0000-0000E8020000}"/>
    <cellStyle name="常规 5" xfId="219" xr:uid="{00000000-0005-0000-0000-0000E9020000}"/>
    <cellStyle name="常规 5 2" xfId="220" xr:uid="{00000000-0005-0000-0000-0000EA020000}"/>
    <cellStyle name="常规 5 2 2" xfId="399" xr:uid="{00000000-0005-0000-0000-0000EB020000}"/>
    <cellStyle name="常规 5 2 2 2" xfId="747" xr:uid="{00000000-0005-0000-0000-0000EC020000}"/>
    <cellStyle name="常规 5 2 3" xfId="573" xr:uid="{00000000-0005-0000-0000-0000ED020000}"/>
    <cellStyle name="常规 5 3" xfId="398" xr:uid="{00000000-0005-0000-0000-0000EE020000}"/>
    <cellStyle name="常规 5 3 2" xfId="746" xr:uid="{00000000-0005-0000-0000-0000EF020000}"/>
    <cellStyle name="常规 5 4" xfId="572" xr:uid="{00000000-0005-0000-0000-0000F0020000}"/>
  </cellStyles>
  <dxfs count="1439">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9"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9" tint="0.39988402966399123"/>
        </patternFill>
      </fill>
    </dxf>
    <dxf>
      <fill>
        <patternFill patternType="solid">
          <bgColor theme="6" tint="0.39988402966399123"/>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9" tint="0.39988402966399123"/>
        </patternFill>
      </fill>
    </dxf>
    <dxf>
      <fill>
        <patternFill patternType="solid">
          <bgColor theme="6" tint="0.39988402966399123"/>
        </patternFill>
      </fill>
    </dxf>
    <dxf>
      <fill>
        <patternFill patternType="solid">
          <bgColor theme="9" tint="0.39988402966399123"/>
        </patternFill>
      </fill>
    </dxf>
    <dxf>
      <fill>
        <patternFill patternType="solid">
          <bgColor rgb="FFFFFF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9"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
      <fill>
        <patternFill patternType="solid">
          <bgColor rgb="FFFF0000"/>
        </patternFill>
      </fill>
    </dxf>
    <dxf>
      <fill>
        <patternFill patternType="solid">
          <bgColor rgb="FF00FF00"/>
        </patternFill>
      </fill>
    </dxf>
    <dxf>
      <fill>
        <patternFill patternType="solid">
          <bgColor rgb="FFFFFF00"/>
        </patternFill>
      </fill>
    </dxf>
    <dxf>
      <fill>
        <patternFill patternType="solid">
          <bgColor theme="6" tint="0.39988402966399123"/>
        </patternFill>
      </fill>
    </dxf>
    <dxf>
      <fill>
        <patternFill patternType="solid">
          <bgColor theme="9" tint="0.39988402966399123"/>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2" Type="http://schemas.openxmlformats.org/officeDocument/2006/relationships/image" Target="cid:image007.png@01D8C38F.5F402A90"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jpeg"/><Relationship Id="rId5" Type="http://schemas.openxmlformats.org/officeDocument/2006/relationships/image" Target="../media/image7.pn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2</xdr:col>
      <xdr:colOff>975360</xdr:colOff>
      <xdr:row>15</xdr:row>
      <xdr:rowOff>144780</xdr:rowOff>
    </xdr:to>
    <xdr:pic>
      <xdr:nvPicPr>
        <xdr:cNvPr id="3" name="Picture 1">
          <a:extLst>
            <a:ext uri="{FF2B5EF4-FFF2-40B4-BE49-F238E27FC236}">
              <a16:creationId xmlns:a16="http://schemas.microsoft.com/office/drawing/2014/main" id="{BB648246-A115-E394-A3AD-D6A59943EA7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1074420"/>
          <a:ext cx="5265420" cy="1607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99060</xdr:colOff>
      <xdr:row>4</xdr:row>
      <xdr:rowOff>60961</xdr:rowOff>
    </xdr:from>
    <xdr:to>
      <xdr:col>11</xdr:col>
      <xdr:colOff>481259</xdr:colOff>
      <xdr:row>22</xdr:row>
      <xdr:rowOff>139301</xdr:rowOff>
    </xdr:to>
    <xdr:pic>
      <xdr:nvPicPr>
        <xdr:cNvPr id="2" name="Picture 1">
          <a:extLst>
            <a:ext uri="{FF2B5EF4-FFF2-40B4-BE49-F238E27FC236}">
              <a16:creationId xmlns:a16="http://schemas.microsoft.com/office/drawing/2014/main" id="{A172503F-6A35-3039-DB40-7ECD885957B6}"/>
            </a:ext>
          </a:extLst>
        </xdr:cNvPr>
        <xdr:cNvPicPr>
          <a:picLocks noChangeAspect="1"/>
        </xdr:cNvPicPr>
      </xdr:nvPicPr>
      <xdr:blipFill>
        <a:blip xmlns:r="http://schemas.openxmlformats.org/officeDocument/2006/relationships" r:embed="rId1"/>
        <a:stretch>
          <a:fillRect/>
        </a:stretch>
      </xdr:blipFill>
      <xdr:spPr>
        <a:xfrm>
          <a:off x="99060" y="944881"/>
          <a:ext cx="9632879" cy="33701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20</xdr:row>
      <xdr:rowOff>30480</xdr:rowOff>
    </xdr:from>
    <xdr:to>
      <xdr:col>11</xdr:col>
      <xdr:colOff>502920</xdr:colOff>
      <xdr:row>32</xdr:row>
      <xdr:rowOff>38100</xdr:rowOff>
    </xdr:to>
    <xdr:pic>
      <xdr:nvPicPr>
        <xdr:cNvPr id="2" name="Picture 1">
          <a:extLst>
            <a:ext uri="{FF2B5EF4-FFF2-40B4-BE49-F238E27FC236}">
              <a16:creationId xmlns:a16="http://schemas.microsoft.com/office/drawing/2014/main" id="{69084597-8CF0-C520-E6C8-0968B0B0AE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30980"/>
          <a:ext cx="7208520" cy="2385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79</xdr:row>
      <xdr:rowOff>0</xdr:rowOff>
    </xdr:from>
    <xdr:to>
      <xdr:col>7</xdr:col>
      <xdr:colOff>525780</xdr:colOff>
      <xdr:row>103</xdr:row>
      <xdr:rowOff>76200</xdr:rowOff>
    </xdr:to>
    <xdr:pic>
      <xdr:nvPicPr>
        <xdr:cNvPr id="3" name="Picture 1">
          <a:extLst>
            <a:ext uri="{FF2B5EF4-FFF2-40B4-BE49-F238E27FC236}">
              <a16:creationId xmlns:a16="http://schemas.microsoft.com/office/drawing/2014/main" id="{AE57E73D-5D44-673C-DD34-BE6C6BA975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5209520"/>
          <a:ext cx="4792980" cy="4663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79</xdr:row>
      <xdr:rowOff>0</xdr:rowOff>
    </xdr:from>
    <xdr:to>
      <xdr:col>14</xdr:col>
      <xdr:colOff>213360</xdr:colOff>
      <xdr:row>101</xdr:row>
      <xdr:rowOff>45720</xdr:rowOff>
    </xdr:to>
    <xdr:pic>
      <xdr:nvPicPr>
        <xdr:cNvPr id="4" name="Picture 2">
          <a:extLst>
            <a:ext uri="{FF2B5EF4-FFF2-40B4-BE49-F238E27FC236}">
              <a16:creationId xmlns:a16="http://schemas.microsoft.com/office/drawing/2014/main" id="{E729F040-DBA0-E811-792C-2A76CDEA79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5209520"/>
          <a:ext cx="8747760" cy="426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86</xdr:row>
      <xdr:rowOff>0</xdr:rowOff>
    </xdr:from>
    <xdr:to>
      <xdr:col>20</xdr:col>
      <xdr:colOff>464820</xdr:colOff>
      <xdr:row>116</xdr:row>
      <xdr:rowOff>15240</xdr:rowOff>
    </xdr:to>
    <xdr:pic>
      <xdr:nvPicPr>
        <xdr:cNvPr id="5" name="Picture 3">
          <a:extLst>
            <a:ext uri="{FF2B5EF4-FFF2-40B4-BE49-F238E27FC236}">
              <a16:creationId xmlns:a16="http://schemas.microsoft.com/office/drawing/2014/main" id="{4914B954-BEE6-9839-8A66-5D81DE4D41B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6565880"/>
          <a:ext cx="12656820" cy="5623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157</xdr:row>
      <xdr:rowOff>0</xdr:rowOff>
    </xdr:from>
    <xdr:to>
      <xdr:col>12</xdr:col>
      <xdr:colOff>518839</xdr:colOff>
      <xdr:row>178</xdr:row>
      <xdr:rowOff>122263</xdr:rowOff>
    </xdr:to>
    <xdr:pic>
      <xdr:nvPicPr>
        <xdr:cNvPr id="6" name="Picture 5">
          <a:extLst>
            <a:ext uri="{FF2B5EF4-FFF2-40B4-BE49-F238E27FC236}">
              <a16:creationId xmlns:a16="http://schemas.microsoft.com/office/drawing/2014/main" id="{37E3CB34-A409-92B6-EBE5-9F40D0E4846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0" y="29977080"/>
          <a:ext cx="7834039" cy="39627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Lineup/2025/SCEP_TV_PM_Sharp_TV_Lineup_20250116_Admin_v1%20(2).xlsm" TargetMode="External"/><Relationship Id="rId1" Type="http://schemas.openxmlformats.org/officeDocument/2006/relationships/externalLinkPath" Target="/Data/TVS/Lineup/2025/SCEP_TV_PM_Sharp_TV_Lineup_20250116_Admin_v1%20(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Lineup/2023/SCEP_TV_PM_Sharp_TV_Lineup_20230517_Admin_v4.0k_makro_pilot3.xlsm" TargetMode="External"/><Relationship Id="rId1" Type="http://schemas.openxmlformats.org/officeDocument/2006/relationships/externalLinkPath" Target="/Data/TVS/Lineup/2023/SCEP_TV_PM_Sharp_TV_Lineup_20230517_Admin_v4.0k_makro_pilot3.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Lineup/2023/Sharp_TV_Lineup_20230215_Admin_v4.0k_makro_pilot3%20(1).xlsm" TargetMode="External"/><Relationship Id="rId1" Type="http://schemas.openxmlformats.org/officeDocument/2006/relationships/externalLinkPath" Target="/Data/TVS/Lineup/2023/Sharp_TV_Lineup_20230215_Admin_v4.0k_makro_pilot3%20(1).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alexander.jermakov/AppData/Local/Microsoft/Windows/INetCache/Content.Outlook/1PQ81ESV/TurnkeyNMRTemplate-Sharp_MTC_ver2.02022.11.22FULL_confirmedbyMTC%20(IF%20rev).xlsx" TargetMode="External"/><Relationship Id="rId1" Type="http://schemas.openxmlformats.org/officeDocument/2006/relationships/externalLinkPath" Target="/Users/alexander.jermakov/AppData/Local/Microsoft/Windows/INetCache/Content.Outlook/1PQ81ESV/TurnkeyNMRTemplate-Sharp_MTC_ver2.02022.11.22FULL_confirmedbyMTC%20(IF%20re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025_"/>
      <sheetName val="2024_1_Lineup"/>
      <sheetName val="Values_query"/>
      <sheetName val="2023_1_Lineup"/>
      <sheetName val="2022_1 Lineup"/>
      <sheetName val="2021Designs"/>
      <sheetName val="2023_1 Lineup_VASYL_draft"/>
      <sheetName val="2020Designs"/>
      <sheetName val="MASS_CHANGES"/>
      <sheetName val="values"/>
      <sheetName val="&quot;F&quot; names"/>
      <sheetName val="&quot;E&quot; Model naming 2022"/>
      <sheetName val="&quot;G&quot;names"/>
      <sheetName val="pivot2023"/>
      <sheetName val="MEMO"/>
      <sheetName val="2025_DRAF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
          <cell r="K4" t="str">
            <v>@120Hz</v>
          </cell>
        </row>
        <row r="5">
          <cell r="K5" t="str">
            <v>@60Hz</v>
          </cell>
        </row>
        <row r="6">
          <cell r="K6" t="str">
            <v>TBC</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023_1_Lineup"/>
      <sheetName val="Values_query"/>
      <sheetName val="2022_1 Lineup"/>
      <sheetName val="2021Designs"/>
      <sheetName val="2020Designs"/>
      <sheetName val="2023_1 Lineup_VASYL_draft"/>
      <sheetName val="MASS_CHANGES"/>
      <sheetName val="values"/>
      <sheetName val="&quot;E&quot; Model naming 2022"/>
      <sheetName val="&quot;F&quot; Model naming 2023"/>
      <sheetName val="&quot;F&quot; naming final"/>
      <sheetName val="&quot;G&quot; naming"/>
      <sheetName val="pivot2023"/>
      <sheetName val="MEMO"/>
    </sheetNames>
    <sheetDataSet>
      <sheetData sheetId="0"/>
      <sheetData sheetId="1"/>
      <sheetData sheetId="2"/>
      <sheetData sheetId="3"/>
      <sheetData sheetId="4"/>
      <sheetData sheetId="5"/>
      <sheetData sheetId="6"/>
      <sheetData sheetId="7">
        <row r="4">
          <cell r="A4" t="str">
            <v>CBU</v>
          </cell>
          <cell r="D4" t="str">
            <v>AMAZON</v>
          </cell>
          <cell r="E4" t="str">
            <v>SHARP</v>
          </cell>
          <cell r="F4" t="str">
            <v>ANDROID</v>
          </cell>
          <cell r="J4" t="str">
            <v>Edge</v>
          </cell>
        </row>
        <row r="5">
          <cell r="A5" t="str">
            <v>SKD</v>
          </cell>
          <cell r="D5" t="str">
            <v>PROMO</v>
          </cell>
          <cell r="E5" t="str">
            <v>BLAUPUNKT</v>
          </cell>
          <cell r="F5" t="str">
            <v>ANDROID-VISION</v>
          </cell>
          <cell r="J5" t="str">
            <v>MiniLED</v>
          </cell>
        </row>
        <row r="6">
          <cell r="A6" t="str">
            <v>TBC</v>
          </cell>
          <cell r="D6" t="str">
            <v>REGULAR</v>
          </cell>
          <cell r="E6" t="str">
            <v>POLAROID</v>
          </cell>
          <cell r="F6" t="str">
            <v>ANDROID-VISION-ATMOS</v>
          </cell>
          <cell r="J6" t="str">
            <v>Slim OD20</v>
          </cell>
        </row>
        <row r="7">
          <cell r="E7" t="str">
            <v>BUSH</v>
          </cell>
          <cell r="F7" t="str">
            <v>GOOGLE</v>
          </cell>
          <cell r="J7" t="str">
            <v>OD35</v>
          </cell>
        </row>
        <row r="8">
          <cell r="E8" t="str">
            <v>OK</v>
          </cell>
          <cell r="F8" t="str">
            <v>GOOGLE-VISION-ATMOS</v>
          </cell>
          <cell r="J8" t="str">
            <v>Slim OD22</v>
          </cell>
        </row>
        <row r="9">
          <cell r="F9" t="str">
            <v>GOOGLE-VISION_IQ-ATMOS</v>
          </cell>
          <cell r="J9" t="str">
            <v>TBC</v>
          </cell>
        </row>
        <row r="10">
          <cell r="F10" t="str">
            <v>LINUX-SMART</v>
          </cell>
          <cell r="J10" t="str">
            <v>OD20</v>
          </cell>
        </row>
        <row r="11">
          <cell r="F11" t="str">
            <v>NON-SMART</v>
          </cell>
        </row>
        <row r="12">
          <cell r="F12" t="str">
            <v>ROKU</v>
          </cell>
        </row>
        <row r="13">
          <cell r="F13" t="str">
            <v>GOOGLE-VISION</v>
          </cell>
        </row>
      </sheetData>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023_1_Lineup"/>
      <sheetName val="Values_query"/>
      <sheetName val="2022_1 Lineup"/>
      <sheetName val="2021Designs"/>
      <sheetName val="2020Designs"/>
      <sheetName val="2023_1 Lineup_VASYL_draft"/>
      <sheetName val="MASS_CHANGES"/>
      <sheetName val="values"/>
      <sheetName val="&quot;E&quot; Model naming 2022"/>
      <sheetName val="&quot;F&quot; Model naming 2023"/>
      <sheetName val="&quot;F&quot; naming final"/>
      <sheetName val="pivot2023"/>
      <sheetName val="MEMO"/>
    </sheetNames>
    <sheetDataSet>
      <sheetData sheetId="0"/>
      <sheetData sheetId="1"/>
      <sheetData sheetId="2"/>
      <sheetData sheetId="3"/>
      <sheetData sheetId="4"/>
      <sheetData sheetId="5"/>
      <sheetData sheetId="6"/>
      <sheetData sheetId="7">
        <row r="4">
          <cell r="A4" t="str">
            <v>CBU</v>
          </cell>
          <cell r="D4" t="str">
            <v>AMAZON</v>
          </cell>
          <cell r="E4" t="str">
            <v>SHARP</v>
          </cell>
          <cell r="F4" t="str">
            <v>ANDROID</v>
          </cell>
          <cell r="H4" t="str">
            <v>Entry</v>
          </cell>
          <cell r="I4" t="str">
            <v>FHD</v>
          </cell>
          <cell r="J4" t="str">
            <v>Edge</v>
          </cell>
          <cell r="K4" t="str">
            <v>@120Hz</v>
          </cell>
          <cell r="L4" t="str">
            <v>Quantum Dot</v>
          </cell>
          <cell r="M4">
            <v>24</v>
          </cell>
          <cell r="N4" t="str">
            <v>FRAME</v>
          </cell>
          <cell r="O4">
            <v>207</v>
          </cell>
        </row>
        <row r="5">
          <cell r="A5" t="str">
            <v>SKD</v>
          </cell>
          <cell r="D5" t="str">
            <v>PROMO</v>
          </cell>
          <cell r="E5" t="str">
            <v>BLAUPUNKT</v>
          </cell>
          <cell r="F5" t="str">
            <v>ANDROID-VISION</v>
          </cell>
          <cell r="H5" t="str">
            <v>Entry+</v>
          </cell>
          <cell r="I5" t="str">
            <v>HD</v>
          </cell>
          <cell r="J5" t="str">
            <v>MiniLED</v>
          </cell>
          <cell r="K5" t="str">
            <v>@60Hz</v>
          </cell>
          <cell r="L5" t="str">
            <v>Standard</v>
          </cell>
          <cell r="M5">
            <v>32</v>
          </cell>
          <cell r="N5" t="str">
            <v>FRAMELESS</v>
          </cell>
          <cell r="O5">
            <v>224</v>
          </cell>
        </row>
        <row r="6">
          <cell r="A6" t="str">
            <v>TBC</v>
          </cell>
          <cell r="D6" t="str">
            <v>REGULAR</v>
          </cell>
          <cell r="E6" t="str">
            <v>POLAROID</v>
          </cell>
          <cell r="F6" t="str">
            <v>ANDROID-VISION-ATMOS</v>
          </cell>
          <cell r="H6" t="str">
            <v>Premium</v>
          </cell>
          <cell r="I6" t="str">
            <v>UHD</v>
          </cell>
          <cell r="J6" t="str">
            <v>Slim OD20</v>
          </cell>
          <cell r="K6" t="str">
            <v>TBC</v>
          </cell>
          <cell r="L6" t="str">
            <v>WCG</v>
          </cell>
          <cell r="M6">
            <v>40</v>
          </cell>
          <cell r="N6">
            <v>0</v>
          </cell>
          <cell r="O6">
            <v>234</v>
          </cell>
        </row>
        <row r="7">
          <cell r="A7">
            <v>0</v>
          </cell>
          <cell r="D7">
            <v>0</v>
          </cell>
          <cell r="E7" t="str">
            <v>BUSH</v>
          </cell>
          <cell r="F7" t="str">
            <v>GOOGLE</v>
          </cell>
          <cell r="H7" t="str">
            <v>Step-Up</v>
          </cell>
          <cell r="I7">
            <v>0</v>
          </cell>
          <cell r="J7" t="str">
            <v>OD35</v>
          </cell>
          <cell r="K7">
            <v>0</v>
          </cell>
          <cell r="L7" t="str">
            <v>TBC</v>
          </cell>
          <cell r="M7">
            <v>42</v>
          </cell>
          <cell r="N7">
            <v>0</v>
          </cell>
          <cell r="O7" t="str">
            <v>D1</v>
          </cell>
        </row>
        <row r="8">
          <cell r="D8">
            <v>0</v>
          </cell>
          <cell r="E8">
            <v>0</v>
          </cell>
          <cell r="F8" t="str">
            <v>GOOGLE-VISION-ATMOS</v>
          </cell>
          <cell r="H8" t="str">
            <v>Midrange</v>
          </cell>
          <cell r="I8">
            <v>0</v>
          </cell>
          <cell r="J8" t="str">
            <v>Slim OD22</v>
          </cell>
          <cell r="K8">
            <v>0</v>
          </cell>
          <cell r="L8">
            <v>0</v>
          </cell>
          <cell r="M8">
            <v>43</v>
          </cell>
          <cell r="N8">
            <v>0</v>
          </cell>
          <cell r="O8" t="str">
            <v>E1</v>
          </cell>
        </row>
        <row r="9">
          <cell r="A9">
            <v>0</v>
          </cell>
          <cell r="D9">
            <v>0</v>
          </cell>
          <cell r="E9">
            <v>0</v>
          </cell>
          <cell r="F9" t="str">
            <v>GOOGLE-VISION_IQ-ATMOS</v>
          </cell>
          <cell r="I9">
            <v>0</v>
          </cell>
          <cell r="J9" t="str">
            <v>TBC</v>
          </cell>
          <cell r="K9">
            <v>0</v>
          </cell>
          <cell r="L9">
            <v>0</v>
          </cell>
          <cell r="M9">
            <v>50</v>
          </cell>
          <cell r="N9">
            <v>0</v>
          </cell>
          <cell r="O9" t="str">
            <v>LD2365</v>
          </cell>
        </row>
        <row r="10">
          <cell r="A10">
            <v>0</v>
          </cell>
          <cell r="D10">
            <v>0</v>
          </cell>
          <cell r="E10">
            <v>0</v>
          </cell>
          <cell r="F10" t="str">
            <v>LINUX-SMART</v>
          </cell>
          <cell r="I10">
            <v>0</v>
          </cell>
          <cell r="J10" t="str">
            <v>OD20</v>
          </cell>
          <cell r="K10">
            <v>0</v>
          </cell>
          <cell r="L10">
            <v>0</v>
          </cell>
          <cell r="M10">
            <v>55</v>
          </cell>
          <cell r="N10">
            <v>0</v>
          </cell>
          <cell r="O10" t="str">
            <v>LD3260</v>
          </cell>
        </row>
        <row r="11">
          <cell r="A11">
            <v>0</v>
          </cell>
          <cell r="D11">
            <v>0</v>
          </cell>
          <cell r="E11">
            <v>0</v>
          </cell>
          <cell r="F11" t="str">
            <v>NON-SMART</v>
          </cell>
          <cell r="H11">
            <v>0</v>
          </cell>
          <cell r="I11">
            <v>0</v>
          </cell>
          <cell r="K11">
            <v>0</v>
          </cell>
          <cell r="L11">
            <v>0</v>
          </cell>
          <cell r="M11">
            <v>60</v>
          </cell>
          <cell r="N11">
            <v>0</v>
          </cell>
          <cell r="O11" t="str">
            <v>LD3270</v>
          </cell>
        </row>
        <row r="12">
          <cell r="A12">
            <v>0</v>
          </cell>
          <cell r="D12">
            <v>0</v>
          </cell>
          <cell r="E12">
            <v>0</v>
          </cell>
          <cell r="F12" t="str">
            <v>ROKU</v>
          </cell>
          <cell r="I12">
            <v>0</v>
          </cell>
          <cell r="J12">
            <v>0</v>
          </cell>
          <cell r="K12">
            <v>0</v>
          </cell>
          <cell r="L12">
            <v>0</v>
          </cell>
          <cell r="M12">
            <v>65</v>
          </cell>
          <cell r="N12">
            <v>0</v>
          </cell>
          <cell r="O12" t="str">
            <v>LD4070</v>
          </cell>
        </row>
        <row r="13">
          <cell r="A13">
            <v>0</v>
          </cell>
          <cell r="D13">
            <v>0</v>
          </cell>
          <cell r="E13">
            <v>0</v>
          </cell>
          <cell r="H13">
            <v>0</v>
          </cell>
          <cell r="I13">
            <v>0</v>
          </cell>
          <cell r="J13">
            <v>0</v>
          </cell>
          <cell r="K13">
            <v>0</v>
          </cell>
          <cell r="L13">
            <v>0</v>
          </cell>
          <cell r="M13">
            <v>70</v>
          </cell>
          <cell r="N13">
            <v>0</v>
          </cell>
          <cell r="O13" t="str">
            <v>LD40A0</v>
          </cell>
        </row>
        <row r="14">
          <cell r="A14">
            <v>0</v>
          </cell>
          <cell r="D14">
            <v>0</v>
          </cell>
          <cell r="E14">
            <v>0</v>
          </cell>
          <cell r="H14">
            <v>0</v>
          </cell>
          <cell r="I14">
            <v>0</v>
          </cell>
          <cell r="J14">
            <v>0</v>
          </cell>
          <cell r="K14">
            <v>0</v>
          </cell>
          <cell r="L14">
            <v>0</v>
          </cell>
          <cell r="M14">
            <v>75</v>
          </cell>
          <cell r="N14">
            <v>0</v>
          </cell>
          <cell r="O14" t="str">
            <v>LD43B0</v>
          </cell>
        </row>
        <row r="15">
          <cell r="A15">
            <v>0</v>
          </cell>
          <cell r="D15">
            <v>0</v>
          </cell>
          <cell r="E15">
            <v>0</v>
          </cell>
          <cell r="F15">
            <v>0</v>
          </cell>
          <cell r="H15">
            <v>0</v>
          </cell>
          <cell r="I15">
            <v>0</v>
          </cell>
          <cell r="J15">
            <v>0</v>
          </cell>
          <cell r="K15">
            <v>0</v>
          </cell>
          <cell r="L15">
            <v>0</v>
          </cell>
          <cell r="M15">
            <v>80</v>
          </cell>
          <cell r="N15">
            <v>0</v>
          </cell>
          <cell r="O15" t="str">
            <v xml:space="preserve">LD5070 </v>
          </cell>
        </row>
        <row r="16">
          <cell r="A16">
            <v>0</v>
          </cell>
          <cell r="D16">
            <v>0</v>
          </cell>
          <cell r="E16">
            <v>0</v>
          </cell>
          <cell r="F16">
            <v>0</v>
          </cell>
          <cell r="H16">
            <v>0</v>
          </cell>
          <cell r="I16">
            <v>0</v>
          </cell>
          <cell r="J16">
            <v>0</v>
          </cell>
          <cell r="K16">
            <v>0</v>
          </cell>
          <cell r="L16">
            <v>0</v>
          </cell>
          <cell r="M16">
            <v>0</v>
          </cell>
          <cell r="N16">
            <v>0</v>
          </cell>
          <cell r="O16" t="str">
            <v>LD50B0</v>
          </cell>
        </row>
        <row r="17">
          <cell r="A17">
            <v>0</v>
          </cell>
          <cell r="D17">
            <v>0</v>
          </cell>
          <cell r="E17">
            <v>0</v>
          </cell>
          <cell r="F17">
            <v>0</v>
          </cell>
          <cell r="H17">
            <v>0</v>
          </cell>
          <cell r="I17">
            <v>0</v>
          </cell>
          <cell r="J17">
            <v>0</v>
          </cell>
          <cell r="K17">
            <v>0</v>
          </cell>
          <cell r="L17">
            <v>0</v>
          </cell>
          <cell r="M17">
            <v>0</v>
          </cell>
          <cell r="N17">
            <v>0</v>
          </cell>
          <cell r="O17" t="str">
            <v>LD55B0</v>
          </cell>
        </row>
        <row r="18">
          <cell r="A18">
            <v>0</v>
          </cell>
          <cell r="D18">
            <v>0</v>
          </cell>
          <cell r="E18">
            <v>0</v>
          </cell>
          <cell r="F18">
            <v>0</v>
          </cell>
          <cell r="H18">
            <v>0</v>
          </cell>
          <cell r="I18">
            <v>0</v>
          </cell>
          <cell r="J18">
            <v>0</v>
          </cell>
          <cell r="K18">
            <v>0</v>
          </cell>
          <cell r="L18">
            <v>0</v>
          </cell>
          <cell r="M18">
            <v>0</v>
          </cell>
          <cell r="N18">
            <v>0</v>
          </cell>
          <cell r="O18" t="str">
            <v>LD65B0</v>
          </cell>
        </row>
        <row r="19">
          <cell r="A19">
            <v>0</v>
          </cell>
          <cell r="D19">
            <v>0</v>
          </cell>
          <cell r="E19">
            <v>0</v>
          </cell>
          <cell r="F19">
            <v>0</v>
          </cell>
          <cell r="H19">
            <v>0</v>
          </cell>
          <cell r="I19">
            <v>0</v>
          </cell>
          <cell r="J19">
            <v>0</v>
          </cell>
          <cell r="K19">
            <v>0</v>
          </cell>
          <cell r="L19">
            <v>0</v>
          </cell>
          <cell r="M19">
            <v>0</v>
          </cell>
          <cell r="N19">
            <v>0</v>
          </cell>
          <cell r="O19" t="str">
            <v>MTC1</v>
          </cell>
        </row>
        <row r="20">
          <cell r="A20">
            <v>0</v>
          </cell>
          <cell r="D20">
            <v>0</v>
          </cell>
          <cell r="E20">
            <v>0</v>
          </cell>
          <cell r="F20">
            <v>0</v>
          </cell>
          <cell r="H20">
            <v>0</v>
          </cell>
          <cell r="I20">
            <v>0</v>
          </cell>
          <cell r="J20">
            <v>0</v>
          </cell>
          <cell r="K20">
            <v>0</v>
          </cell>
          <cell r="L20">
            <v>0</v>
          </cell>
          <cell r="M20">
            <v>0</v>
          </cell>
          <cell r="N20">
            <v>0</v>
          </cell>
          <cell r="O20" t="str">
            <v>MTC2</v>
          </cell>
        </row>
        <row r="21">
          <cell r="A21">
            <v>0</v>
          </cell>
          <cell r="D21">
            <v>0</v>
          </cell>
          <cell r="E21">
            <v>0</v>
          </cell>
          <cell r="F21">
            <v>0</v>
          </cell>
          <cell r="H21">
            <v>0</v>
          </cell>
          <cell r="I21">
            <v>0</v>
          </cell>
          <cell r="J21">
            <v>0</v>
          </cell>
          <cell r="K21">
            <v>0</v>
          </cell>
          <cell r="L21">
            <v>0</v>
          </cell>
          <cell r="M21">
            <v>0</v>
          </cell>
          <cell r="N21">
            <v>0</v>
          </cell>
          <cell r="O21" t="str">
            <v>T1</v>
          </cell>
        </row>
        <row r="22">
          <cell r="A22">
            <v>0</v>
          </cell>
          <cell r="D22">
            <v>0</v>
          </cell>
          <cell r="E22">
            <v>0</v>
          </cell>
          <cell r="F22">
            <v>0</v>
          </cell>
          <cell r="H22">
            <v>0</v>
          </cell>
          <cell r="I22">
            <v>0</v>
          </cell>
          <cell r="J22">
            <v>0</v>
          </cell>
          <cell r="K22">
            <v>0</v>
          </cell>
          <cell r="L22">
            <v>0</v>
          </cell>
          <cell r="M22">
            <v>0</v>
          </cell>
          <cell r="N22">
            <v>0</v>
          </cell>
          <cell r="O22" t="str">
            <v>VA8</v>
          </cell>
        </row>
        <row r="23">
          <cell r="A23">
            <v>0</v>
          </cell>
          <cell r="D23">
            <v>0</v>
          </cell>
          <cell r="E23">
            <v>0</v>
          </cell>
          <cell r="F23">
            <v>0</v>
          </cell>
          <cell r="H23">
            <v>0</v>
          </cell>
          <cell r="I23">
            <v>0</v>
          </cell>
          <cell r="J23">
            <v>0</v>
          </cell>
          <cell r="K23">
            <v>0</v>
          </cell>
          <cell r="L23">
            <v>0</v>
          </cell>
          <cell r="M23">
            <v>0</v>
          </cell>
          <cell r="N23">
            <v>0</v>
          </cell>
          <cell r="O23" t="str">
            <v>TBC</v>
          </cell>
        </row>
        <row r="24">
          <cell r="A24">
            <v>0</v>
          </cell>
          <cell r="D24">
            <v>0</v>
          </cell>
          <cell r="E24">
            <v>0</v>
          </cell>
          <cell r="F24">
            <v>0</v>
          </cell>
          <cell r="H24">
            <v>0</v>
          </cell>
          <cell r="I24">
            <v>0</v>
          </cell>
          <cell r="J24">
            <v>0</v>
          </cell>
          <cell r="K24">
            <v>0</v>
          </cell>
          <cell r="L24">
            <v>0</v>
          </cell>
          <cell r="M24">
            <v>0</v>
          </cell>
          <cell r="N24">
            <v>0</v>
          </cell>
          <cell r="O24" t="str">
            <v>LE-32T1</v>
          </cell>
        </row>
        <row r="25">
          <cell r="A25">
            <v>0</v>
          </cell>
          <cell r="D25">
            <v>0</v>
          </cell>
          <cell r="E25">
            <v>0</v>
          </cell>
          <cell r="F25">
            <v>0</v>
          </cell>
          <cell r="H25">
            <v>0</v>
          </cell>
          <cell r="I25">
            <v>0</v>
          </cell>
          <cell r="J25">
            <v>0</v>
          </cell>
          <cell r="K25">
            <v>0</v>
          </cell>
          <cell r="L25">
            <v>0</v>
          </cell>
          <cell r="M25">
            <v>0</v>
          </cell>
          <cell r="N25">
            <v>0</v>
          </cell>
          <cell r="O25" t="str">
            <v>LE-32T3</v>
          </cell>
        </row>
        <row r="26">
          <cell r="A26">
            <v>0</v>
          </cell>
          <cell r="D26">
            <v>0</v>
          </cell>
          <cell r="E26">
            <v>0</v>
          </cell>
          <cell r="F26">
            <v>0</v>
          </cell>
          <cell r="H26">
            <v>0</v>
          </cell>
          <cell r="I26">
            <v>0</v>
          </cell>
          <cell r="J26">
            <v>0</v>
          </cell>
          <cell r="K26">
            <v>0</v>
          </cell>
          <cell r="L26">
            <v>0</v>
          </cell>
          <cell r="M26">
            <v>0</v>
          </cell>
          <cell r="N26">
            <v>0</v>
          </cell>
          <cell r="O26">
            <v>0</v>
          </cell>
        </row>
        <row r="27">
          <cell r="A27">
            <v>0</v>
          </cell>
          <cell r="D27">
            <v>0</v>
          </cell>
          <cell r="E27">
            <v>0</v>
          </cell>
          <cell r="F27">
            <v>0</v>
          </cell>
          <cell r="H27">
            <v>0</v>
          </cell>
          <cell r="I27">
            <v>0</v>
          </cell>
          <cell r="J27">
            <v>0</v>
          </cell>
          <cell r="K27">
            <v>0</v>
          </cell>
          <cell r="L27">
            <v>0</v>
          </cell>
          <cell r="M27">
            <v>0</v>
          </cell>
          <cell r="N27">
            <v>0</v>
          </cell>
          <cell r="O27">
            <v>0</v>
          </cell>
        </row>
        <row r="28">
          <cell r="A28">
            <v>0</v>
          </cell>
          <cell r="D28">
            <v>0</v>
          </cell>
          <cell r="E28">
            <v>0</v>
          </cell>
          <cell r="F28">
            <v>0</v>
          </cell>
          <cell r="H28">
            <v>0</v>
          </cell>
          <cell r="I28">
            <v>0</v>
          </cell>
          <cell r="J28">
            <v>0</v>
          </cell>
          <cell r="K28">
            <v>0</v>
          </cell>
          <cell r="L28">
            <v>0</v>
          </cell>
          <cell r="M28">
            <v>0</v>
          </cell>
          <cell r="N28">
            <v>0</v>
          </cell>
          <cell r="O28">
            <v>0</v>
          </cell>
        </row>
        <row r="29">
          <cell r="A29">
            <v>0</v>
          </cell>
          <cell r="D29">
            <v>0</v>
          </cell>
          <cell r="E29">
            <v>0</v>
          </cell>
          <cell r="F29">
            <v>0</v>
          </cell>
          <cell r="H29">
            <v>0</v>
          </cell>
          <cell r="I29">
            <v>0</v>
          </cell>
          <cell r="J29">
            <v>0</v>
          </cell>
          <cell r="K29">
            <v>0</v>
          </cell>
          <cell r="L29">
            <v>0</v>
          </cell>
          <cell r="M29">
            <v>0</v>
          </cell>
          <cell r="N29">
            <v>0</v>
          </cell>
          <cell r="O29">
            <v>0</v>
          </cell>
        </row>
        <row r="30">
          <cell r="A30">
            <v>0</v>
          </cell>
          <cell r="D30">
            <v>0</v>
          </cell>
          <cell r="E30">
            <v>0</v>
          </cell>
          <cell r="F30">
            <v>0</v>
          </cell>
          <cell r="H30">
            <v>0</v>
          </cell>
          <cell r="I30">
            <v>0</v>
          </cell>
          <cell r="J30">
            <v>0</v>
          </cell>
          <cell r="K30">
            <v>0</v>
          </cell>
          <cell r="L30">
            <v>0</v>
          </cell>
          <cell r="M30">
            <v>0</v>
          </cell>
          <cell r="N30">
            <v>0</v>
          </cell>
          <cell r="O30">
            <v>0</v>
          </cell>
        </row>
        <row r="31">
          <cell r="A31">
            <v>0</v>
          </cell>
          <cell r="D31">
            <v>0</v>
          </cell>
          <cell r="E31">
            <v>0</v>
          </cell>
          <cell r="F31">
            <v>0</v>
          </cell>
          <cell r="H31">
            <v>0</v>
          </cell>
          <cell r="I31">
            <v>0</v>
          </cell>
          <cell r="J31">
            <v>0</v>
          </cell>
          <cell r="K31">
            <v>0</v>
          </cell>
          <cell r="L31">
            <v>0</v>
          </cell>
          <cell r="M31">
            <v>0</v>
          </cell>
          <cell r="N31">
            <v>0</v>
          </cell>
          <cell r="O31">
            <v>0</v>
          </cell>
        </row>
        <row r="32">
          <cell r="A32">
            <v>0</v>
          </cell>
          <cell r="D32">
            <v>0</v>
          </cell>
          <cell r="E32">
            <v>0</v>
          </cell>
          <cell r="F32">
            <v>0</v>
          </cell>
          <cell r="H32">
            <v>0</v>
          </cell>
          <cell r="I32">
            <v>0</v>
          </cell>
          <cell r="J32">
            <v>0</v>
          </cell>
          <cell r="K32">
            <v>0</v>
          </cell>
          <cell r="L32">
            <v>0</v>
          </cell>
          <cell r="M32">
            <v>0</v>
          </cell>
          <cell r="N32">
            <v>0</v>
          </cell>
          <cell r="O32">
            <v>0</v>
          </cell>
        </row>
        <row r="33">
          <cell r="A33">
            <v>0</v>
          </cell>
          <cell r="D33">
            <v>0</v>
          </cell>
          <cell r="E33">
            <v>0</v>
          </cell>
          <cell r="F33">
            <v>0</v>
          </cell>
          <cell r="H33">
            <v>0</v>
          </cell>
          <cell r="I33">
            <v>0</v>
          </cell>
          <cell r="J33">
            <v>0</v>
          </cell>
          <cell r="K33">
            <v>0</v>
          </cell>
          <cell r="L33">
            <v>0</v>
          </cell>
          <cell r="M33">
            <v>0</v>
          </cell>
          <cell r="N33">
            <v>0</v>
          </cell>
          <cell r="O33">
            <v>0</v>
          </cell>
        </row>
        <row r="34">
          <cell r="A34">
            <v>0</v>
          </cell>
          <cell r="D34">
            <v>0</v>
          </cell>
          <cell r="E34">
            <v>0</v>
          </cell>
          <cell r="F34">
            <v>0</v>
          </cell>
          <cell r="H34">
            <v>0</v>
          </cell>
          <cell r="I34">
            <v>0</v>
          </cell>
          <cell r="J34">
            <v>0</v>
          </cell>
          <cell r="K34">
            <v>0</v>
          </cell>
          <cell r="L34">
            <v>0</v>
          </cell>
          <cell r="M34">
            <v>0</v>
          </cell>
          <cell r="N34">
            <v>0</v>
          </cell>
          <cell r="O34">
            <v>0</v>
          </cell>
        </row>
        <row r="35">
          <cell r="A35">
            <v>0</v>
          </cell>
          <cell r="D35">
            <v>0</v>
          </cell>
          <cell r="E35">
            <v>0</v>
          </cell>
          <cell r="F35">
            <v>0</v>
          </cell>
          <cell r="H35">
            <v>0</v>
          </cell>
          <cell r="I35">
            <v>0</v>
          </cell>
          <cell r="J35">
            <v>0</v>
          </cell>
          <cell r="K35">
            <v>0</v>
          </cell>
          <cell r="L35">
            <v>0</v>
          </cell>
          <cell r="M35">
            <v>0</v>
          </cell>
          <cell r="N35">
            <v>0</v>
          </cell>
          <cell r="O35">
            <v>0</v>
          </cell>
        </row>
        <row r="36">
          <cell r="A36">
            <v>0</v>
          </cell>
          <cell r="D36">
            <v>0</v>
          </cell>
          <cell r="E36">
            <v>0</v>
          </cell>
          <cell r="F36">
            <v>0</v>
          </cell>
          <cell r="H36">
            <v>0</v>
          </cell>
          <cell r="I36">
            <v>0</v>
          </cell>
          <cell r="J36">
            <v>0</v>
          </cell>
          <cell r="K36">
            <v>0</v>
          </cell>
          <cell r="L36">
            <v>0</v>
          </cell>
          <cell r="M36">
            <v>0</v>
          </cell>
          <cell r="N36">
            <v>0</v>
          </cell>
          <cell r="O36">
            <v>0</v>
          </cell>
        </row>
        <row r="37">
          <cell r="A37">
            <v>0</v>
          </cell>
          <cell r="D37">
            <v>0</v>
          </cell>
          <cell r="E37">
            <v>0</v>
          </cell>
          <cell r="F37">
            <v>0</v>
          </cell>
          <cell r="H37">
            <v>0</v>
          </cell>
          <cell r="I37">
            <v>0</v>
          </cell>
          <cell r="J37">
            <v>0</v>
          </cell>
          <cell r="K37">
            <v>0</v>
          </cell>
          <cell r="L37">
            <v>0</v>
          </cell>
          <cell r="M37">
            <v>0</v>
          </cell>
          <cell r="N37">
            <v>0</v>
          </cell>
          <cell r="O37">
            <v>0</v>
          </cell>
        </row>
        <row r="38">
          <cell r="A38">
            <v>0</v>
          </cell>
          <cell r="D38">
            <v>0</v>
          </cell>
          <cell r="E38">
            <v>0</v>
          </cell>
          <cell r="F38">
            <v>0</v>
          </cell>
          <cell r="H38">
            <v>0</v>
          </cell>
          <cell r="I38">
            <v>0</v>
          </cell>
          <cell r="J38">
            <v>0</v>
          </cell>
          <cell r="K38">
            <v>0</v>
          </cell>
          <cell r="L38">
            <v>0</v>
          </cell>
          <cell r="M38">
            <v>0</v>
          </cell>
          <cell r="N38">
            <v>0</v>
          </cell>
          <cell r="O38">
            <v>0</v>
          </cell>
        </row>
        <row r="39">
          <cell r="A39">
            <v>0</v>
          </cell>
          <cell r="D39">
            <v>0</v>
          </cell>
          <cell r="E39">
            <v>0</v>
          </cell>
          <cell r="F39">
            <v>0</v>
          </cell>
          <cell r="H39">
            <v>0</v>
          </cell>
          <cell r="I39">
            <v>0</v>
          </cell>
          <cell r="J39">
            <v>0</v>
          </cell>
          <cell r="K39">
            <v>0</v>
          </cell>
          <cell r="L39">
            <v>0</v>
          </cell>
          <cell r="M39">
            <v>0</v>
          </cell>
          <cell r="N39">
            <v>0</v>
          </cell>
          <cell r="O39">
            <v>0</v>
          </cell>
        </row>
        <row r="40">
          <cell r="A40">
            <v>0</v>
          </cell>
          <cell r="D40">
            <v>0</v>
          </cell>
          <cell r="E40">
            <v>0</v>
          </cell>
          <cell r="F40">
            <v>0</v>
          </cell>
          <cell r="H40">
            <v>0</v>
          </cell>
          <cell r="I40">
            <v>0</v>
          </cell>
          <cell r="J40">
            <v>0</v>
          </cell>
          <cell r="K40">
            <v>0</v>
          </cell>
          <cell r="L40">
            <v>0</v>
          </cell>
          <cell r="M40">
            <v>0</v>
          </cell>
          <cell r="N40">
            <v>0</v>
          </cell>
          <cell r="O40">
            <v>0</v>
          </cell>
        </row>
        <row r="41">
          <cell r="A41">
            <v>0</v>
          </cell>
          <cell r="D41">
            <v>0</v>
          </cell>
          <cell r="E41">
            <v>0</v>
          </cell>
          <cell r="F41">
            <v>0</v>
          </cell>
          <cell r="H41">
            <v>0</v>
          </cell>
          <cell r="I41">
            <v>0</v>
          </cell>
          <cell r="J41">
            <v>0</v>
          </cell>
          <cell r="K41">
            <v>0</v>
          </cell>
          <cell r="L41">
            <v>0</v>
          </cell>
          <cell r="M41">
            <v>0</v>
          </cell>
          <cell r="N41">
            <v>0</v>
          </cell>
          <cell r="O41">
            <v>0</v>
          </cell>
        </row>
        <row r="42">
          <cell r="A42">
            <v>0</v>
          </cell>
          <cell r="D42">
            <v>0</v>
          </cell>
          <cell r="E42">
            <v>0</v>
          </cell>
          <cell r="F42">
            <v>0</v>
          </cell>
          <cell r="H42">
            <v>0</v>
          </cell>
          <cell r="I42">
            <v>0</v>
          </cell>
          <cell r="J42">
            <v>0</v>
          </cell>
          <cell r="K42">
            <v>0</v>
          </cell>
          <cell r="L42">
            <v>0</v>
          </cell>
          <cell r="M42">
            <v>0</v>
          </cell>
          <cell r="N42">
            <v>0</v>
          </cell>
          <cell r="O42">
            <v>0</v>
          </cell>
        </row>
        <row r="43">
          <cell r="A43">
            <v>0</v>
          </cell>
          <cell r="D43">
            <v>0</v>
          </cell>
          <cell r="E43">
            <v>0</v>
          </cell>
          <cell r="F43">
            <v>0</v>
          </cell>
          <cell r="H43">
            <v>0</v>
          </cell>
          <cell r="I43">
            <v>0</v>
          </cell>
          <cell r="J43">
            <v>0</v>
          </cell>
          <cell r="K43">
            <v>0</v>
          </cell>
          <cell r="L43">
            <v>0</v>
          </cell>
          <cell r="M43">
            <v>0</v>
          </cell>
          <cell r="N43">
            <v>0</v>
          </cell>
          <cell r="O43">
            <v>0</v>
          </cell>
        </row>
        <row r="44">
          <cell r="A44">
            <v>0</v>
          </cell>
          <cell r="D44">
            <v>0</v>
          </cell>
          <cell r="E44">
            <v>0</v>
          </cell>
          <cell r="F44">
            <v>0</v>
          </cell>
          <cell r="H44">
            <v>0</v>
          </cell>
          <cell r="I44">
            <v>0</v>
          </cell>
          <cell r="J44">
            <v>0</v>
          </cell>
          <cell r="K44">
            <v>0</v>
          </cell>
          <cell r="L44">
            <v>0</v>
          </cell>
          <cell r="M44">
            <v>0</v>
          </cell>
          <cell r="N44">
            <v>0</v>
          </cell>
          <cell r="O44">
            <v>0</v>
          </cell>
        </row>
        <row r="45">
          <cell r="A45">
            <v>0</v>
          </cell>
          <cell r="D45">
            <v>0</v>
          </cell>
          <cell r="E45">
            <v>0</v>
          </cell>
          <cell r="F45">
            <v>0</v>
          </cell>
          <cell r="H45">
            <v>0</v>
          </cell>
          <cell r="I45">
            <v>0</v>
          </cell>
          <cell r="J45">
            <v>0</v>
          </cell>
          <cell r="K45">
            <v>0</v>
          </cell>
          <cell r="L45">
            <v>0</v>
          </cell>
          <cell r="M45">
            <v>0</v>
          </cell>
          <cell r="N45">
            <v>0</v>
          </cell>
          <cell r="O45">
            <v>0</v>
          </cell>
        </row>
        <row r="46">
          <cell r="A46">
            <v>0</v>
          </cell>
          <cell r="D46">
            <v>0</v>
          </cell>
          <cell r="E46">
            <v>0</v>
          </cell>
          <cell r="F46">
            <v>0</v>
          </cell>
          <cell r="H46">
            <v>0</v>
          </cell>
          <cell r="I46">
            <v>0</v>
          </cell>
          <cell r="J46">
            <v>0</v>
          </cell>
          <cell r="K46">
            <v>0</v>
          </cell>
          <cell r="L46">
            <v>0</v>
          </cell>
          <cell r="M46">
            <v>0</v>
          </cell>
          <cell r="N46">
            <v>0</v>
          </cell>
          <cell r="O46">
            <v>0</v>
          </cell>
        </row>
        <row r="47">
          <cell r="A47">
            <v>0</v>
          </cell>
          <cell r="D47">
            <v>0</v>
          </cell>
          <cell r="E47">
            <v>0</v>
          </cell>
          <cell r="F47">
            <v>0</v>
          </cell>
          <cell r="H47">
            <v>0</v>
          </cell>
          <cell r="I47">
            <v>0</v>
          </cell>
          <cell r="J47">
            <v>0</v>
          </cell>
          <cell r="K47">
            <v>0</v>
          </cell>
          <cell r="L47">
            <v>0</v>
          </cell>
          <cell r="M47">
            <v>0</v>
          </cell>
          <cell r="N47">
            <v>0</v>
          </cell>
          <cell r="O47">
            <v>0</v>
          </cell>
        </row>
        <row r="48">
          <cell r="A48">
            <v>0</v>
          </cell>
          <cell r="D48">
            <v>0</v>
          </cell>
          <cell r="E48">
            <v>0</v>
          </cell>
          <cell r="F48">
            <v>0</v>
          </cell>
          <cell r="H48">
            <v>0</v>
          </cell>
          <cell r="I48">
            <v>0</v>
          </cell>
          <cell r="J48">
            <v>0</v>
          </cell>
          <cell r="K48">
            <v>0</v>
          </cell>
          <cell r="L48">
            <v>0</v>
          </cell>
          <cell r="M48">
            <v>0</v>
          </cell>
          <cell r="N48">
            <v>0</v>
          </cell>
          <cell r="O48">
            <v>0</v>
          </cell>
        </row>
        <row r="49">
          <cell r="A49">
            <v>0</v>
          </cell>
          <cell r="D49">
            <v>0</v>
          </cell>
          <cell r="E49">
            <v>0</v>
          </cell>
          <cell r="F49">
            <v>0</v>
          </cell>
          <cell r="H49">
            <v>0</v>
          </cell>
          <cell r="I49">
            <v>0</v>
          </cell>
          <cell r="J49">
            <v>0</v>
          </cell>
          <cell r="K49">
            <v>0</v>
          </cell>
          <cell r="L49">
            <v>0</v>
          </cell>
          <cell r="M49">
            <v>0</v>
          </cell>
          <cell r="N49">
            <v>0</v>
          </cell>
          <cell r="O49">
            <v>0</v>
          </cell>
        </row>
        <row r="50">
          <cell r="A50">
            <v>0</v>
          </cell>
          <cell r="D50">
            <v>0</v>
          </cell>
          <cell r="E50">
            <v>0</v>
          </cell>
          <cell r="F50">
            <v>0</v>
          </cell>
          <cell r="H50">
            <v>0</v>
          </cell>
          <cell r="I50">
            <v>0</v>
          </cell>
          <cell r="J50">
            <v>0</v>
          </cell>
          <cell r="K50">
            <v>0</v>
          </cell>
          <cell r="L50">
            <v>0</v>
          </cell>
          <cell r="M50">
            <v>0</v>
          </cell>
          <cell r="N50">
            <v>0</v>
          </cell>
          <cell r="O50">
            <v>0</v>
          </cell>
        </row>
        <row r="51">
          <cell r="A51">
            <v>0</v>
          </cell>
          <cell r="D51">
            <v>0</v>
          </cell>
          <cell r="E51">
            <v>0</v>
          </cell>
          <cell r="F51">
            <v>0</v>
          </cell>
          <cell r="H51">
            <v>0</v>
          </cell>
          <cell r="I51">
            <v>0</v>
          </cell>
          <cell r="J51">
            <v>0</v>
          </cell>
          <cell r="K51">
            <v>0</v>
          </cell>
          <cell r="L51">
            <v>0</v>
          </cell>
          <cell r="M51">
            <v>0</v>
          </cell>
          <cell r="N51">
            <v>0</v>
          </cell>
          <cell r="O51">
            <v>0</v>
          </cell>
        </row>
        <row r="52">
          <cell r="A52">
            <v>0</v>
          </cell>
          <cell r="D52">
            <v>0</v>
          </cell>
          <cell r="E52">
            <v>0</v>
          </cell>
          <cell r="F52">
            <v>0</v>
          </cell>
          <cell r="H52">
            <v>0</v>
          </cell>
          <cell r="I52">
            <v>0</v>
          </cell>
          <cell r="J52">
            <v>0</v>
          </cell>
          <cell r="K52">
            <v>0</v>
          </cell>
          <cell r="L52">
            <v>0</v>
          </cell>
          <cell r="M52">
            <v>0</v>
          </cell>
          <cell r="N52">
            <v>0</v>
          </cell>
          <cell r="O52">
            <v>0</v>
          </cell>
        </row>
      </sheetData>
      <sheetData sheetId="8"/>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oku TV NMR-EU"/>
      <sheetName val="Roku TV NMR-UK"/>
      <sheetName val="Sheet3"/>
      <sheetName val="Sheet2"/>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Vasyl.Kozakivskyi@sharpconsumer.eu"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mailto:Vasyl.Kozakivskyi@sharpconsumer.eu" TargetMode="External"/><Relationship Id="rId1" Type="http://schemas.openxmlformats.org/officeDocument/2006/relationships/hyperlink" Target="mailto:Vasyl.Kozakivskyi@sharpconsumer.eu"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5.xml.rels><?xml version="1.0" encoding="UTF-8" standalone="yes"?>
<Relationships xmlns="http://schemas.openxmlformats.org/package/2006/relationships"><Relationship Id="rId8" Type="http://schemas.openxmlformats.org/officeDocument/2006/relationships/hyperlink" Target="http://www.sharpconsumer.de/support/" TargetMode="External"/><Relationship Id="rId3" Type="http://schemas.openxmlformats.org/officeDocument/2006/relationships/hyperlink" Target="http://www.sharpconsumer.de/support/" TargetMode="External"/><Relationship Id="rId7" Type="http://schemas.openxmlformats.org/officeDocument/2006/relationships/hyperlink" Target="http://www.sharpconsumer.de/support/" TargetMode="External"/><Relationship Id="rId2" Type="http://schemas.openxmlformats.org/officeDocument/2006/relationships/hyperlink" Target="http://www.sharpconsumer.de/support/" TargetMode="External"/><Relationship Id="rId1" Type="http://schemas.openxmlformats.org/officeDocument/2006/relationships/hyperlink" Target="http://www.sharpconsumer.de/support/" TargetMode="External"/><Relationship Id="rId6" Type="http://schemas.openxmlformats.org/officeDocument/2006/relationships/hyperlink" Target="http://www.sharpconsumer.de/support/" TargetMode="External"/><Relationship Id="rId5" Type="http://schemas.openxmlformats.org/officeDocument/2006/relationships/hyperlink" Target="http://www.sharpconsumer.de/support/" TargetMode="External"/><Relationship Id="rId4" Type="http://schemas.openxmlformats.org/officeDocument/2006/relationships/hyperlink" Target="http://www.sharpconsumer.de/support/" TargetMode="External"/><Relationship Id="rId9"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hyperlink" Target="http://www.sharpconsumer.uk/support/"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www.szmtc.com.cn/" TargetMode="External"/><Relationship Id="rId1" Type="http://schemas.openxmlformats.org/officeDocument/2006/relationships/hyperlink" Target="mailto:nanapeng@szmtc.com.cn" TargetMode="Externa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3" Type="http://schemas.openxmlformats.org/officeDocument/2006/relationships/hyperlink" Target="mailto:nanapeng@szmtc.com.cn" TargetMode="External"/><Relationship Id="rId2" Type="http://schemas.openxmlformats.org/officeDocument/2006/relationships/hyperlink" Target="http://www.szmtc.com.cn/" TargetMode="External"/><Relationship Id="rId1" Type="http://schemas.openxmlformats.org/officeDocument/2006/relationships/hyperlink" Target="mailto:nanapeng@szmtc.com.cn" TargetMode="External"/><Relationship Id="rId6" Type="http://schemas.openxmlformats.org/officeDocument/2006/relationships/drawing" Target="../drawings/drawing3.xml"/><Relationship Id="rId5" Type="http://schemas.openxmlformats.org/officeDocument/2006/relationships/printerSettings" Target="../printerSettings/printerSettings25.bin"/><Relationship Id="rId4" Type="http://schemas.openxmlformats.org/officeDocument/2006/relationships/hyperlink" Target="http://www.szmtc.com.cn/"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www.szmtc.com.cn/" TargetMode="External"/><Relationship Id="rId1" Type="http://schemas.openxmlformats.org/officeDocument/2006/relationships/hyperlink" Target="mailto:nanapeng@szmtc.com.cn"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T60"/>
  <sheetViews>
    <sheetView zoomScale="85" zoomScaleNormal="85" workbookViewId="0">
      <pane ySplit="9" topLeftCell="A10" activePane="bottomLeft" state="frozen"/>
      <selection pane="bottomLeft" activeCell="A17" sqref="A17"/>
    </sheetView>
  </sheetViews>
  <sheetFormatPr defaultColWidth="9" defaultRowHeight="15"/>
  <cols>
    <col min="1" max="1" width="33.42578125" customWidth="1"/>
    <col min="2" max="20" width="18.7109375" customWidth="1"/>
  </cols>
  <sheetData>
    <row r="1" spans="1:20" ht="20.25">
      <c r="A1" s="1" t="s">
        <v>2311</v>
      </c>
    </row>
    <row r="2" spans="1:20" ht="20.25">
      <c r="A2" s="1" t="s">
        <v>613</v>
      </c>
    </row>
    <row r="3" spans="1:20" ht="15" customHeight="1">
      <c r="A3" s="2" t="s">
        <v>1915</v>
      </c>
      <c r="C3" s="500"/>
    </row>
    <row r="4" spans="1:20">
      <c r="A4" s="2" t="s">
        <v>647</v>
      </c>
    </row>
    <row r="5" spans="1:20">
      <c r="A5" s="2" t="s">
        <v>2312</v>
      </c>
    </row>
    <row r="6" spans="1:20">
      <c r="A6" s="2" t="s">
        <v>2451</v>
      </c>
    </row>
    <row r="7" spans="1:20" ht="26.45" customHeight="1">
      <c r="A7" s="390" t="s">
        <v>1554</v>
      </c>
      <c r="B7" s="390" t="s">
        <v>2003</v>
      </c>
      <c r="C7" s="544" t="s">
        <v>2396</v>
      </c>
      <c r="D7" s="545" t="s">
        <v>2303</v>
      </c>
      <c r="E7" s="545" t="s">
        <v>2397</v>
      </c>
      <c r="F7" s="545" t="s">
        <v>2398</v>
      </c>
      <c r="G7" s="545" t="s">
        <v>2003</v>
      </c>
      <c r="H7" s="544" t="s">
        <v>2396</v>
      </c>
      <c r="I7" s="545" t="s">
        <v>2303</v>
      </c>
      <c r="J7" s="545" t="s">
        <v>2368</v>
      </c>
      <c r="K7" s="545" t="s">
        <v>2399</v>
      </c>
      <c r="L7" s="545" t="s">
        <v>2003</v>
      </c>
      <c r="M7" s="544" t="s">
        <v>2396</v>
      </c>
      <c r="N7" s="545" t="s">
        <v>2303</v>
      </c>
      <c r="O7" s="545" t="s">
        <v>2368</v>
      </c>
      <c r="P7" s="390" t="s">
        <v>2047</v>
      </c>
      <c r="Q7" s="390" t="s">
        <v>2400</v>
      </c>
      <c r="R7" s="390" t="s">
        <v>2401</v>
      </c>
      <c r="S7" s="390" t="s">
        <v>2402</v>
      </c>
      <c r="T7" s="390" t="s">
        <v>2403</v>
      </c>
    </row>
    <row r="8" spans="1:20" ht="15" customHeight="1">
      <c r="A8" s="4" t="s">
        <v>580</v>
      </c>
      <c r="B8" s="4" t="s">
        <v>41</v>
      </c>
      <c r="C8" s="4" t="s">
        <v>41</v>
      </c>
      <c r="D8" s="4" t="s">
        <v>41</v>
      </c>
      <c r="E8" s="4" t="s">
        <v>41</v>
      </c>
      <c r="F8" s="4" t="s">
        <v>41</v>
      </c>
      <c r="G8" s="4" t="s">
        <v>41</v>
      </c>
      <c r="H8" s="4" t="s">
        <v>41</v>
      </c>
      <c r="I8" s="4" t="s">
        <v>41</v>
      </c>
      <c r="J8" s="4" t="s">
        <v>41</v>
      </c>
      <c r="K8" s="4" t="s">
        <v>41</v>
      </c>
      <c r="L8" s="4" t="s">
        <v>41</v>
      </c>
      <c r="M8" s="4" t="s">
        <v>41</v>
      </c>
      <c r="N8" s="4" t="s">
        <v>41</v>
      </c>
      <c r="O8" s="4" t="s">
        <v>41</v>
      </c>
      <c r="P8" s="4" t="s">
        <v>41</v>
      </c>
      <c r="Q8" s="4" t="s">
        <v>41</v>
      </c>
      <c r="R8" s="4" t="s">
        <v>41</v>
      </c>
      <c r="S8" s="4" t="s">
        <v>41</v>
      </c>
      <c r="T8" s="4" t="s">
        <v>41</v>
      </c>
    </row>
    <row r="9" spans="1:20" ht="85.15" customHeight="1">
      <c r="A9" s="4" t="s">
        <v>11</v>
      </c>
      <c r="B9" s="4" t="s">
        <v>2380</v>
      </c>
      <c r="C9" s="4" t="s">
        <v>2381</v>
      </c>
      <c r="D9" s="4" t="s">
        <v>2382</v>
      </c>
      <c r="E9" s="4" t="s">
        <v>2418</v>
      </c>
      <c r="F9" s="4" t="s">
        <v>2328</v>
      </c>
      <c r="G9" s="4" t="s">
        <v>2419</v>
      </c>
      <c r="H9" s="4" t="s">
        <v>2420</v>
      </c>
      <c r="I9" s="4" t="s">
        <v>2421</v>
      </c>
      <c r="J9" s="4" t="s">
        <v>2422</v>
      </c>
      <c r="K9" s="4" t="s">
        <v>2423</v>
      </c>
      <c r="L9" s="4" t="s">
        <v>2386</v>
      </c>
      <c r="M9" s="4" t="s">
        <v>2374</v>
      </c>
      <c r="N9" s="4" t="s">
        <v>2376</v>
      </c>
      <c r="O9" s="4" t="s">
        <v>2378</v>
      </c>
      <c r="P9" s="4" t="s">
        <v>2048</v>
      </c>
      <c r="Q9" s="4" t="s">
        <v>2404</v>
      </c>
      <c r="R9" s="4" t="s">
        <v>2405</v>
      </c>
      <c r="S9" s="4" t="s">
        <v>2406</v>
      </c>
      <c r="T9" s="4" t="s">
        <v>2407</v>
      </c>
    </row>
    <row r="10" spans="1:20" ht="25.5">
      <c r="A10" s="71" t="s">
        <v>2106</v>
      </c>
      <c r="B10" s="374" t="s">
        <v>2383</v>
      </c>
      <c r="C10" s="374" t="s">
        <v>2383</v>
      </c>
      <c r="D10" s="374" t="s">
        <v>2383</v>
      </c>
      <c r="E10" s="374" t="s">
        <v>2383</v>
      </c>
      <c r="F10" s="374" t="s">
        <v>2383</v>
      </c>
      <c r="G10" s="374" t="s">
        <v>2384</v>
      </c>
      <c r="H10" s="374" t="s">
        <v>2384</v>
      </c>
      <c r="I10" s="374" t="s">
        <v>2384</v>
      </c>
      <c r="J10" s="374" t="s">
        <v>2384</v>
      </c>
      <c r="K10" s="374" t="s">
        <v>2384</v>
      </c>
      <c r="L10" s="374" t="s">
        <v>2385</v>
      </c>
      <c r="M10" s="374" t="s">
        <v>2385</v>
      </c>
      <c r="N10" s="374" t="s">
        <v>2385</v>
      </c>
      <c r="O10" s="374" t="s">
        <v>2385</v>
      </c>
      <c r="P10" s="71" t="s">
        <v>1866</v>
      </c>
      <c r="Q10" s="71" t="s">
        <v>1866</v>
      </c>
      <c r="R10" s="71" t="s">
        <v>1866</v>
      </c>
      <c r="S10" s="71" t="s">
        <v>1866</v>
      </c>
      <c r="T10" s="71" t="s">
        <v>1866</v>
      </c>
    </row>
    <row r="11" spans="1:20" ht="14.45" customHeight="1">
      <c r="A11" s="71" t="s">
        <v>21</v>
      </c>
      <c r="B11" s="547" t="s">
        <v>1678</v>
      </c>
      <c r="C11" s="547" t="s">
        <v>1678</v>
      </c>
      <c r="D11" s="547" t="s">
        <v>1678</v>
      </c>
      <c r="E11" s="547" t="s">
        <v>1678</v>
      </c>
      <c r="F11" s="547" t="s">
        <v>1678</v>
      </c>
      <c r="G11" s="547" t="s">
        <v>1678</v>
      </c>
      <c r="H11" s="547" t="s">
        <v>1678</v>
      </c>
      <c r="I11" s="547" t="s">
        <v>1678</v>
      </c>
      <c r="J11" s="547" t="s">
        <v>1678</v>
      </c>
      <c r="K11" s="547" t="s">
        <v>1678</v>
      </c>
      <c r="L11" s="547" t="s">
        <v>1678</v>
      </c>
      <c r="M11" s="547" t="s">
        <v>1678</v>
      </c>
      <c r="N11" s="547" t="s">
        <v>1678</v>
      </c>
      <c r="O11" s="547" t="s">
        <v>1678</v>
      </c>
      <c r="P11" s="71" t="s">
        <v>2049</v>
      </c>
      <c r="Q11" s="71" t="s">
        <v>2408</v>
      </c>
      <c r="R11" s="71" t="s">
        <v>2409</v>
      </c>
      <c r="S11" s="71" t="s">
        <v>2410</v>
      </c>
      <c r="T11" s="546" t="s">
        <v>1678</v>
      </c>
    </row>
    <row r="12" spans="1:20">
      <c r="A12" s="71" t="s">
        <v>689</v>
      </c>
      <c r="B12" s="547" t="s">
        <v>1678</v>
      </c>
      <c r="C12" s="547" t="s">
        <v>1678</v>
      </c>
      <c r="D12" s="547" t="s">
        <v>1678</v>
      </c>
      <c r="E12" s="547" t="s">
        <v>1678</v>
      </c>
      <c r="F12" s="547" t="s">
        <v>1678</v>
      </c>
      <c r="G12" s="547" t="s">
        <v>1678</v>
      </c>
      <c r="H12" s="547" t="s">
        <v>1678</v>
      </c>
      <c r="I12" s="547" t="s">
        <v>1678</v>
      </c>
      <c r="J12" s="547" t="s">
        <v>1678</v>
      </c>
      <c r="K12" s="547" t="s">
        <v>1678</v>
      </c>
      <c r="L12" s="547" t="s">
        <v>1678</v>
      </c>
      <c r="M12" s="547" t="s">
        <v>1678</v>
      </c>
      <c r="N12" s="547" t="s">
        <v>1678</v>
      </c>
      <c r="O12" s="547" t="s">
        <v>1678</v>
      </c>
      <c r="P12" s="71" t="s">
        <v>1415</v>
      </c>
      <c r="Q12" s="547" t="s">
        <v>1678</v>
      </c>
      <c r="R12" s="547" t="s">
        <v>1678</v>
      </c>
      <c r="S12" s="547" t="s">
        <v>1678</v>
      </c>
      <c r="T12" s="547" t="s">
        <v>1678</v>
      </c>
    </row>
    <row r="13" spans="1:20" ht="13.15" customHeight="1">
      <c r="A13" s="71" t="s">
        <v>16</v>
      </c>
      <c r="B13" s="548" t="s">
        <v>2424</v>
      </c>
      <c r="C13" s="548" t="s">
        <v>2424</v>
      </c>
      <c r="D13" s="548" t="s">
        <v>2424</v>
      </c>
      <c r="E13" s="546" t="s">
        <v>1678</v>
      </c>
      <c r="F13" s="546" t="s">
        <v>1678</v>
      </c>
      <c r="G13" s="548" t="s">
        <v>2424</v>
      </c>
      <c r="H13" s="548" t="s">
        <v>2424</v>
      </c>
      <c r="I13" s="548" t="s">
        <v>2424</v>
      </c>
      <c r="J13" s="548" t="s">
        <v>2424</v>
      </c>
      <c r="K13" s="546" t="s">
        <v>1678</v>
      </c>
      <c r="L13" s="548" t="s">
        <v>2424</v>
      </c>
      <c r="M13" s="548" t="s">
        <v>2424</v>
      </c>
      <c r="N13" s="548" t="s">
        <v>2424</v>
      </c>
      <c r="O13" s="548" t="s">
        <v>2424</v>
      </c>
      <c r="P13" s="71" t="s">
        <v>2391</v>
      </c>
      <c r="Q13" s="547" t="s">
        <v>1678</v>
      </c>
      <c r="R13" s="547" t="s">
        <v>1678</v>
      </c>
      <c r="S13" s="547" t="s">
        <v>1678</v>
      </c>
      <c r="T13" s="547" t="s">
        <v>1678</v>
      </c>
    </row>
    <row r="14" spans="1:20" ht="25.5">
      <c r="A14" s="71" t="s">
        <v>23</v>
      </c>
      <c r="B14" s="548" t="s">
        <v>2413</v>
      </c>
      <c r="C14" s="548" t="s">
        <v>2425</v>
      </c>
      <c r="D14" s="548" t="s">
        <v>2412</v>
      </c>
      <c r="E14" s="546" t="s">
        <v>1678</v>
      </c>
      <c r="F14" s="546" t="s">
        <v>1678</v>
      </c>
      <c r="G14" s="548" t="s">
        <v>2413</v>
      </c>
      <c r="H14" s="548" t="s">
        <v>2425</v>
      </c>
      <c r="I14" s="548" t="s">
        <v>2412</v>
      </c>
      <c r="J14" s="548" t="s">
        <v>2426</v>
      </c>
      <c r="K14" s="546" t="s">
        <v>1678</v>
      </c>
      <c r="L14" s="548" t="s">
        <v>2427</v>
      </c>
      <c r="M14" s="548" t="s">
        <v>2428</v>
      </c>
      <c r="N14" s="548" t="s">
        <v>2429</v>
      </c>
      <c r="O14" s="548" t="s">
        <v>2430</v>
      </c>
      <c r="P14" s="71" t="s">
        <v>2392</v>
      </c>
      <c r="Q14" s="548" t="s">
        <v>2411</v>
      </c>
      <c r="R14" s="548" t="s">
        <v>2412</v>
      </c>
      <c r="S14" s="548" t="s">
        <v>2413</v>
      </c>
      <c r="T14" s="546" t="s">
        <v>1678</v>
      </c>
    </row>
    <row r="15" spans="1:20" ht="15" customHeight="1">
      <c r="A15" s="71" t="s">
        <v>1636</v>
      </c>
      <c r="B15" s="547" t="s">
        <v>1678</v>
      </c>
      <c r="C15" s="547" t="s">
        <v>1678</v>
      </c>
      <c r="D15" s="547" t="s">
        <v>1678</v>
      </c>
      <c r="E15" s="547" t="s">
        <v>1678</v>
      </c>
      <c r="F15" s="547" t="s">
        <v>1678</v>
      </c>
      <c r="G15" s="547" t="s">
        <v>1678</v>
      </c>
      <c r="H15" s="547" t="s">
        <v>1678</v>
      </c>
      <c r="I15" s="547" t="s">
        <v>1678</v>
      </c>
      <c r="J15" s="547" t="s">
        <v>1678</v>
      </c>
      <c r="K15" s="547" t="s">
        <v>1678</v>
      </c>
      <c r="L15" s="547" t="s">
        <v>1678</v>
      </c>
      <c r="M15" s="547" t="s">
        <v>1678</v>
      </c>
      <c r="N15" s="547" t="s">
        <v>1678</v>
      </c>
      <c r="O15" s="547" t="s">
        <v>1678</v>
      </c>
      <c r="P15" s="71" t="s">
        <v>2051</v>
      </c>
      <c r="Q15" s="71" t="s">
        <v>2414</v>
      </c>
      <c r="R15" s="71" t="s">
        <v>2414</v>
      </c>
      <c r="S15" s="71" t="s">
        <v>2414</v>
      </c>
      <c r="T15" s="71" t="s">
        <v>2415</v>
      </c>
    </row>
    <row r="16" spans="1:20" ht="15" customHeight="1">
      <c r="A16" s="71" t="s">
        <v>662</v>
      </c>
      <c r="B16" s="547" t="s">
        <v>1678</v>
      </c>
      <c r="C16" s="547" t="s">
        <v>1678</v>
      </c>
      <c r="D16" s="547" t="s">
        <v>1678</v>
      </c>
      <c r="E16" s="547" t="s">
        <v>1678</v>
      </c>
      <c r="F16" s="547" t="s">
        <v>1678</v>
      </c>
      <c r="G16" s="547" t="s">
        <v>1678</v>
      </c>
      <c r="H16" s="547" t="s">
        <v>1678</v>
      </c>
      <c r="I16" s="547" t="s">
        <v>1678</v>
      </c>
      <c r="J16" s="547" t="s">
        <v>1678</v>
      </c>
      <c r="K16" s="547" t="s">
        <v>1678</v>
      </c>
      <c r="L16" s="547" t="s">
        <v>1678</v>
      </c>
      <c r="M16" s="547" t="s">
        <v>1678</v>
      </c>
      <c r="N16" s="547" t="s">
        <v>1678</v>
      </c>
      <c r="O16" s="547" t="s">
        <v>1678</v>
      </c>
      <c r="P16" s="71" t="s">
        <v>1643</v>
      </c>
      <c r="Q16" s="547" t="s">
        <v>1678</v>
      </c>
      <c r="R16" s="547" t="s">
        <v>1678</v>
      </c>
      <c r="S16" s="547" t="s">
        <v>1678</v>
      </c>
      <c r="T16" s="547" t="s">
        <v>1678</v>
      </c>
    </row>
    <row r="17" spans="1:20">
      <c r="A17" s="71" t="s">
        <v>1881</v>
      </c>
      <c r="B17" s="547" t="s">
        <v>1678</v>
      </c>
      <c r="C17" s="547" t="s">
        <v>1678</v>
      </c>
      <c r="D17" s="547" t="s">
        <v>1678</v>
      </c>
      <c r="E17" s="547" t="s">
        <v>1678</v>
      </c>
      <c r="F17" s="547" t="s">
        <v>1678</v>
      </c>
      <c r="G17" s="547" t="s">
        <v>1678</v>
      </c>
      <c r="H17" s="547" t="s">
        <v>1678</v>
      </c>
      <c r="I17" s="547" t="s">
        <v>1678</v>
      </c>
      <c r="J17" s="547" t="s">
        <v>1678</v>
      </c>
      <c r="K17" s="547" t="s">
        <v>1678</v>
      </c>
      <c r="L17" s="547" t="s">
        <v>1678</v>
      </c>
      <c r="M17" s="547" t="s">
        <v>1678</v>
      </c>
      <c r="N17" s="547" t="s">
        <v>1678</v>
      </c>
      <c r="O17" s="547" t="s">
        <v>1678</v>
      </c>
      <c r="P17" s="71" t="s">
        <v>2393</v>
      </c>
      <c r="Q17" s="547" t="s">
        <v>1678</v>
      </c>
      <c r="R17" s="547" t="s">
        <v>1678</v>
      </c>
      <c r="S17" s="547" t="s">
        <v>1678</v>
      </c>
      <c r="T17" s="547" t="s">
        <v>1678</v>
      </c>
    </row>
    <row r="18" spans="1:20" ht="27.6" customHeight="1">
      <c r="A18" s="71" t="s">
        <v>585</v>
      </c>
      <c r="B18" s="490" t="s">
        <v>2450</v>
      </c>
      <c r="C18" s="490" t="s">
        <v>2450</v>
      </c>
      <c r="D18" s="490" t="s">
        <v>2450</v>
      </c>
      <c r="E18" s="320" t="s">
        <v>2441</v>
      </c>
      <c r="F18" s="320" t="s">
        <v>2441</v>
      </c>
      <c r="G18" s="320" t="s">
        <v>2294</v>
      </c>
      <c r="H18" s="320" t="s">
        <v>2294</v>
      </c>
      <c r="I18" s="320" t="s">
        <v>2294</v>
      </c>
      <c r="J18" s="320" t="s">
        <v>2294</v>
      </c>
      <c r="K18" s="320" t="s">
        <v>2441</v>
      </c>
      <c r="L18" s="76" t="s">
        <v>2294</v>
      </c>
      <c r="M18" s="76" t="s">
        <v>2294</v>
      </c>
      <c r="N18" s="76" t="s">
        <v>2294</v>
      </c>
      <c r="O18" s="76" t="s">
        <v>2294</v>
      </c>
      <c r="P18" s="76" t="s">
        <v>2294</v>
      </c>
      <c r="Q18" s="76" t="s">
        <v>2294</v>
      </c>
      <c r="R18" s="76" t="s">
        <v>2294</v>
      </c>
      <c r="S18" s="76" t="s">
        <v>2294</v>
      </c>
      <c r="T18" s="76" t="s">
        <v>2294</v>
      </c>
    </row>
    <row r="19" spans="1:20" ht="17.45" customHeight="1">
      <c r="A19" s="71" t="s">
        <v>2286</v>
      </c>
      <c r="B19" s="550">
        <v>2030010145</v>
      </c>
      <c r="C19" s="550">
        <v>2030010166</v>
      </c>
      <c r="D19" s="550">
        <v>2030010167</v>
      </c>
      <c r="E19" s="551"/>
      <c r="F19" s="551"/>
      <c r="G19" s="550">
        <v>2030010168</v>
      </c>
      <c r="H19" s="550">
        <v>2030010169</v>
      </c>
      <c r="I19" s="550">
        <v>2030010170</v>
      </c>
      <c r="J19" s="550">
        <v>2030010481</v>
      </c>
      <c r="K19" s="551"/>
      <c r="L19" s="550">
        <v>2030010278</v>
      </c>
      <c r="M19" s="550">
        <v>2030010277</v>
      </c>
      <c r="N19" s="550">
        <v>2030010276</v>
      </c>
      <c r="O19" s="550">
        <v>2030010275</v>
      </c>
      <c r="P19" s="320"/>
      <c r="Q19" s="550"/>
      <c r="R19" s="550"/>
      <c r="S19" s="549"/>
      <c r="T19" s="549"/>
    </row>
    <row r="20" spans="1:20" ht="17.45" customHeight="1">
      <c r="A20" s="71" t="s">
        <v>2287</v>
      </c>
      <c r="B20" s="550">
        <v>2020004106</v>
      </c>
      <c r="C20" s="550">
        <v>2020004108</v>
      </c>
      <c r="D20" s="550">
        <v>2020004112</v>
      </c>
      <c r="E20" s="551"/>
      <c r="F20" s="551"/>
      <c r="G20" s="550">
        <v>2020004107</v>
      </c>
      <c r="H20" s="552" t="s">
        <v>2431</v>
      </c>
      <c r="I20" s="552" t="s">
        <v>2432</v>
      </c>
      <c r="J20" s="550">
        <v>2020004127</v>
      </c>
      <c r="K20" s="551"/>
      <c r="L20" s="550">
        <v>2020004124</v>
      </c>
      <c r="M20" s="550">
        <v>2020004128</v>
      </c>
      <c r="N20" s="550">
        <v>2020004121</v>
      </c>
      <c r="O20" s="550">
        <v>2020004122</v>
      </c>
      <c r="P20" s="553"/>
      <c r="Q20" s="550">
        <v>2020004108</v>
      </c>
      <c r="R20" s="550" t="s">
        <v>2416</v>
      </c>
      <c r="S20" s="549" t="s">
        <v>2417</v>
      </c>
      <c r="T20" s="540" t="s">
        <v>305</v>
      </c>
    </row>
    <row r="21" spans="1:20" ht="15" customHeight="1">
      <c r="A21" s="71" t="s">
        <v>1644</v>
      </c>
      <c r="B21" s="540">
        <v>45750</v>
      </c>
      <c r="C21" s="540">
        <v>45736</v>
      </c>
      <c r="D21" s="540">
        <v>45756</v>
      </c>
      <c r="E21" s="540" t="s">
        <v>2433</v>
      </c>
      <c r="F21" s="540" t="s">
        <v>2433</v>
      </c>
      <c r="G21" s="540">
        <v>45750</v>
      </c>
      <c r="H21" s="540">
        <v>45736</v>
      </c>
      <c r="I21" s="540">
        <v>45756</v>
      </c>
      <c r="J21" s="540" t="s">
        <v>2433</v>
      </c>
      <c r="K21" s="540" t="s">
        <v>2433</v>
      </c>
      <c r="L21" s="540">
        <v>45735</v>
      </c>
      <c r="M21" s="540">
        <v>45758</v>
      </c>
      <c r="N21" s="540">
        <v>45757</v>
      </c>
      <c r="O21" s="540">
        <v>45764</v>
      </c>
      <c r="P21" s="540">
        <v>45736</v>
      </c>
      <c r="Q21" s="540">
        <v>45756</v>
      </c>
      <c r="R21" s="540">
        <v>45756</v>
      </c>
      <c r="S21" s="540">
        <v>45750</v>
      </c>
      <c r="T21" s="540">
        <v>45757</v>
      </c>
    </row>
    <row r="22" spans="1:20" ht="15" customHeight="1">
      <c r="A22" s="71" t="s">
        <v>843</v>
      </c>
      <c r="B22" s="540" t="s">
        <v>305</v>
      </c>
      <c r="C22" s="540" t="s">
        <v>305</v>
      </c>
      <c r="D22" s="540" t="s">
        <v>305</v>
      </c>
      <c r="E22" s="540"/>
      <c r="F22" s="540"/>
      <c r="G22" s="540" t="s">
        <v>305</v>
      </c>
      <c r="H22" s="540" t="s">
        <v>305</v>
      </c>
      <c r="I22" s="540" t="s">
        <v>305</v>
      </c>
      <c r="J22" s="540"/>
      <c r="K22" s="540"/>
      <c r="L22" s="540" t="s">
        <v>305</v>
      </c>
      <c r="M22" s="540" t="s">
        <v>305</v>
      </c>
      <c r="N22" s="540" t="s">
        <v>305</v>
      </c>
      <c r="O22" s="540" t="s">
        <v>305</v>
      </c>
      <c r="P22" s="540" t="s">
        <v>305</v>
      </c>
      <c r="Q22" s="540" t="s">
        <v>305</v>
      </c>
      <c r="R22" s="540" t="s">
        <v>305</v>
      </c>
      <c r="S22" s="540">
        <v>45774</v>
      </c>
      <c r="T22" s="540">
        <v>45770</v>
      </c>
    </row>
    <row r="23" spans="1:20" ht="15" customHeight="1">
      <c r="A23" s="71" t="s">
        <v>844</v>
      </c>
      <c r="B23" s="159"/>
      <c r="C23" s="159"/>
      <c r="D23" s="159"/>
      <c r="E23" s="159"/>
      <c r="F23" s="159"/>
      <c r="G23" s="159"/>
      <c r="H23" s="159"/>
      <c r="I23" s="159"/>
      <c r="J23" s="159"/>
      <c r="K23" s="159"/>
      <c r="L23" s="159"/>
      <c r="M23" s="159"/>
      <c r="N23" s="159"/>
      <c r="O23" s="159"/>
      <c r="P23" s="540"/>
      <c r="Q23" s="540"/>
      <c r="R23" s="540"/>
      <c r="S23" s="540"/>
      <c r="T23" s="540"/>
    </row>
    <row r="24" spans="1:20" ht="15" customHeight="1">
      <c r="A24" s="71" t="s">
        <v>849</v>
      </c>
      <c r="B24" s="160"/>
      <c r="C24" s="160"/>
      <c r="D24" s="160"/>
      <c r="E24" s="160"/>
      <c r="F24" s="160"/>
      <c r="G24" s="160"/>
      <c r="H24" s="160"/>
      <c r="I24" s="160"/>
      <c r="J24" s="160"/>
      <c r="K24" s="160"/>
      <c r="L24" s="160"/>
      <c r="M24" s="160"/>
      <c r="N24" s="160"/>
      <c r="O24" s="160"/>
      <c r="P24" s="541"/>
      <c r="Q24" s="541"/>
      <c r="R24" s="541"/>
      <c r="S24" s="541"/>
      <c r="T24" s="541"/>
    </row>
    <row r="25" spans="1:20">
      <c r="A25" s="71" t="s">
        <v>1185</v>
      </c>
      <c r="B25" s="50"/>
      <c r="C25" s="50"/>
      <c r="D25" s="50"/>
      <c r="E25" s="50"/>
      <c r="F25" s="50"/>
      <c r="G25" s="50"/>
      <c r="H25" s="50"/>
      <c r="I25" s="50"/>
      <c r="J25" s="50"/>
      <c r="K25" s="50"/>
      <c r="L25" s="50"/>
      <c r="M25" s="50"/>
      <c r="N25" s="50"/>
      <c r="O25" s="50"/>
      <c r="P25" s="542"/>
      <c r="Q25" s="542"/>
      <c r="R25" s="542"/>
      <c r="S25" s="542"/>
      <c r="T25" s="542"/>
    </row>
    <row r="26" spans="1:20" ht="15" customHeight="1">
      <c r="A26" s="436" t="s">
        <v>1318</v>
      </c>
      <c r="B26" s="543" t="s">
        <v>2434</v>
      </c>
      <c r="C26" s="543" t="s">
        <v>2435</v>
      </c>
      <c r="D26" s="543" t="s">
        <v>2434</v>
      </c>
      <c r="E26" s="543"/>
      <c r="F26" s="543"/>
      <c r="G26" s="543" t="s">
        <v>2434</v>
      </c>
      <c r="H26" s="543" t="s">
        <v>2435</v>
      </c>
      <c r="I26" s="543" t="s">
        <v>2436</v>
      </c>
      <c r="J26" s="543"/>
      <c r="K26" s="543"/>
      <c r="L26" s="543" t="s">
        <v>2437</v>
      </c>
      <c r="M26" s="543" t="s">
        <v>2438</v>
      </c>
      <c r="N26" s="543" t="s">
        <v>2439</v>
      </c>
      <c r="O26" s="543" t="s">
        <v>2440</v>
      </c>
      <c r="P26" s="543" t="s">
        <v>2394</v>
      </c>
      <c r="Q26" s="437" t="s">
        <v>1678</v>
      </c>
      <c r="R26" s="437" t="s">
        <v>1678</v>
      </c>
      <c r="S26" s="437" t="s">
        <v>1678</v>
      </c>
      <c r="T26" s="437" t="s">
        <v>1678</v>
      </c>
    </row>
    <row r="27" spans="1:20" ht="15" customHeight="1">
      <c r="A27" s="436" t="s">
        <v>1319</v>
      </c>
      <c r="B27" s="437" t="s">
        <v>1678</v>
      </c>
      <c r="C27" s="437" t="s">
        <v>1678</v>
      </c>
      <c r="D27" s="437" t="s">
        <v>1678</v>
      </c>
      <c r="E27" s="437" t="s">
        <v>1678</v>
      </c>
      <c r="F27" s="437" t="s">
        <v>1678</v>
      </c>
      <c r="G27" s="437" t="s">
        <v>1678</v>
      </c>
      <c r="H27" s="437" t="s">
        <v>1678</v>
      </c>
      <c r="I27" s="437" t="s">
        <v>1678</v>
      </c>
      <c r="J27" s="437" t="s">
        <v>1678</v>
      </c>
      <c r="K27" s="437" t="s">
        <v>1678</v>
      </c>
      <c r="L27" s="437" t="s">
        <v>1678</v>
      </c>
      <c r="M27" s="437" t="s">
        <v>1678</v>
      </c>
      <c r="N27" s="437" t="s">
        <v>1678</v>
      </c>
      <c r="O27" s="437" t="s">
        <v>1678</v>
      </c>
      <c r="P27" s="437" t="s">
        <v>1678</v>
      </c>
      <c r="Q27" s="437" t="s">
        <v>1678</v>
      </c>
      <c r="R27" s="437" t="s">
        <v>1678</v>
      </c>
      <c r="S27" s="437" t="s">
        <v>1678</v>
      </c>
      <c r="T27" s="437" t="s">
        <v>1678</v>
      </c>
    </row>
    <row r="28" spans="1:20" ht="15" customHeight="1">
      <c r="A28" s="436" t="s">
        <v>1182</v>
      </c>
      <c r="B28" s="437" t="s">
        <v>1678</v>
      </c>
      <c r="C28" s="437" t="s">
        <v>1678</v>
      </c>
      <c r="D28" s="437" t="s">
        <v>1678</v>
      </c>
      <c r="E28" s="437" t="s">
        <v>1678</v>
      </c>
      <c r="F28" s="437" t="s">
        <v>1678</v>
      </c>
      <c r="G28" s="437" t="s">
        <v>1678</v>
      </c>
      <c r="H28" s="437" t="s">
        <v>1678</v>
      </c>
      <c r="I28" s="437" t="s">
        <v>1678</v>
      </c>
      <c r="J28" s="437" t="s">
        <v>1678</v>
      </c>
      <c r="K28" s="437" t="s">
        <v>1678</v>
      </c>
      <c r="L28" s="437" t="s">
        <v>1678</v>
      </c>
      <c r="M28" s="437" t="s">
        <v>1678</v>
      </c>
      <c r="N28" s="437" t="s">
        <v>1678</v>
      </c>
      <c r="O28" s="437" t="s">
        <v>1678</v>
      </c>
      <c r="P28" s="437" t="s">
        <v>1678</v>
      </c>
      <c r="Q28" s="437" t="s">
        <v>1678</v>
      </c>
      <c r="R28" s="437" t="s">
        <v>1678</v>
      </c>
      <c r="S28" s="437" t="s">
        <v>1678</v>
      </c>
      <c r="T28" s="437" t="s">
        <v>1678</v>
      </c>
    </row>
    <row r="29" spans="1:20" ht="15" customHeight="1">
      <c r="A29" s="436" t="s">
        <v>1183</v>
      </c>
      <c r="B29" s="437" t="s">
        <v>1678</v>
      </c>
      <c r="C29" s="437" t="s">
        <v>1678</v>
      </c>
      <c r="D29" s="437" t="s">
        <v>1678</v>
      </c>
      <c r="E29" s="437" t="s">
        <v>1678</v>
      </c>
      <c r="F29" s="437" t="s">
        <v>1678</v>
      </c>
      <c r="G29" s="437" t="s">
        <v>1678</v>
      </c>
      <c r="H29" s="437" t="s">
        <v>1678</v>
      </c>
      <c r="I29" s="437" t="s">
        <v>1678</v>
      </c>
      <c r="J29" s="437" t="s">
        <v>1678</v>
      </c>
      <c r="K29" s="437" t="s">
        <v>1678</v>
      </c>
      <c r="L29" s="437" t="s">
        <v>1678</v>
      </c>
      <c r="M29" s="437" t="s">
        <v>1678</v>
      </c>
      <c r="N29" s="437" t="s">
        <v>1678</v>
      </c>
      <c r="O29" s="437" t="s">
        <v>1678</v>
      </c>
      <c r="P29" s="437" t="s">
        <v>2395</v>
      </c>
      <c r="Q29" s="437" t="s">
        <v>1678</v>
      </c>
      <c r="R29" s="437" t="s">
        <v>1678</v>
      </c>
      <c r="S29" s="437" t="s">
        <v>1678</v>
      </c>
      <c r="T29" s="437" t="s">
        <v>1678</v>
      </c>
    </row>
    <row r="30" spans="1:20" ht="15" customHeight="1">
      <c r="A30" s="71" t="s">
        <v>308</v>
      </c>
      <c r="B30" s="50"/>
      <c r="C30" s="50"/>
      <c r="D30" s="50"/>
      <c r="E30" s="50"/>
      <c r="F30" s="50"/>
      <c r="G30" s="50"/>
      <c r="H30" s="50"/>
      <c r="I30" s="50"/>
      <c r="J30" s="50"/>
      <c r="K30" s="50"/>
      <c r="L30" s="50"/>
      <c r="M30" s="50"/>
      <c r="N30" s="50"/>
      <c r="O30" s="50"/>
      <c r="P30" s="50"/>
      <c r="Q30" s="50"/>
      <c r="R30" s="50"/>
      <c r="S30" s="50"/>
      <c r="T30" s="50"/>
    </row>
    <row r="31" spans="1:20" ht="15" customHeight="1">
      <c r="A31" s="418" t="s">
        <v>116</v>
      </c>
      <c r="B31" s="437" t="s">
        <v>1678</v>
      </c>
      <c r="C31" s="437" t="s">
        <v>1678</v>
      </c>
      <c r="D31" s="437" t="s">
        <v>1678</v>
      </c>
      <c r="E31" s="437" t="s">
        <v>1678</v>
      </c>
      <c r="F31" s="437" t="s">
        <v>1678</v>
      </c>
      <c r="G31" s="437" t="s">
        <v>1678</v>
      </c>
      <c r="H31" s="437" t="s">
        <v>1678</v>
      </c>
      <c r="I31" s="437" t="s">
        <v>1678</v>
      </c>
      <c r="J31" s="437" t="s">
        <v>1678</v>
      </c>
      <c r="K31" s="437" t="s">
        <v>1678</v>
      </c>
      <c r="L31" s="437" t="s">
        <v>1678</v>
      </c>
      <c r="M31" s="437" t="s">
        <v>1678</v>
      </c>
      <c r="N31" s="437" t="s">
        <v>1678</v>
      </c>
      <c r="O31" s="437" t="s">
        <v>1678</v>
      </c>
      <c r="P31" s="437" t="s">
        <v>1678</v>
      </c>
      <c r="Q31" s="437" t="s">
        <v>1678</v>
      </c>
      <c r="R31" s="437" t="s">
        <v>1678</v>
      </c>
      <c r="S31" s="437" t="s">
        <v>1678</v>
      </c>
      <c r="T31" s="437" t="s">
        <v>1678</v>
      </c>
    </row>
    <row r="32" spans="1:20" ht="15" customHeight="1">
      <c r="A32" s="418" t="s">
        <v>117</v>
      </c>
      <c r="B32" s="437" t="s">
        <v>1678</v>
      </c>
      <c r="C32" s="437" t="s">
        <v>1678</v>
      </c>
      <c r="D32" s="437" t="s">
        <v>1678</v>
      </c>
      <c r="E32" s="437" t="s">
        <v>1678</v>
      </c>
      <c r="F32" s="437" t="s">
        <v>1678</v>
      </c>
      <c r="G32" s="437" t="s">
        <v>1678</v>
      </c>
      <c r="H32" s="437" t="s">
        <v>1678</v>
      </c>
      <c r="I32" s="437" t="s">
        <v>1678</v>
      </c>
      <c r="J32" s="437" t="s">
        <v>1678</v>
      </c>
      <c r="K32" s="437" t="s">
        <v>1678</v>
      </c>
      <c r="L32" s="437" t="s">
        <v>1678</v>
      </c>
      <c r="M32" s="437" t="s">
        <v>1678</v>
      </c>
      <c r="N32" s="437" t="s">
        <v>1678</v>
      </c>
      <c r="O32" s="437" t="s">
        <v>1678</v>
      </c>
      <c r="P32" s="437" t="s">
        <v>1678</v>
      </c>
      <c r="Q32" s="437" t="s">
        <v>1678</v>
      </c>
      <c r="R32" s="437" t="s">
        <v>1678</v>
      </c>
      <c r="S32" s="437" t="s">
        <v>1678</v>
      </c>
      <c r="T32" s="437" t="s">
        <v>1678</v>
      </c>
    </row>
    <row r="33" spans="1:20" ht="14.45" customHeight="1">
      <c r="A33" s="419" t="s">
        <v>1320</v>
      </c>
      <c r="B33" s="435"/>
      <c r="C33" s="435"/>
      <c r="D33" s="435"/>
      <c r="E33" s="435"/>
      <c r="F33" s="435"/>
      <c r="G33" s="435"/>
      <c r="H33" s="435"/>
      <c r="I33" s="435"/>
      <c r="J33" s="435"/>
      <c r="K33" s="435"/>
      <c r="L33" s="435"/>
      <c r="M33" s="435"/>
      <c r="N33" s="435"/>
      <c r="O33" s="435"/>
      <c r="P33" s="435"/>
      <c r="Q33" s="435" t="s">
        <v>2446</v>
      </c>
      <c r="R33" s="435" t="s">
        <v>2444</v>
      </c>
      <c r="S33" s="435" t="s">
        <v>2448</v>
      </c>
      <c r="T33" s="435" t="s">
        <v>2448</v>
      </c>
    </row>
    <row r="34" spans="1:20" ht="15" hidden="1" customHeight="1">
      <c r="A34" s="420" t="s">
        <v>1469</v>
      </c>
      <c r="B34" s="435"/>
      <c r="C34" s="435"/>
      <c r="D34" s="435"/>
      <c r="E34" s="435"/>
      <c r="F34" s="435"/>
      <c r="G34" s="435"/>
      <c r="H34" s="435"/>
      <c r="I34" s="435"/>
      <c r="J34" s="435"/>
      <c r="K34" s="435"/>
      <c r="L34" s="435"/>
      <c r="M34" s="435"/>
      <c r="N34" s="435"/>
      <c r="O34" s="435"/>
      <c r="P34" s="435"/>
      <c r="Q34" s="435"/>
      <c r="R34" s="435"/>
      <c r="S34" s="435"/>
      <c r="T34" s="435"/>
    </row>
    <row r="35" spans="1:20" ht="15" customHeight="1">
      <c r="A35" s="418" t="s">
        <v>1558</v>
      </c>
      <c r="B35" s="437" t="s">
        <v>1678</v>
      </c>
      <c r="C35" s="437" t="s">
        <v>1678</v>
      </c>
      <c r="D35" s="437" t="s">
        <v>1678</v>
      </c>
      <c r="E35" s="437" t="s">
        <v>1678</v>
      </c>
      <c r="F35" s="437" t="s">
        <v>1678</v>
      </c>
      <c r="G35" s="437" t="s">
        <v>1678</v>
      </c>
      <c r="H35" s="437" t="s">
        <v>1678</v>
      </c>
      <c r="I35" s="437" t="s">
        <v>1678</v>
      </c>
      <c r="J35" s="437" t="s">
        <v>1678</v>
      </c>
      <c r="K35" s="437" t="s">
        <v>1678</v>
      </c>
      <c r="L35" s="437" t="s">
        <v>1678</v>
      </c>
      <c r="M35" s="437" t="s">
        <v>1678</v>
      </c>
      <c r="N35" s="437" t="s">
        <v>1678</v>
      </c>
      <c r="O35" s="437" t="s">
        <v>1678</v>
      </c>
      <c r="P35" s="437" t="s">
        <v>1678</v>
      </c>
      <c r="Q35" s="435" t="s">
        <v>2443</v>
      </c>
      <c r="R35" s="435" t="s">
        <v>2444</v>
      </c>
      <c r="S35" s="435" t="s">
        <v>2442</v>
      </c>
      <c r="T35" s="435" t="s">
        <v>2442</v>
      </c>
    </row>
    <row r="36" spans="1:20" ht="15" customHeight="1">
      <c r="A36" s="418" t="s">
        <v>1559</v>
      </c>
      <c r="B36" s="437" t="s">
        <v>1678</v>
      </c>
      <c r="C36" s="437" t="s">
        <v>1678</v>
      </c>
      <c r="D36" s="437" t="s">
        <v>1678</v>
      </c>
      <c r="E36" s="437" t="s">
        <v>1678</v>
      </c>
      <c r="F36" s="437" t="s">
        <v>1678</v>
      </c>
      <c r="G36" s="437" t="s">
        <v>1678</v>
      </c>
      <c r="H36" s="437" t="s">
        <v>1678</v>
      </c>
      <c r="I36" s="437" t="s">
        <v>1678</v>
      </c>
      <c r="J36" s="437" t="s">
        <v>1678</v>
      </c>
      <c r="K36" s="437" t="s">
        <v>1678</v>
      </c>
      <c r="L36" s="437" t="s">
        <v>1678</v>
      </c>
      <c r="M36" s="437" t="s">
        <v>1678</v>
      </c>
      <c r="N36" s="437" t="s">
        <v>1678</v>
      </c>
      <c r="O36" s="437" t="s">
        <v>1678</v>
      </c>
      <c r="P36" s="437" t="s">
        <v>1678</v>
      </c>
      <c r="Q36" s="437" t="s">
        <v>1678</v>
      </c>
      <c r="R36" s="437" t="s">
        <v>1678</v>
      </c>
      <c r="S36" s="437" t="s">
        <v>1678</v>
      </c>
      <c r="T36" s="437" t="s">
        <v>1678</v>
      </c>
    </row>
    <row r="37" spans="1:20" ht="15" customHeight="1">
      <c r="A37" s="419" t="s">
        <v>5</v>
      </c>
      <c r="B37" s="435" t="s">
        <v>1678</v>
      </c>
      <c r="C37" s="435" t="s">
        <v>1678</v>
      </c>
      <c r="D37" s="435" t="s">
        <v>1678</v>
      </c>
      <c r="E37" s="435" t="s">
        <v>1678</v>
      </c>
      <c r="F37" s="435" t="s">
        <v>1678</v>
      </c>
      <c r="G37" s="435" t="s">
        <v>1678</v>
      </c>
      <c r="H37" s="435" t="s">
        <v>1678</v>
      </c>
      <c r="I37" s="435" t="s">
        <v>1678</v>
      </c>
      <c r="J37" s="435" t="s">
        <v>1678</v>
      </c>
      <c r="K37" s="435" t="s">
        <v>1678</v>
      </c>
      <c r="L37" s="435" t="s">
        <v>1678</v>
      </c>
      <c r="M37" s="435" t="s">
        <v>1678</v>
      </c>
      <c r="N37" s="435" t="s">
        <v>1678</v>
      </c>
      <c r="O37" s="435" t="s">
        <v>1678</v>
      </c>
      <c r="P37" s="435" t="s">
        <v>1678</v>
      </c>
      <c r="Q37" s="435" t="s">
        <v>2445</v>
      </c>
      <c r="R37" s="435" t="s">
        <v>2449</v>
      </c>
      <c r="S37" s="435" t="s">
        <v>2448</v>
      </c>
      <c r="T37" s="435" t="s">
        <v>2448</v>
      </c>
    </row>
    <row r="38" spans="1:20" ht="15" hidden="1" customHeight="1">
      <c r="A38" s="420" t="s">
        <v>1470</v>
      </c>
      <c r="B38" s="435" t="s">
        <v>1678</v>
      </c>
      <c r="C38" s="435" t="s">
        <v>1678</v>
      </c>
      <c r="D38" s="435" t="s">
        <v>1678</v>
      </c>
      <c r="E38" s="435" t="s">
        <v>1678</v>
      </c>
      <c r="F38" s="435" t="s">
        <v>1678</v>
      </c>
      <c r="G38" s="435" t="s">
        <v>1678</v>
      </c>
      <c r="H38" s="435" t="s">
        <v>1678</v>
      </c>
      <c r="I38" s="435" t="s">
        <v>1678</v>
      </c>
      <c r="J38" s="435" t="s">
        <v>1678</v>
      </c>
      <c r="K38" s="435" t="s">
        <v>1678</v>
      </c>
      <c r="L38" s="435" t="s">
        <v>1678</v>
      </c>
      <c r="M38" s="435" t="s">
        <v>1678</v>
      </c>
      <c r="N38" s="435" t="s">
        <v>1678</v>
      </c>
      <c r="O38" s="435" t="s">
        <v>1678</v>
      </c>
      <c r="P38" s="435" t="s">
        <v>1678</v>
      </c>
      <c r="Q38" s="435" t="s">
        <v>1678</v>
      </c>
      <c r="R38" s="435" t="s">
        <v>1678</v>
      </c>
      <c r="S38" s="435" t="s">
        <v>1678</v>
      </c>
      <c r="T38" s="435" t="s">
        <v>1678</v>
      </c>
    </row>
    <row r="39" spans="1:20" ht="15" customHeight="1">
      <c r="A39" s="419" t="s">
        <v>1321</v>
      </c>
      <c r="B39" s="435" t="s">
        <v>1678</v>
      </c>
      <c r="C39" s="435" t="s">
        <v>1678</v>
      </c>
      <c r="D39" s="435" t="s">
        <v>1678</v>
      </c>
      <c r="E39" s="435" t="s">
        <v>1678</v>
      </c>
      <c r="F39" s="435" t="s">
        <v>1678</v>
      </c>
      <c r="G39" s="435" t="s">
        <v>1678</v>
      </c>
      <c r="H39" s="435" t="s">
        <v>1678</v>
      </c>
      <c r="I39" s="435" t="s">
        <v>1678</v>
      </c>
      <c r="J39" s="435" t="s">
        <v>1678</v>
      </c>
      <c r="K39" s="435" t="s">
        <v>1678</v>
      </c>
      <c r="L39" s="435" t="s">
        <v>1678</v>
      </c>
      <c r="M39" s="435" t="s">
        <v>1678</v>
      </c>
      <c r="N39" s="435" t="s">
        <v>1678</v>
      </c>
      <c r="O39" s="435" t="s">
        <v>1678</v>
      </c>
      <c r="P39" s="435" t="s">
        <v>1678</v>
      </c>
      <c r="Q39" s="435" t="s">
        <v>2447</v>
      </c>
      <c r="R39" s="435" t="s">
        <v>2444</v>
      </c>
      <c r="S39" s="435" t="s">
        <v>2442</v>
      </c>
      <c r="T39" s="435" t="s">
        <v>2442</v>
      </c>
    </row>
    <row r="40" spans="1:20" ht="15" hidden="1" customHeight="1">
      <c r="A40" s="420" t="s">
        <v>1471</v>
      </c>
      <c r="B40" s="435" t="s">
        <v>1678</v>
      </c>
      <c r="C40" s="435" t="s">
        <v>1678</v>
      </c>
      <c r="D40" s="435" t="s">
        <v>1678</v>
      </c>
      <c r="E40" s="435" t="s">
        <v>1678</v>
      </c>
      <c r="F40" s="435" t="s">
        <v>1678</v>
      </c>
      <c r="G40" s="435" t="s">
        <v>1678</v>
      </c>
      <c r="H40" s="435" t="s">
        <v>1678</v>
      </c>
      <c r="I40" s="435" t="s">
        <v>1678</v>
      </c>
      <c r="J40" s="435" t="s">
        <v>1678</v>
      </c>
      <c r="K40" s="435" t="s">
        <v>1678</v>
      </c>
      <c r="L40" s="435" t="s">
        <v>1678</v>
      </c>
      <c r="M40" s="435" t="s">
        <v>1678</v>
      </c>
      <c r="N40" s="435" t="s">
        <v>1678</v>
      </c>
      <c r="O40" s="435" t="s">
        <v>1678</v>
      </c>
      <c r="P40" s="435" t="s">
        <v>1678</v>
      </c>
      <c r="Q40" s="435" t="s">
        <v>1678</v>
      </c>
      <c r="R40" s="435" t="s">
        <v>1678</v>
      </c>
      <c r="S40" s="435" t="s">
        <v>1678</v>
      </c>
      <c r="T40" s="435" t="s">
        <v>1678</v>
      </c>
    </row>
    <row r="41" spans="1:20" ht="15" customHeight="1">
      <c r="A41" s="418" t="s">
        <v>114</v>
      </c>
      <c r="B41" s="437" t="s">
        <v>1678</v>
      </c>
      <c r="C41" s="437" t="s">
        <v>1678</v>
      </c>
      <c r="D41" s="437" t="s">
        <v>1678</v>
      </c>
      <c r="E41" s="437" t="s">
        <v>1678</v>
      </c>
      <c r="F41" s="437" t="s">
        <v>1678</v>
      </c>
      <c r="G41" s="437" t="s">
        <v>1678</v>
      </c>
      <c r="H41" s="437" t="s">
        <v>1678</v>
      </c>
      <c r="I41" s="437" t="s">
        <v>1678</v>
      </c>
      <c r="J41" s="437" t="s">
        <v>1678</v>
      </c>
      <c r="K41" s="437" t="s">
        <v>1678</v>
      </c>
      <c r="L41" s="437" t="s">
        <v>1678</v>
      </c>
      <c r="M41" s="437" t="s">
        <v>1678</v>
      </c>
      <c r="N41" s="437" t="s">
        <v>1678</v>
      </c>
      <c r="O41" s="437" t="s">
        <v>1678</v>
      </c>
      <c r="P41" s="437" t="s">
        <v>1678</v>
      </c>
      <c r="Q41" s="437" t="s">
        <v>1678</v>
      </c>
      <c r="R41" s="437" t="s">
        <v>1678</v>
      </c>
      <c r="S41" s="437" t="s">
        <v>1678</v>
      </c>
      <c r="T41" s="437" t="s">
        <v>1678</v>
      </c>
    </row>
    <row r="42" spans="1:20" ht="15" customHeight="1">
      <c r="A42" s="418" t="s">
        <v>115</v>
      </c>
      <c r="B42" s="437" t="s">
        <v>1678</v>
      </c>
      <c r="C42" s="437" t="s">
        <v>1678</v>
      </c>
      <c r="D42" s="437" t="s">
        <v>1678</v>
      </c>
      <c r="E42" s="437" t="s">
        <v>1678</v>
      </c>
      <c r="F42" s="437" t="s">
        <v>1678</v>
      </c>
      <c r="G42" s="437" t="s">
        <v>1678</v>
      </c>
      <c r="H42" s="437" t="s">
        <v>1678</v>
      </c>
      <c r="I42" s="437" t="s">
        <v>1678</v>
      </c>
      <c r="J42" s="437" t="s">
        <v>1678</v>
      </c>
      <c r="K42" s="437" t="s">
        <v>1678</v>
      </c>
      <c r="L42" s="437" t="s">
        <v>1678</v>
      </c>
      <c r="M42" s="437" t="s">
        <v>1678</v>
      </c>
      <c r="N42" s="437" t="s">
        <v>1678</v>
      </c>
      <c r="O42" s="437" t="s">
        <v>1678</v>
      </c>
      <c r="P42" s="437" t="s">
        <v>1678</v>
      </c>
      <c r="Q42" s="437" t="s">
        <v>1678</v>
      </c>
      <c r="R42" s="437" t="s">
        <v>1678</v>
      </c>
      <c r="S42" s="437" t="s">
        <v>1678</v>
      </c>
      <c r="T42" s="437" t="s">
        <v>1678</v>
      </c>
    </row>
    <row r="43" spans="1:20" ht="15" customHeight="1">
      <c r="A43" s="419" t="s">
        <v>584</v>
      </c>
      <c r="B43" s="435" t="s">
        <v>1678</v>
      </c>
      <c r="C43" s="435" t="s">
        <v>1678</v>
      </c>
      <c r="D43" s="435" t="s">
        <v>1678</v>
      </c>
      <c r="E43" s="435" t="s">
        <v>1678</v>
      </c>
      <c r="F43" s="435" t="s">
        <v>1678</v>
      </c>
      <c r="G43" s="435" t="s">
        <v>1678</v>
      </c>
      <c r="H43" s="435" t="s">
        <v>1678</v>
      </c>
      <c r="I43" s="435" t="s">
        <v>1678</v>
      </c>
      <c r="J43" s="435" t="s">
        <v>1678</v>
      </c>
      <c r="K43" s="435" t="s">
        <v>1678</v>
      </c>
      <c r="L43" s="435" t="s">
        <v>1678</v>
      </c>
      <c r="M43" s="435" t="s">
        <v>1678</v>
      </c>
      <c r="N43" s="435" t="s">
        <v>1678</v>
      </c>
      <c r="O43" s="435" t="s">
        <v>1678</v>
      </c>
      <c r="P43" s="435" t="s">
        <v>1678</v>
      </c>
      <c r="Q43" s="435" t="s">
        <v>1678</v>
      </c>
      <c r="R43" s="435" t="s">
        <v>1678</v>
      </c>
      <c r="S43" s="435" t="s">
        <v>1678</v>
      </c>
      <c r="T43" s="435" t="s">
        <v>1678</v>
      </c>
    </row>
    <row r="44" spans="1:20" ht="15" hidden="1" customHeight="1">
      <c r="A44" s="418" t="s">
        <v>583</v>
      </c>
      <c r="B44" s="435" t="s">
        <v>1678</v>
      </c>
      <c r="C44" s="435" t="s">
        <v>1678</v>
      </c>
      <c r="D44" s="435" t="s">
        <v>1678</v>
      </c>
      <c r="E44" s="435" t="s">
        <v>1678</v>
      </c>
      <c r="F44" s="435" t="s">
        <v>1678</v>
      </c>
      <c r="G44" s="435" t="s">
        <v>1678</v>
      </c>
      <c r="H44" s="435" t="s">
        <v>1678</v>
      </c>
      <c r="I44" s="435" t="s">
        <v>1678</v>
      </c>
      <c r="J44" s="435" t="s">
        <v>1678</v>
      </c>
      <c r="K44" s="435" t="s">
        <v>1678</v>
      </c>
      <c r="L44" s="435" t="s">
        <v>1678</v>
      </c>
      <c r="M44" s="435" t="s">
        <v>1678</v>
      </c>
      <c r="N44" s="435" t="s">
        <v>1678</v>
      </c>
      <c r="O44" s="435" t="s">
        <v>1678</v>
      </c>
      <c r="P44" s="435" t="s">
        <v>1678</v>
      </c>
      <c r="Q44" s="435" t="s">
        <v>1678</v>
      </c>
      <c r="R44" s="435" t="s">
        <v>1678</v>
      </c>
      <c r="S44" s="435" t="s">
        <v>1678</v>
      </c>
      <c r="T44" s="435" t="s">
        <v>1678</v>
      </c>
    </row>
    <row r="45" spans="1:20" ht="15" hidden="1" customHeight="1">
      <c r="A45" s="420" t="s">
        <v>1472</v>
      </c>
      <c r="B45" s="435" t="s">
        <v>1678</v>
      </c>
      <c r="C45" s="435" t="s">
        <v>1678</v>
      </c>
      <c r="D45" s="435" t="s">
        <v>1678</v>
      </c>
      <c r="E45" s="435" t="s">
        <v>1678</v>
      </c>
      <c r="F45" s="435" t="s">
        <v>1678</v>
      </c>
      <c r="G45" s="435" t="s">
        <v>1678</v>
      </c>
      <c r="H45" s="435" t="s">
        <v>1678</v>
      </c>
      <c r="I45" s="435" t="s">
        <v>1678</v>
      </c>
      <c r="J45" s="435" t="s">
        <v>1678</v>
      </c>
      <c r="K45" s="435" t="s">
        <v>1678</v>
      </c>
      <c r="L45" s="435" t="s">
        <v>1678</v>
      </c>
      <c r="M45" s="435" t="s">
        <v>1678</v>
      </c>
      <c r="N45" s="435" t="s">
        <v>1678</v>
      </c>
      <c r="O45" s="435" t="s">
        <v>1678</v>
      </c>
      <c r="P45" s="435" t="s">
        <v>1678</v>
      </c>
      <c r="Q45" s="435" t="s">
        <v>1678</v>
      </c>
      <c r="R45" s="435" t="s">
        <v>1678</v>
      </c>
      <c r="S45" s="435" t="s">
        <v>1678</v>
      </c>
      <c r="T45" s="435" t="s">
        <v>1678</v>
      </c>
    </row>
    <row r="46" spans="1:20" ht="15" customHeight="1">
      <c r="A46" s="418" t="s">
        <v>184</v>
      </c>
      <c r="B46" s="437" t="s">
        <v>2387</v>
      </c>
      <c r="C46" s="437" t="s">
        <v>2387</v>
      </c>
      <c r="D46" s="437" t="s">
        <v>2387</v>
      </c>
      <c r="E46" s="437" t="s">
        <v>2387</v>
      </c>
      <c r="F46" s="437" t="s">
        <v>2387</v>
      </c>
      <c r="G46" s="437" t="s">
        <v>2387</v>
      </c>
      <c r="H46" s="437" t="s">
        <v>2387</v>
      </c>
      <c r="I46" s="437" t="s">
        <v>2387</v>
      </c>
      <c r="J46" s="437" t="s">
        <v>2387</v>
      </c>
      <c r="K46" s="437" t="s">
        <v>2387</v>
      </c>
      <c r="L46" s="437" t="s">
        <v>2387</v>
      </c>
      <c r="M46" s="437" t="s">
        <v>2387</v>
      </c>
      <c r="N46" s="437" t="s">
        <v>2387</v>
      </c>
      <c r="O46" s="437" t="s">
        <v>2387</v>
      </c>
      <c r="P46" s="437" t="s">
        <v>2387</v>
      </c>
      <c r="Q46" s="437" t="s">
        <v>2387</v>
      </c>
      <c r="R46" s="437" t="s">
        <v>2387</v>
      </c>
      <c r="S46" s="437" t="s">
        <v>2387</v>
      </c>
      <c r="T46" s="437" t="s">
        <v>2387</v>
      </c>
    </row>
    <row r="47" spans="1:20" ht="15" customHeight="1">
      <c r="A47" s="418" t="s">
        <v>185</v>
      </c>
      <c r="B47" s="437" t="s">
        <v>2387</v>
      </c>
      <c r="C47" s="437" t="s">
        <v>2387</v>
      </c>
      <c r="D47" s="437" t="s">
        <v>2387</v>
      </c>
      <c r="E47" s="437" t="s">
        <v>2387</v>
      </c>
      <c r="F47" s="437" t="s">
        <v>2387</v>
      </c>
      <c r="G47" s="437" t="s">
        <v>2387</v>
      </c>
      <c r="H47" s="437" t="s">
        <v>2387</v>
      </c>
      <c r="I47" s="437" t="s">
        <v>2387</v>
      </c>
      <c r="J47" s="437" t="s">
        <v>2387</v>
      </c>
      <c r="K47" s="437" t="s">
        <v>2387</v>
      </c>
      <c r="L47" s="437" t="s">
        <v>2387</v>
      </c>
      <c r="M47" s="437" t="s">
        <v>2387</v>
      </c>
      <c r="N47" s="437" t="s">
        <v>2387</v>
      </c>
      <c r="O47" s="437" t="s">
        <v>2387</v>
      </c>
      <c r="P47" s="437" t="s">
        <v>2387</v>
      </c>
      <c r="Q47" s="437" t="s">
        <v>2387</v>
      </c>
      <c r="R47" s="437" t="s">
        <v>2387</v>
      </c>
      <c r="S47" s="437" t="s">
        <v>2387</v>
      </c>
      <c r="T47" s="437" t="s">
        <v>2387</v>
      </c>
    </row>
    <row r="48" spans="1:20" ht="15" customHeight="1">
      <c r="A48" s="419" t="s">
        <v>6</v>
      </c>
      <c r="B48" s="435" t="s">
        <v>1418</v>
      </c>
      <c r="C48" s="435" t="s">
        <v>1418</v>
      </c>
      <c r="D48" s="435" t="s">
        <v>1418</v>
      </c>
      <c r="E48" s="435" t="s">
        <v>1418</v>
      </c>
      <c r="F48" s="435" t="s">
        <v>1418</v>
      </c>
      <c r="G48" s="435" t="s">
        <v>1418</v>
      </c>
      <c r="H48" s="435" t="s">
        <v>1418</v>
      </c>
      <c r="I48" s="435" t="s">
        <v>1418</v>
      </c>
      <c r="J48" s="435" t="s">
        <v>1418</v>
      </c>
      <c r="K48" s="435" t="s">
        <v>1418</v>
      </c>
      <c r="L48" s="435" t="s">
        <v>1418</v>
      </c>
      <c r="M48" s="435" t="s">
        <v>1418</v>
      </c>
      <c r="N48" s="435" t="s">
        <v>1418</v>
      </c>
      <c r="O48" s="435" t="s">
        <v>1418</v>
      </c>
      <c r="P48" s="435" t="s">
        <v>1418</v>
      </c>
      <c r="Q48" s="435" t="s">
        <v>1418</v>
      </c>
      <c r="R48" s="435" t="s">
        <v>1418</v>
      </c>
      <c r="S48" s="435" t="s">
        <v>1418</v>
      </c>
      <c r="T48" s="435" t="s">
        <v>1418</v>
      </c>
    </row>
    <row r="49" spans="1:20" ht="15" hidden="1" customHeight="1">
      <c r="A49" s="419" t="s">
        <v>743</v>
      </c>
      <c r="B49" s="435" t="s">
        <v>1678</v>
      </c>
      <c r="C49" s="435" t="s">
        <v>1678</v>
      </c>
      <c r="D49" s="435" t="s">
        <v>1678</v>
      </c>
      <c r="E49" s="435" t="s">
        <v>1678</v>
      </c>
      <c r="F49" s="435" t="s">
        <v>1678</v>
      </c>
      <c r="G49" s="435" t="s">
        <v>1678</v>
      </c>
      <c r="H49" s="435" t="s">
        <v>1678</v>
      </c>
      <c r="I49" s="435" t="s">
        <v>1678</v>
      </c>
      <c r="J49" s="435" t="s">
        <v>1678</v>
      </c>
      <c r="K49" s="435" t="s">
        <v>1678</v>
      </c>
      <c r="L49" s="435" t="s">
        <v>1678</v>
      </c>
      <c r="M49" s="435" t="s">
        <v>1678</v>
      </c>
      <c r="N49" s="435" t="s">
        <v>1678</v>
      </c>
      <c r="O49" s="435" t="s">
        <v>1678</v>
      </c>
      <c r="P49" s="435" t="s">
        <v>1678</v>
      </c>
      <c r="Q49" s="435" t="s">
        <v>1678</v>
      </c>
      <c r="R49" s="435" t="s">
        <v>1678</v>
      </c>
      <c r="S49" s="435" t="s">
        <v>1678</v>
      </c>
      <c r="T49" s="435" t="s">
        <v>1678</v>
      </c>
    </row>
    <row r="50" spans="1:20" ht="15" hidden="1" customHeight="1">
      <c r="A50" s="420" t="s">
        <v>1473</v>
      </c>
      <c r="B50" s="435" t="s">
        <v>1678</v>
      </c>
      <c r="C50" s="435" t="s">
        <v>1678</v>
      </c>
      <c r="D50" s="435" t="s">
        <v>1678</v>
      </c>
      <c r="E50" s="435" t="s">
        <v>1678</v>
      </c>
      <c r="F50" s="435" t="s">
        <v>1678</v>
      </c>
      <c r="G50" s="435" t="s">
        <v>1678</v>
      </c>
      <c r="H50" s="435" t="s">
        <v>1678</v>
      </c>
      <c r="I50" s="435" t="s">
        <v>1678</v>
      </c>
      <c r="J50" s="435" t="s">
        <v>1678</v>
      </c>
      <c r="K50" s="435" t="s">
        <v>1678</v>
      </c>
      <c r="L50" s="435" t="s">
        <v>1678</v>
      </c>
      <c r="M50" s="435" t="s">
        <v>1678</v>
      </c>
      <c r="N50" s="435" t="s">
        <v>1678</v>
      </c>
      <c r="O50" s="435" t="s">
        <v>1678</v>
      </c>
      <c r="P50" s="435" t="s">
        <v>1678</v>
      </c>
      <c r="Q50" s="435" t="s">
        <v>1678</v>
      </c>
      <c r="R50" s="435" t="s">
        <v>1678</v>
      </c>
      <c r="S50" s="435" t="s">
        <v>1678</v>
      </c>
      <c r="T50" s="435" t="s">
        <v>1678</v>
      </c>
    </row>
    <row r="51" spans="1:20" ht="15" customHeight="1">
      <c r="A51" s="419" t="s">
        <v>120</v>
      </c>
      <c r="B51" s="435" t="s">
        <v>1678</v>
      </c>
      <c r="C51" s="435" t="s">
        <v>1678</v>
      </c>
      <c r="D51" s="435" t="s">
        <v>1678</v>
      </c>
      <c r="E51" s="435" t="s">
        <v>1678</v>
      </c>
      <c r="F51" s="435" t="s">
        <v>1678</v>
      </c>
      <c r="G51" s="435" t="s">
        <v>1678</v>
      </c>
      <c r="H51" s="435" t="s">
        <v>1678</v>
      </c>
      <c r="I51" s="435" t="s">
        <v>1678</v>
      </c>
      <c r="J51" s="435" t="s">
        <v>1678</v>
      </c>
      <c r="K51" s="435" t="s">
        <v>1678</v>
      </c>
      <c r="L51" s="435" t="s">
        <v>1678</v>
      </c>
      <c r="M51" s="435" t="s">
        <v>1678</v>
      </c>
      <c r="N51" s="435" t="s">
        <v>1678</v>
      </c>
      <c r="O51" s="435" t="s">
        <v>1678</v>
      </c>
      <c r="P51" s="435" t="s">
        <v>1678</v>
      </c>
      <c r="Q51" s="435" t="s">
        <v>1678</v>
      </c>
      <c r="R51" s="435" t="s">
        <v>1678</v>
      </c>
      <c r="S51" s="435" t="s">
        <v>1678</v>
      </c>
      <c r="T51" s="435" t="s">
        <v>1678</v>
      </c>
    </row>
    <row r="52" spans="1:20" ht="15" customHeight="1">
      <c r="A52" s="419" t="s">
        <v>119</v>
      </c>
      <c r="B52" s="435" t="s">
        <v>1678</v>
      </c>
      <c r="C52" s="435" t="s">
        <v>1678</v>
      </c>
      <c r="D52" s="435" t="s">
        <v>1678</v>
      </c>
      <c r="E52" s="435" t="s">
        <v>1678</v>
      </c>
      <c r="F52" s="435" t="s">
        <v>1678</v>
      </c>
      <c r="G52" s="435" t="s">
        <v>1678</v>
      </c>
      <c r="H52" s="435" t="s">
        <v>1678</v>
      </c>
      <c r="I52" s="435" t="s">
        <v>1678</v>
      </c>
      <c r="J52" s="435" t="s">
        <v>1678</v>
      </c>
      <c r="K52" s="435" t="s">
        <v>1678</v>
      </c>
      <c r="L52" s="435" t="s">
        <v>1678</v>
      </c>
      <c r="M52" s="435" t="s">
        <v>1678</v>
      </c>
      <c r="N52" s="435" t="s">
        <v>1678</v>
      </c>
      <c r="O52" s="435" t="s">
        <v>1678</v>
      </c>
      <c r="P52" s="435" t="s">
        <v>1678</v>
      </c>
      <c r="Q52" s="435" t="s">
        <v>1678</v>
      </c>
      <c r="R52" s="435" t="s">
        <v>1678</v>
      </c>
      <c r="S52" s="435" t="s">
        <v>1678</v>
      </c>
      <c r="T52" s="435" t="s">
        <v>1678</v>
      </c>
    </row>
    <row r="53" spans="1:20" ht="15" customHeight="1">
      <c r="A53" s="419" t="s">
        <v>121</v>
      </c>
      <c r="B53" s="435" t="s">
        <v>1678</v>
      </c>
      <c r="C53" s="435" t="s">
        <v>1678</v>
      </c>
      <c r="D53" s="435" t="s">
        <v>1678</v>
      </c>
      <c r="E53" s="435" t="s">
        <v>1678</v>
      </c>
      <c r="F53" s="435" t="s">
        <v>1678</v>
      </c>
      <c r="G53" s="435" t="s">
        <v>1678</v>
      </c>
      <c r="H53" s="435" t="s">
        <v>1678</v>
      </c>
      <c r="I53" s="435" t="s">
        <v>1678</v>
      </c>
      <c r="J53" s="435" t="s">
        <v>1678</v>
      </c>
      <c r="K53" s="435" t="s">
        <v>1678</v>
      </c>
      <c r="L53" s="435" t="s">
        <v>1678</v>
      </c>
      <c r="M53" s="435" t="s">
        <v>1678</v>
      </c>
      <c r="N53" s="435" t="s">
        <v>1678</v>
      </c>
      <c r="O53" s="435" t="s">
        <v>1678</v>
      </c>
      <c r="P53" s="435" t="s">
        <v>1678</v>
      </c>
      <c r="Q53" s="435" t="s">
        <v>1678</v>
      </c>
      <c r="R53" s="435" t="s">
        <v>1678</v>
      </c>
      <c r="S53" s="435" t="s">
        <v>1678</v>
      </c>
      <c r="T53" s="435" t="s">
        <v>1678</v>
      </c>
    </row>
    <row r="54" spans="1:20" ht="15" customHeight="1">
      <c r="A54" s="419" t="s">
        <v>304</v>
      </c>
      <c r="B54" s="435" t="s">
        <v>1678</v>
      </c>
      <c r="C54" s="435" t="s">
        <v>1678</v>
      </c>
      <c r="D54" s="435" t="s">
        <v>1678</v>
      </c>
      <c r="E54" s="435" t="s">
        <v>1678</v>
      </c>
      <c r="F54" s="435" t="s">
        <v>1678</v>
      </c>
      <c r="G54" s="435" t="s">
        <v>1678</v>
      </c>
      <c r="H54" s="435" t="s">
        <v>1678</v>
      </c>
      <c r="I54" s="435" t="s">
        <v>1678</v>
      </c>
      <c r="J54" s="435" t="s">
        <v>1678</v>
      </c>
      <c r="K54" s="435" t="s">
        <v>1678</v>
      </c>
      <c r="L54" s="435" t="s">
        <v>1678</v>
      </c>
      <c r="M54" s="435" t="s">
        <v>1678</v>
      </c>
      <c r="N54" s="435" t="s">
        <v>1678</v>
      </c>
      <c r="O54" s="435" t="s">
        <v>1678</v>
      </c>
      <c r="P54" s="435" t="s">
        <v>1678</v>
      </c>
      <c r="Q54" s="435" t="s">
        <v>1678</v>
      </c>
      <c r="R54" s="435" t="s">
        <v>1678</v>
      </c>
      <c r="S54" s="435" t="s">
        <v>1678</v>
      </c>
      <c r="T54" s="435" t="s">
        <v>1678</v>
      </c>
    </row>
    <row r="55" spans="1:20" ht="15" customHeight="1">
      <c r="A55" s="419" t="s">
        <v>582</v>
      </c>
      <c r="B55" s="435" t="s">
        <v>1678</v>
      </c>
      <c r="C55" s="435" t="s">
        <v>1678</v>
      </c>
      <c r="D55" s="435" t="s">
        <v>1678</v>
      </c>
      <c r="E55" s="435" t="s">
        <v>1678</v>
      </c>
      <c r="F55" s="435" t="s">
        <v>1678</v>
      </c>
      <c r="G55" s="435" t="s">
        <v>1678</v>
      </c>
      <c r="H55" s="435" t="s">
        <v>1678</v>
      </c>
      <c r="I55" s="435" t="s">
        <v>1678</v>
      </c>
      <c r="J55" s="435" t="s">
        <v>1678</v>
      </c>
      <c r="K55" s="435" t="s">
        <v>1678</v>
      </c>
      <c r="L55" s="435" t="s">
        <v>1678</v>
      </c>
      <c r="M55" s="435" t="s">
        <v>1678</v>
      </c>
      <c r="N55" s="435" t="s">
        <v>1678</v>
      </c>
      <c r="O55" s="435" t="s">
        <v>1678</v>
      </c>
      <c r="P55" s="435" t="s">
        <v>1678</v>
      </c>
      <c r="Q55" s="435" t="s">
        <v>1678</v>
      </c>
      <c r="R55" s="435" t="s">
        <v>1678</v>
      </c>
      <c r="S55" s="435" t="s">
        <v>1678</v>
      </c>
      <c r="T55" s="435" t="s">
        <v>1678</v>
      </c>
    </row>
    <row r="56" spans="1:20" ht="15" customHeight="1">
      <c r="A56" s="419" t="s">
        <v>2309</v>
      </c>
      <c r="B56" s="435" t="s">
        <v>1678</v>
      </c>
      <c r="C56" s="435" t="s">
        <v>1678</v>
      </c>
      <c r="D56" s="435" t="s">
        <v>1678</v>
      </c>
      <c r="E56" s="435" t="s">
        <v>1678</v>
      </c>
      <c r="F56" s="435" t="s">
        <v>1678</v>
      </c>
      <c r="G56" s="435" t="s">
        <v>1678</v>
      </c>
      <c r="H56" s="435" t="s">
        <v>1678</v>
      </c>
      <c r="I56" s="435" t="s">
        <v>1678</v>
      </c>
      <c r="J56" s="435" t="s">
        <v>1678</v>
      </c>
      <c r="K56" s="435" t="s">
        <v>1678</v>
      </c>
      <c r="L56" s="435" t="s">
        <v>1678</v>
      </c>
      <c r="M56" s="435" t="s">
        <v>1678</v>
      </c>
      <c r="N56" s="435" t="s">
        <v>1678</v>
      </c>
      <c r="O56" s="435" t="s">
        <v>1678</v>
      </c>
      <c r="P56" s="435" t="s">
        <v>1678</v>
      </c>
      <c r="Q56" s="435" t="s">
        <v>1678</v>
      </c>
      <c r="R56" s="435" t="s">
        <v>1678</v>
      </c>
      <c r="S56" s="435" t="s">
        <v>1678</v>
      </c>
      <c r="T56" s="435" t="s">
        <v>1678</v>
      </c>
    </row>
    <row r="57" spans="1:20" ht="15" customHeight="1">
      <c r="A57" s="419" t="s">
        <v>2310</v>
      </c>
      <c r="B57" s="435" t="s">
        <v>1678</v>
      </c>
      <c r="C57" s="435" t="s">
        <v>1678</v>
      </c>
      <c r="D57" s="435" t="s">
        <v>1678</v>
      </c>
      <c r="E57" s="435" t="s">
        <v>1678</v>
      </c>
      <c r="F57" s="435" t="s">
        <v>1678</v>
      </c>
      <c r="G57" s="435" t="s">
        <v>1678</v>
      </c>
      <c r="H57" s="435" t="s">
        <v>1678</v>
      </c>
      <c r="I57" s="435" t="s">
        <v>1678</v>
      </c>
      <c r="J57" s="435" t="s">
        <v>1678</v>
      </c>
      <c r="K57" s="435" t="s">
        <v>1678</v>
      </c>
      <c r="L57" s="435" t="s">
        <v>1678</v>
      </c>
      <c r="M57" s="435" t="s">
        <v>1678</v>
      </c>
      <c r="N57" s="435" t="s">
        <v>1678</v>
      </c>
      <c r="O57" s="435" t="s">
        <v>1678</v>
      </c>
      <c r="P57" s="435" t="s">
        <v>1678</v>
      </c>
      <c r="Q57" s="435" t="s">
        <v>1678</v>
      </c>
      <c r="R57" s="435" t="s">
        <v>1678</v>
      </c>
      <c r="S57" s="435" t="s">
        <v>1678</v>
      </c>
      <c r="T57" s="435" t="s">
        <v>1678</v>
      </c>
    </row>
    <row r="58" spans="1:20" ht="15" customHeight="1">
      <c r="A58" s="73" t="s">
        <v>1674</v>
      </c>
      <c r="B58" s="539" t="s">
        <v>1418</v>
      </c>
      <c r="C58" s="539" t="s">
        <v>1418</v>
      </c>
      <c r="D58" s="539" t="s">
        <v>1418</v>
      </c>
      <c r="E58" s="539" t="s">
        <v>1418</v>
      </c>
      <c r="F58" s="539" t="s">
        <v>1418</v>
      </c>
      <c r="G58" s="539" t="s">
        <v>1418</v>
      </c>
      <c r="H58" s="539" t="s">
        <v>1418</v>
      </c>
      <c r="I58" s="539" t="s">
        <v>1418</v>
      </c>
      <c r="J58" s="539" t="s">
        <v>1418</v>
      </c>
      <c r="K58" s="539" t="s">
        <v>1418</v>
      </c>
      <c r="L58" s="539" t="s">
        <v>1418</v>
      </c>
      <c r="M58" s="539" t="s">
        <v>1418</v>
      </c>
      <c r="N58" s="539" t="s">
        <v>1418</v>
      </c>
      <c r="O58" s="539" t="s">
        <v>1418</v>
      </c>
      <c r="P58" s="539" t="s">
        <v>1418</v>
      </c>
      <c r="Q58" s="539" t="s">
        <v>1418</v>
      </c>
      <c r="R58" s="539" t="s">
        <v>1418</v>
      </c>
      <c r="S58" s="539" t="s">
        <v>1418</v>
      </c>
      <c r="T58" s="539" t="s">
        <v>1418</v>
      </c>
    </row>
    <row r="59" spans="1:20" ht="15" customHeight="1">
      <c r="A59" s="73" t="s">
        <v>1675</v>
      </c>
      <c r="B59" s="539" t="s">
        <v>1418</v>
      </c>
      <c r="C59" s="539" t="s">
        <v>1418</v>
      </c>
      <c r="D59" s="539" t="s">
        <v>1418</v>
      </c>
      <c r="E59" s="539" t="s">
        <v>1418</v>
      </c>
      <c r="F59" s="539" t="s">
        <v>1418</v>
      </c>
      <c r="G59" s="539" t="s">
        <v>1418</v>
      </c>
      <c r="H59" s="539" t="s">
        <v>1418</v>
      </c>
      <c r="I59" s="539" t="s">
        <v>1418</v>
      </c>
      <c r="J59" s="539" t="s">
        <v>1418</v>
      </c>
      <c r="K59" s="539" t="s">
        <v>1418</v>
      </c>
      <c r="L59" s="539" t="s">
        <v>1418</v>
      </c>
      <c r="M59" s="539" t="s">
        <v>1418</v>
      </c>
      <c r="N59" s="539" t="s">
        <v>1418</v>
      </c>
      <c r="O59" s="539" t="s">
        <v>1418</v>
      </c>
      <c r="P59" s="539" t="s">
        <v>1418</v>
      </c>
      <c r="Q59" s="539" t="s">
        <v>1418</v>
      </c>
      <c r="R59" s="539" t="s">
        <v>1418</v>
      </c>
      <c r="S59" s="539" t="s">
        <v>1418</v>
      </c>
      <c r="T59" s="539" t="s">
        <v>1418</v>
      </c>
    </row>
    <row r="60" spans="1:20">
      <c r="A60" s="306"/>
    </row>
  </sheetData>
  <autoFilter ref="A30:A59" xr:uid="{00000000-0009-0000-0000-000000000000}"/>
  <phoneticPr fontId="169" type="noConversion"/>
  <conditionalFormatting sqref="B18:K18">
    <cfRule type="containsText" dxfId="1438" priority="116" operator="containsText" text="Draft NG">
      <formula>NOT(ISERROR(SEARCH("Draft NG",B18)))</formula>
    </cfRule>
    <cfRule type="containsText" dxfId="1437" priority="117" operator="containsText" text="Draft OK">
      <formula>NOT(ISERROR(SEARCH("Draft OK",B18)))</formula>
    </cfRule>
    <cfRule type="containsText" dxfId="1436" priority="118" operator="containsText" text="In progress">
      <formula>NOT(ISERROR(SEARCH("In progress",B18)))</formula>
    </cfRule>
    <cfRule type="containsText" dxfId="1435" priority="119" operator="containsText" text="Done">
      <formula>NOT(ISERROR(SEARCH("Done",B18)))</formula>
    </cfRule>
    <cfRule type="containsText" dxfId="1434" priority="120" operator="containsText" text="Missing">
      <formula>NOT(ISERROR(SEARCH("Missing",B18)))</formula>
    </cfRule>
  </conditionalFormatting>
  <conditionalFormatting sqref="B11:O17">
    <cfRule type="containsText" dxfId="1433" priority="76" operator="containsText" text="Draft NG">
      <formula>NOT(ISERROR(SEARCH("Draft NG",B11)))</formula>
    </cfRule>
    <cfRule type="containsText" dxfId="1432" priority="77" operator="containsText" text="Draft OK">
      <formula>NOT(ISERROR(SEARCH("Draft OK",B11)))</formula>
    </cfRule>
    <cfRule type="containsText" dxfId="1431" priority="78" operator="containsText" text="In progress">
      <formula>NOT(ISERROR(SEARCH("In progress",B11)))</formula>
    </cfRule>
    <cfRule type="containsText" dxfId="1430" priority="79" operator="containsText" text="Done">
      <formula>NOT(ISERROR(SEARCH("Done",B11)))</formula>
    </cfRule>
    <cfRule type="containsText" dxfId="1429" priority="80" operator="containsText" text="Missing">
      <formula>NOT(ISERROR(SEARCH("Missing",B11)))</formula>
    </cfRule>
  </conditionalFormatting>
  <conditionalFormatting sqref="B31:P59">
    <cfRule type="containsText" dxfId="1428" priority="101" operator="containsText" text="Draft NG">
      <formula>NOT(ISERROR(SEARCH("Draft NG",B31)))</formula>
    </cfRule>
    <cfRule type="containsText" dxfId="1427" priority="102" operator="containsText" text="Draft OK">
      <formula>NOT(ISERROR(SEARCH("Draft OK",B31)))</formula>
    </cfRule>
    <cfRule type="containsText" dxfId="1426" priority="103" operator="containsText" text="In progress">
      <formula>NOT(ISERROR(SEARCH("In progress",B31)))</formula>
    </cfRule>
    <cfRule type="containsText" dxfId="1425" priority="104" operator="containsText" text="Done">
      <formula>NOT(ISERROR(SEARCH("Done",B31)))</formula>
    </cfRule>
    <cfRule type="containsText" dxfId="1424" priority="105" operator="containsText" text="Missing">
      <formula>NOT(ISERROR(SEARCH("Missing",B31)))</formula>
    </cfRule>
  </conditionalFormatting>
  <conditionalFormatting sqref="Q12:T14">
    <cfRule type="containsText" dxfId="1423" priority="66" operator="containsText" text="Draft NG">
      <formula>NOT(ISERROR(SEARCH("Draft NG",Q12)))</formula>
    </cfRule>
    <cfRule type="containsText" dxfId="1422" priority="67" operator="containsText" text="Draft OK">
      <formula>NOT(ISERROR(SEARCH("Draft OK",Q12)))</formula>
    </cfRule>
    <cfRule type="containsText" dxfId="1421" priority="68" operator="containsText" text="In progress">
      <formula>NOT(ISERROR(SEARCH("In progress",Q12)))</formula>
    </cfRule>
    <cfRule type="containsText" dxfId="1420" priority="69" operator="containsText" text="Done">
      <formula>NOT(ISERROR(SEARCH("Done",Q12)))</formula>
    </cfRule>
    <cfRule type="containsText" dxfId="1419" priority="70" operator="containsText" text="Missing">
      <formula>NOT(ISERROR(SEARCH("Missing",Q12)))</formula>
    </cfRule>
  </conditionalFormatting>
  <conditionalFormatting sqref="Q16:T17">
    <cfRule type="containsText" dxfId="1418" priority="71" operator="containsText" text="Draft NG">
      <formula>NOT(ISERROR(SEARCH("Draft NG",Q16)))</formula>
    </cfRule>
    <cfRule type="containsText" dxfId="1417" priority="72" operator="containsText" text="Draft OK">
      <formula>NOT(ISERROR(SEARCH("Draft OK",Q16)))</formula>
    </cfRule>
    <cfRule type="containsText" dxfId="1416" priority="73" operator="containsText" text="In progress">
      <formula>NOT(ISERROR(SEARCH("In progress",Q16)))</formula>
    </cfRule>
    <cfRule type="containsText" dxfId="1415" priority="74" operator="containsText" text="Done">
      <formula>NOT(ISERROR(SEARCH("Done",Q16)))</formula>
    </cfRule>
    <cfRule type="containsText" dxfId="1414" priority="75" operator="containsText" text="Missing">
      <formula>NOT(ISERROR(SEARCH("Missing",Q16)))</formula>
    </cfRule>
  </conditionalFormatting>
  <conditionalFormatting sqref="Q33:T59">
    <cfRule type="containsText" dxfId="1413" priority="1" operator="containsText" text="Draft NG">
      <formula>NOT(ISERROR(SEARCH("Draft NG",Q33)))</formula>
    </cfRule>
    <cfRule type="containsText" dxfId="1412" priority="2" operator="containsText" text="Draft OK">
      <formula>NOT(ISERROR(SEARCH("Draft OK",Q33)))</formula>
    </cfRule>
    <cfRule type="containsText" dxfId="1411" priority="3" operator="containsText" text="In progress">
      <formula>NOT(ISERROR(SEARCH("In progress",Q33)))</formula>
    </cfRule>
    <cfRule type="containsText" dxfId="1410" priority="4" operator="containsText" text="Done">
      <formula>NOT(ISERROR(SEARCH("Done",Q33)))</formula>
    </cfRule>
    <cfRule type="containsText" dxfId="1409" priority="5" operator="containsText" text="Missing">
      <formula>NOT(ISERROR(SEARCH("Missing",Q33)))</formula>
    </cfRule>
  </conditionalFormatting>
  <conditionalFormatting sqref="T11">
    <cfRule type="containsText" dxfId="1408" priority="61" operator="containsText" text="Draft NG">
      <formula>NOT(ISERROR(SEARCH("Draft NG",T11)))</formula>
    </cfRule>
    <cfRule type="containsText" dxfId="1407" priority="62" operator="containsText" text="Draft OK">
      <formula>NOT(ISERROR(SEARCH("Draft OK",T11)))</formula>
    </cfRule>
    <cfRule type="containsText" dxfId="1406" priority="63" operator="containsText" text="In progress">
      <formula>NOT(ISERROR(SEARCH("In progress",T11)))</formula>
    </cfRule>
    <cfRule type="containsText" dxfId="1405" priority="64" operator="containsText" text="Done">
      <formula>NOT(ISERROR(SEARCH("Done",T11)))</formula>
    </cfRule>
    <cfRule type="containsText" dxfId="1404" priority="65" operator="containsText" text="Missing">
      <formula>NOT(ISERROR(SEARCH("Missing",T11)))</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FFFF00"/>
  </sheetPr>
  <dimension ref="A1:P17"/>
  <sheetViews>
    <sheetView workbookViewId="0">
      <selection activeCell="C12" sqref="C12"/>
    </sheetView>
  </sheetViews>
  <sheetFormatPr defaultRowHeight="15"/>
  <cols>
    <col min="1" max="1" width="11.140625" customWidth="1"/>
    <col min="2" max="2" width="16.28515625" customWidth="1"/>
    <col min="3" max="3" width="39" customWidth="1"/>
    <col min="4" max="4" width="16.5703125" customWidth="1"/>
    <col min="5" max="5" width="33.42578125" customWidth="1"/>
    <col min="6" max="6" width="29.28515625" customWidth="1"/>
    <col min="7" max="7" width="16.85546875" hidden="1" customWidth="1"/>
    <col min="8" max="8" width="7.85546875" customWidth="1"/>
    <col min="9" max="9" width="17.140625" hidden="1" customWidth="1"/>
    <col min="10" max="10" width="16" bestFit="1" customWidth="1"/>
    <col min="11" max="11" width="11.42578125" bestFit="1" customWidth="1"/>
    <col min="13" max="13" width="15.42578125" customWidth="1"/>
    <col min="15" max="15" width="17" bestFit="1" customWidth="1"/>
    <col min="16" max="16" width="12.28515625" bestFit="1" customWidth="1"/>
  </cols>
  <sheetData>
    <row r="1" spans="1:16" ht="18">
      <c r="A1" s="509" t="s">
        <v>2890</v>
      </c>
      <c r="B1" s="508"/>
      <c r="C1" s="508"/>
      <c r="D1" s="508"/>
      <c r="E1" s="508"/>
      <c r="F1" s="508"/>
      <c r="G1" s="508"/>
      <c r="H1" s="508"/>
      <c r="I1" s="508"/>
      <c r="J1" s="508"/>
      <c r="K1" s="508"/>
      <c r="L1" s="508"/>
      <c r="M1" s="508"/>
      <c r="N1" s="508"/>
      <c r="O1" s="508"/>
      <c r="P1" s="508"/>
    </row>
    <row r="2" spans="1:16" ht="18">
      <c r="A2" s="509" t="s">
        <v>2891</v>
      </c>
      <c r="B2" s="508"/>
      <c r="C2" s="508"/>
      <c r="D2" s="508"/>
      <c r="E2" s="508"/>
      <c r="F2" s="508"/>
      <c r="G2" s="508"/>
      <c r="H2" s="508"/>
      <c r="I2" s="508"/>
      <c r="J2" s="508"/>
      <c r="K2" s="508"/>
      <c r="L2" s="508"/>
      <c r="M2" s="508"/>
      <c r="N2" s="508"/>
      <c r="O2" s="508"/>
      <c r="P2" s="508"/>
    </row>
    <row r="3" spans="1:16">
      <c r="A3" s="2" t="s">
        <v>2905</v>
      </c>
      <c r="B3" s="397"/>
      <c r="C3" s="397"/>
      <c r="D3" s="397"/>
      <c r="E3" s="397"/>
      <c r="F3" s="397"/>
      <c r="G3" s="397"/>
      <c r="H3" s="397"/>
      <c r="I3" s="397"/>
      <c r="J3" s="397"/>
      <c r="K3" s="397"/>
      <c r="L3" s="397"/>
      <c r="M3" s="397"/>
      <c r="N3" s="397"/>
      <c r="O3" s="397"/>
      <c r="P3" s="397"/>
    </row>
    <row r="4" spans="1:16">
      <c r="A4" s="586" t="s">
        <v>653</v>
      </c>
      <c r="B4" s="586" t="s">
        <v>654</v>
      </c>
      <c r="C4" s="586" t="s">
        <v>655</v>
      </c>
      <c r="D4" s="586" t="s">
        <v>656</v>
      </c>
      <c r="E4" s="586" t="s">
        <v>854</v>
      </c>
      <c r="F4" s="397"/>
      <c r="G4" s="397"/>
      <c r="H4" s="397"/>
      <c r="I4" s="397"/>
      <c r="J4" s="397"/>
      <c r="K4" s="397"/>
      <c r="L4" s="397"/>
      <c r="M4" s="397"/>
      <c r="N4" s="397"/>
      <c r="O4" s="397"/>
      <c r="P4" s="397"/>
    </row>
    <row r="5" spans="1:16" hidden="1">
      <c r="A5" s="587">
        <v>46051</v>
      </c>
      <c r="B5" s="365" t="s">
        <v>2892</v>
      </c>
      <c r="C5" s="365" t="s">
        <v>2893</v>
      </c>
      <c r="D5" s="365" t="s">
        <v>659</v>
      </c>
      <c r="E5" s="365"/>
      <c r="F5" s="397"/>
      <c r="G5" s="397"/>
      <c r="H5" s="397"/>
      <c r="I5" s="397"/>
      <c r="J5" s="397"/>
      <c r="K5" s="397"/>
      <c r="L5" s="397"/>
      <c r="M5" s="397"/>
      <c r="N5" s="397"/>
      <c r="O5" s="397"/>
      <c r="P5" s="397"/>
    </row>
    <row r="6" spans="1:16" hidden="1">
      <c r="A6" s="587">
        <v>46051</v>
      </c>
      <c r="B6" s="365" t="s">
        <v>2894</v>
      </c>
      <c r="C6" s="365" t="s">
        <v>2893</v>
      </c>
      <c r="D6" s="365" t="s">
        <v>659</v>
      </c>
      <c r="E6" s="365"/>
      <c r="F6" s="397"/>
      <c r="G6" s="397"/>
      <c r="H6" s="397"/>
      <c r="I6" s="397"/>
      <c r="J6" s="397"/>
      <c r="K6" s="397"/>
      <c r="L6" s="397"/>
      <c r="M6" s="397"/>
      <c r="N6" s="397"/>
      <c r="O6" s="397"/>
      <c r="P6" s="397"/>
    </row>
    <row r="7" spans="1:16" ht="25.5" hidden="1">
      <c r="A7" s="587">
        <v>46051</v>
      </c>
      <c r="B7" s="365" t="s">
        <v>2894</v>
      </c>
      <c r="C7" s="365" t="s">
        <v>2900</v>
      </c>
      <c r="D7" s="365" t="s">
        <v>659</v>
      </c>
      <c r="E7" s="365" t="s">
        <v>2907</v>
      </c>
      <c r="K7" s="397"/>
      <c r="L7" s="397"/>
      <c r="M7" s="397"/>
      <c r="N7" s="397"/>
      <c r="O7" s="397"/>
      <c r="P7" s="397"/>
    </row>
    <row r="8" spans="1:16" ht="38.25" hidden="1">
      <c r="A8" s="587">
        <v>46051</v>
      </c>
      <c r="B8" s="365" t="s">
        <v>2901</v>
      </c>
      <c r="C8" s="365" t="s">
        <v>2904</v>
      </c>
      <c r="D8" s="365" t="s">
        <v>659</v>
      </c>
      <c r="E8" s="365"/>
      <c r="K8" s="397"/>
      <c r="L8" s="397"/>
      <c r="M8" s="397"/>
      <c r="N8" s="397"/>
      <c r="O8" s="397"/>
      <c r="P8" s="397"/>
    </row>
    <row r="9" spans="1:16" hidden="1">
      <c r="A9" s="587">
        <v>46051</v>
      </c>
      <c r="B9" s="365" t="s">
        <v>2901</v>
      </c>
      <c r="C9" s="588" t="s">
        <v>2906</v>
      </c>
      <c r="D9" s="365" t="s">
        <v>659</v>
      </c>
      <c r="E9" s="365"/>
      <c r="K9" s="397"/>
      <c r="L9" s="397"/>
      <c r="M9" s="397"/>
      <c r="N9" s="397"/>
      <c r="O9" s="397"/>
      <c r="P9" s="397"/>
    </row>
    <row r="10" spans="1:16" ht="25.5" hidden="1">
      <c r="A10" s="587">
        <v>46058</v>
      </c>
      <c r="B10" s="365" t="s">
        <v>2912</v>
      </c>
      <c r="C10" s="365" t="s">
        <v>2949</v>
      </c>
      <c r="D10" s="365" t="s">
        <v>659</v>
      </c>
      <c r="E10" s="365"/>
      <c r="K10" s="397"/>
      <c r="L10" s="397"/>
      <c r="M10" s="397"/>
      <c r="N10" s="397"/>
      <c r="O10" s="397"/>
      <c r="P10" s="397"/>
    </row>
    <row r="11" spans="1:16">
      <c r="A11" s="587">
        <v>46156</v>
      </c>
      <c r="B11" s="365" t="s">
        <v>2957</v>
      </c>
      <c r="C11" s="365" t="s">
        <v>2958</v>
      </c>
      <c r="D11" s="365" t="s">
        <v>659</v>
      </c>
      <c r="E11" s="365"/>
      <c r="K11" s="397"/>
      <c r="L11" s="397"/>
      <c r="M11" s="397"/>
      <c r="N11" s="397"/>
      <c r="O11" s="397"/>
      <c r="P11" s="397"/>
    </row>
    <row r="12" spans="1:16" ht="63.75">
      <c r="A12" s="587">
        <v>46156</v>
      </c>
      <c r="B12" s="365" t="s">
        <v>2957</v>
      </c>
      <c r="C12" s="365" t="s">
        <v>2959</v>
      </c>
      <c r="D12" s="365" t="s">
        <v>659</v>
      </c>
      <c r="E12" s="365"/>
      <c r="K12" s="397"/>
      <c r="L12" s="397"/>
      <c r="M12" s="397"/>
      <c r="N12" s="397"/>
      <c r="O12" s="397"/>
      <c r="P12" s="397"/>
    </row>
    <row r="13" spans="1:16">
      <c r="A13" s="587"/>
      <c r="B13" s="365"/>
      <c r="C13" s="365"/>
      <c r="D13" s="365"/>
      <c r="E13" s="365"/>
      <c r="K13" s="397"/>
      <c r="L13" s="397"/>
      <c r="M13" s="397"/>
      <c r="N13" s="397"/>
      <c r="O13" s="397"/>
      <c r="P13" s="397"/>
    </row>
    <row r="14" spans="1:16">
      <c r="A14" s="587"/>
      <c r="B14" s="365"/>
      <c r="C14" s="365"/>
      <c r="D14" s="365"/>
      <c r="E14" s="365"/>
      <c r="K14" s="397"/>
      <c r="L14" s="397"/>
      <c r="M14" s="397"/>
      <c r="N14" s="397"/>
      <c r="O14" s="397"/>
      <c r="P14" s="397"/>
    </row>
    <row r="15" spans="1:16">
      <c r="A15" s="587"/>
      <c r="B15" s="365"/>
      <c r="C15" s="365"/>
      <c r="D15" s="365"/>
      <c r="E15" s="365"/>
      <c r="K15" s="397"/>
      <c r="L15" s="397"/>
      <c r="M15" s="397"/>
      <c r="N15" s="397"/>
      <c r="O15" s="397"/>
      <c r="P15" s="397"/>
    </row>
    <row r="16" spans="1:16">
      <c r="A16" s="587"/>
      <c r="B16" s="365"/>
      <c r="C16" s="365"/>
      <c r="D16" s="365"/>
      <c r="E16" s="365"/>
      <c r="K16" s="397"/>
      <c r="L16" s="397"/>
      <c r="M16" s="397"/>
      <c r="N16" s="397"/>
      <c r="O16" s="397"/>
      <c r="P16" s="397"/>
    </row>
    <row r="17" spans="1:5">
      <c r="A17" s="587"/>
      <c r="B17" s="365"/>
      <c r="C17" s="365"/>
      <c r="D17" s="365"/>
      <c r="E17" s="365"/>
    </row>
  </sheetData>
  <autoFilter ref="A4:E12" xr:uid="{00000000-0001-0000-0100-000000000000}">
    <filterColumn colId="0">
      <filters>
        <dateGroupItem year="2026" month="5" dateTimeGrouping="month"/>
      </filters>
    </filterColumn>
  </autoFilter>
  <phoneticPr fontId="16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64A94-F538-4450-BDCA-39E4B66DC13B}">
  <sheetPr>
    <tabColor rgb="FFFFFF00"/>
  </sheetPr>
  <dimension ref="A1:B65"/>
  <sheetViews>
    <sheetView zoomScale="115" zoomScaleNormal="115" workbookViewId="0">
      <selection activeCell="A7" sqref="A7:A11"/>
    </sheetView>
  </sheetViews>
  <sheetFormatPr defaultColWidth="9" defaultRowHeight="15"/>
  <cols>
    <col min="1" max="1" width="33.42578125" customWidth="1"/>
    <col min="2" max="2" width="26.7109375" customWidth="1"/>
  </cols>
  <sheetData>
    <row r="1" spans="1:2" ht="20.25">
      <c r="A1" s="1" t="s">
        <v>2962</v>
      </c>
    </row>
    <row r="2" spans="1:2" ht="20.25">
      <c r="A2" s="1" t="s">
        <v>613</v>
      </c>
    </row>
    <row r="3" spans="1:2" ht="15" customHeight="1">
      <c r="A3" s="2" t="s">
        <v>2960</v>
      </c>
    </row>
    <row r="4" spans="1:2">
      <c r="A4" s="2" t="s">
        <v>647</v>
      </c>
    </row>
    <row r="5" spans="1:2">
      <c r="A5" s="2" t="s">
        <v>2952</v>
      </c>
    </row>
    <row r="6" spans="1:2">
      <c r="A6" s="131" t="s">
        <v>2951</v>
      </c>
      <c r="B6" s="417"/>
    </row>
    <row r="7" spans="1:2" s="581" customFormat="1" ht="26.45" customHeight="1">
      <c r="A7" s="388" t="s">
        <v>1554</v>
      </c>
      <c r="B7" s="388" t="s">
        <v>2953</v>
      </c>
    </row>
    <row r="8" spans="1:2" ht="15" customHeight="1">
      <c r="A8" s="71" t="s">
        <v>580</v>
      </c>
      <c r="B8" s="71" t="s">
        <v>2496</v>
      </c>
    </row>
    <row r="9" spans="1:2" ht="63.75">
      <c r="A9" s="71" t="s">
        <v>11</v>
      </c>
      <c r="B9" s="71" t="s">
        <v>2954</v>
      </c>
    </row>
    <row r="10" spans="1:2" ht="25.5">
      <c r="A10" s="71" t="s">
        <v>2459</v>
      </c>
      <c r="B10" s="71" t="s">
        <v>2955</v>
      </c>
    </row>
    <row r="11" spans="1:2">
      <c r="A11" s="71" t="s">
        <v>2106</v>
      </c>
      <c r="B11" s="71" t="s">
        <v>2964</v>
      </c>
    </row>
    <row r="12" spans="1:2" ht="14.45" customHeight="1">
      <c r="A12" s="71" t="s">
        <v>21</v>
      </c>
      <c r="B12" s="577" t="s">
        <v>1159</v>
      </c>
    </row>
    <row r="13" spans="1:2">
      <c r="A13" s="71" t="s">
        <v>689</v>
      </c>
      <c r="B13" s="577" t="s">
        <v>1189</v>
      </c>
    </row>
    <row r="14" spans="1:2" ht="13.15" customHeight="1">
      <c r="A14" s="71" t="s">
        <v>16</v>
      </c>
      <c r="B14" s="577" t="s">
        <v>984</v>
      </c>
    </row>
    <row r="15" spans="1:2" ht="13.15" customHeight="1">
      <c r="A15" s="71" t="s">
        <v>20</v>
      </c>
      <c r="B15" s="577" t="s">
        <v>1191</v>
      </c>
    </row>
    <row r="16" spans="1:2">
      <c r="A16" s="71" t="s">
        <v>23</v>
      </c>
      <c r="B16" s="577" t="s">
        <v>976</v>
      </c>
    </row>
    <row r="17" spans="1:2" ht="15" customHeight="1">
      <c r="A17" s="71" t="s">
        <v>1636</v>
      </c>
      <c r="B17" s="577" t="s">
        <v>1192</v>
      </c>
    </row>
    <row r="18" spans="1:2">
      <c r="A18" s="71" t="s">
        <v>662</v>
      </c>
      <c r="B18" s="577" t="s">
        <v>1194</v>
      </c>
    </row>
    <row r="19" spans="1:2">
      <c r="A19" s="71" t="s">
        <v>2453</v>
      </c>
      <c r="B19" s="577" t="s">
        <v>1678</v>
      </c>
    </row>
    <row r="20" spans="1:2" s="581" customFormat="1" ht="15" customHeight="1">
      <c r="A20" s="374" t="s">
        <v>2454</v>
      </c>
      <c r="B20" s="577" t="s">
        <v>1678</v>
      </c>
    </row>
    <row r="21" spans="1:2" ht="25.5">
      <c r="A21" s="71" t="s">
        <v>2691</v>
      </c>
      <c r="B21" s="576" t="s">
        <v>2965</v>
      </c>
    </row>
    <row r="22" spans="1:2">
      <c r="A22" s="71" t="s">
        <v>585</v>
      </c>
      <c r="B22" s="558" t="s">
        <v>2956</v>
      </c>
    </row>
    <row r="23" spans="1:2">
      <c r="A23" s="71" t="s">
        <v>2286</v>
      </c>
      <c r="B23" s="577" t="s">
        <v>1678</v>
      </c>
    </row>
    <row r="24" spans="1:2">
      <c r="A24" s="71" t="s">
        <v>2287</v>
      </c>
      <c r="B24" s="577" t="s">
        <v>1678</v>
      </c>
    </row>
    <row r="25" spans="1:2" ht="15" customHeight="1">
      <c r="A25" s="71" t="s">
        <v>1644</v>
      </c>
      <c r="B25" s="540">
        <v>46156</v>
      </c>
    </row>
    <row r="26" spans="1:2" ht="15" customHeight="1">
      <c r="A26" s="71" t="s">
        <v>843</v>
      </c>
      <c r="B26" s="540" t="s">
        <v>305</v>
      </c>
    </row>
    <row r="27" spans="1:2" ht="15" customHeight="1">
      <c r="A27" s="71" t="s">
        <v>844</v>
      </c>
      <c r="B27" s="159" t="str">
        <f t="shared" ref="B27" si="0">IFERROR(B26-B25+1,"")</f>
        <v/>
      </c>
    </row>
    <row r="28" spans="1:2" ht="15" customHeight="1">
      <c r="A28" s="71" t="s">
        <v>849</v>
      </c>
      <c r="B28" s="160" t="str">
        <f t="shared" ref="B28" si="1">IFERROR(B27/30,"")</f>
        <v/>
      </c>
    </row>
    <row r="29" spans="1:2">
      <c r="A29" s="71" t="s">
        <v>1185</v>
      </c>
      <c r="B29" s="50"/>
    </row>
    <row r="30" spans="1:2" ht="15" customHeight="1">
      <c r="A30" s="22" t="s">
        <v>1318</v>
      </c>
      <c r="B30" s="558" t="s">
        <v>1678</v>
      </c>
    </row>
    <row r="31" spans="1:2" ht="15" customHeight="1">
      <c r="A31" s="22" t="s">
        <v>1319</v>
      </c>
      <c r="B31" s="558" t="s">
        <v>1678</v>
      </c>
    </row>
    <row r="32" spans="1:2" ht="15" customHeight="1">
      <c r="A32" s="22" t="s">
        <v>1182</v>
      </c>
      <c r="B32" s="558" t="s">
        <v>1678</v>
      </c>
    </row>
    <row r="33" spans="1:2" ht="15" customHeight="1">
      <c r="A33" s="22" t="s">
        <v>1183</v>
      </c>
      <c r="B33" s="558" t="s">
        <v>1678</v>
      </c>
    </row>
    <row r="34" spans="1:2" ht="15" customHeight="1">
      <c r="A34" s="71" t="s">
        <v>308</v>
      </c>
      <c r="B34" s="592" t="s">
        <v>2963</v>
      </c>
    </row>
    <row r="35" spans="1:2" ht="15" customHeight="1">
      <c r="A35" s="418" t="s">
        <v>116</v>
      </c>
      <c r="B35" s="435" t="s">
        <v>1678</v>
      </c>
    </row>
    <row r="36" spans="1:2" ht="15" customHeight="1">
      <c r="A36" s="418" t="s">
        <v>117</v>
      </c>
      <c r="B36" s="435" t="s">
        <v>1678</v>
      </c>
    </row>
    <row r="37" spans="1:2" ht="14.45" customHeight="1">
      <c r="A37" s="419" t="s">
        <v>1320</v>
      </c>
      <c r="B37" s="435" t="s">
        <v>1678</v>
      </c>
    </row>
    <row r="38" spans="1:2" ht="15" customHeight="1">
      <c r="A38" s="420" t="s">
        <v>1469</v>
      </c>
      <c r="B38" s="435" t="s">
        <v>1678</v>
      </c>
    </row>
    <row r="39" spans="1:2" ht="15" customHeight="1">
      <c r="A39" s="418" t="s">
        <v>1558</v>
      </c>
      <c r="B39" s="435" t="s">
        <v>1678</v>
      </c>
    </row>
    <row r="40" spans="1:2" ht="15" customHeight="1">
      <c r="A40" s="418" t="s">
        <v>1559</v>
      </c>
      <c r="B40" s="435" t="s">
        <v>1678</v>
      </c>
    </row>
    <row r="41" spans="1:2" ht="15" customHeight="1">
      <c r="A41" s="419" t="s">
        <v>5</v>
      </c>
      <c r="B41" s="435" t="s">
        <v>1678</v>
      </c>
    </row>
    <row r="42" spans="1:2" ht="15" customHeight="1">
      <c r="A42" s="420" t="s">
        <v>1470</v>
      </c>
      <c r="B42" s="435" t="s">
        <v>1678</v>
      </c>
    </row>
    <row r="43" spans="1:2" ht="15" customHeight="1">
      <c r="A43" s="419" t="s">
        <v>1321</v>
      </c>
      <c r="B43" s="435" t="s">
        <v>1678</v>
      </c>
    </row>
    <row r="44" spans="1:2" ht="15" customHeight="1">
      <c r="A44" s="420" t="s">
        <v>1471</v>
      </c>
      <c r="B44" s="435" t="s">
        <v>1678</v>
      </c>
    </row>
    <row r="45" spans="1:2" ht="15" customHeight="1">
      <c r="A45" s="418" t="s">
        <v>114</v>
      </c>
      <c r="B45" s="435" t="s">
        <v>2961</v>
      </c>
    </row>
    <row r="46" spans="1:2" ht="15" customHeight="1">
      <c r="A46" s="418" t="s">
        <v>115</v>
      </c>
      <c r="B46" s="435" t="s">
        <v>1678</v>
      </c>
    </row>
    <row r="47" spans="1:2" ht="15" customHeight="1">
      <c r="A47" s="419" t="s">
        <v>584</v>
      </c>
      <c r="B47" s="435" t="s">
        <v>2961</v>
      </c>
    </row>
    <row r="48" spans="1:2" ht="15" customHeight="1">
      <c r="A48" s="418" t="s">
        <v>583</v>
      </c>
      <c r="B48" s="435" t="s">
        <v>1678</v>
      </c>
    </row>
    <row r="49" spans="1:2" ht="15" customHeight="1">
      <c r="A49" s="420" t="s">
        <v>1472</v>
      </c>
      <c r="B49" s="435" t="s">
        <v>1678</v>
      </c>
    </row>
    <row r="50" spans="1:2" ht="15" customHeight="1">
      <c r="A50" s="418" t="s">
        <v>184</v>
      </c>
      <c r="B50" s="435" t="s">
        <v>1678</v>
      </c>
    </row>
    <row r="51" spans="1:2" ht="15" customHeight="1">
      <c r="A51" s="418" t="s">
        <v>185</v>
      </c>
      <c r="B51" s="435" t="s">
        <v>1678</v>
      </c>
    </row>
    <row r="52" spans="1:2" ht="15" customHeight="1">
      <c r="A52" s="419" t="s">
        <v>6</v>
      </c>
      <c r="B52" s="435" t="s">
        <v>1678</v>
      </c>
    </row>
    <row r="53" spans="1:2" ht="15" customHeight="1">
      <c r="A53" s="419" t="s">
        <v>743</v>
      </c>
      <c r="B53" s="435" t="s">
        <v>1678</v>
      </c>
    </row>
    <row r="54" spans="1:2" ht="15" customHeight="1">
      <c r="A54" s="420" t="s">
        <v>1473</v>
      </c>
      <c r="B54" s="435" t="s">
        <v>1678</v>
      </c>
    </row>
    <row r="55" spans="1:2" ht="15" customHeight="1">
      <c r="A55" s="419" t="s">
        <v>120</v>
      </c>
      <c r="B55" s="435" t="s">
        <v>1678</v>
      </c>
    </row>
    <row r="56" spans="1:2" ht="15" customHeight="1">
      <c r="A56" s="419" t="s">
        <v>119</v>
      </c>
      <c r="B56" s="435" t="s">
        <v>1678</v>
      </c>
    </row>
    <row r="57" spans="1:2" ht="15" customHeight="1">
      <c r="A57" s="419" t="s">
        <v>121</v>
      </c>
      <c r="B57" s="435" t="s">
        <v>1678</v>
      </c>
    </row>
    <row r="58" spans="1:2" ht="15" customHeight="1">
      <c r="A58" s="419" t="s">
        <v>304</v>
      </c>
      <c r="B58" s="435" t="s">
        <v>1678</v>
      </c>
    </row>
    <row r="59" spans="1:2" ht="14.45" customHeight="1">
      <c r="A59" s="419" t="s">
        <v>582</v>
      </c>
      <c r="B59" s="435" t="s">
        <v>1678</v>
      </c>
    </row>
    <row r="60" spans="1:2" ht="15" customHeight="1">
      <c r="A60" s="73" t="s">
        <v>2309</v>
      </c>
      <c r="B60" s="435" t="s">
        <v>1678</v>
      </c>
    </row>
    <row r="61" spans="1:2" ht="15" customHeight="1">
      <c r="A61" s="73" t="s">
        <v>2310</v>
      </c>
      <c r="B61" s="435" t="s">
        <v>1678</v>
      </c>
    </row>
    <row r="62" spans="1:2" ht="15" customHeight="1">
      <c r="A62" s="419" t="s">
        <v>1585</v>
      </c>
      <c r="B62" s="435" t="s">
        <v>1678</v>
      </c>
    </row>
    <row r="63" spans="1:2" ht="15" customHeight="1">
      <c r="A63" s="419" t="s">
        <v>1674</v>
      </c>
      <c r="B63" s="539" t="s">
        <v>1418</v>
      </c>
    </row>
    <row r="64" spans="1:2" ht="15" customHeight="1">
      <c r="A64" s="419" t="s">
        <v>1675</v>
      </c>
      <c r="B64" s="539" t="s">
        <v>1418</v>
      </c>
    </row>
    <row r="65" spans="1:1">
      <c r="A65" s="559"/>
    </row>
  </sheetData>
  <autoFilter ref="A10:B64" xr:uid="{00000000-0009-0000-0000-000003000000}"/>
  <conditionalFormatting sqref="B21:B22 B35:B64">
    <cfRule type="containsText" dxfId="1403" priority="88" operator="containsText" text="Draft NG">
      <formula>NOT(ISERROR(SEARCH("Draft NG",B21)))</formula>
    </cfRule>
    <cfRule type="containsText" dxfId="1402" priority="89" operator="containsText" text="Draft OK">
      <formula>NOT(ISERROR(SEARCH("Draft OK",B21)))</formula>
    </cfRule>
    <cfRule type="containsText" dxfId="1401" priority="90" operator="containsText" text="In progress">
      <formula>NOT(ISERROR(SEARCH("In progress",B21)))</formula>
    </cfRule>
    <cfRule type="containsText" dxfId="1400" priority="91" operator="containsText" text="Done">
      <formula>NOT(ISERROR(SEARCH("Done",B21)))</formula>
    </cfRule>
    <cfRule type="containsText" dxfId="1399" priority="92" operator="containsText" text="Missing">
      <formula>NOT(ISERROR(SEARCH("Missing",B21)))</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64"/>
  <sheetViews>
    <sheetView tabSelected="1" topLeftCell="A6" zoomScale="85" zoomScaleNormal="85" workbookViewId="0">
      <pane xSplit="1" ySplit="5" topLeftCell="W20" activePane="bottomRight" state="frozen"/>
      <selection activeCell="A6" sqref="A6"/>
      <selection pane="topRight" activeCell="B6" sqref="B6"/>
      <selection pane="bottomLeft" activeCell="A11" sqref="A11"/>
      <selection pane="bottomRight" activeCell="AK47" sqref="AK47"/>
    </sheetView>
  </sheetViews>
  <sheetFormatPr defaultColWidth="9" defaultRowHeight="15"/>
  <cols>
    <col min="1" max="1" width="33.42578125" customWidth="1"/>
    <col min="2" max="4" width="18.7109375" customWidth="1"/>
    <col min="5" max="6" width="19.140625" customWidth="1"/>
    <col min="7" max="16" width="18.7109375" customWidth="1"/>
    <col min="17" max="18" width="19.140625" customWidth="1"/>
    <col min="19" max="19" width="19.28515625" customWidth="1"/>
    <col min="20" max="21" width="19.140625" customWidth="1"/>
    <col min="22" max="22" width="18.7109375" customWidth="1"/>
    <col min="23" max="25" width="19.7109375" customWidth="1"/>
    <col min="26" max="26" width="18.7109375" customWidth="1"/>
    <col min="27" max="27" width="19.7109375" customWidth="1"/>
    <col min="28" max="32" width="18.7109375" customWidth="1"/>
    <col min="33" max="33" width="20.7109375" customWidth="1"/>
    <col min="34" max="34" width="20.140625" customWidth="1"/>
    <col min="35" max="35" width="21.28515625" customWidth="1"/>
    <col min="36" max="38" width="18.7109375" customWidth="1"/>
    <col min="39" max="39" width="20.5703125" customWidth="1"/>
  </cols>
  <sheetData>
    <row r="1" spans="1:39" ht="20.25">
      <c r="A1" s="1" t="s">
        <v>2311</v>
      </c>
    </row>
    <row r="2" spans="1:39" ht="20.25">
      <c r="A2" s="1" t="s">
        <v>613</v>
      </c>
    </row>
    <row r="3" spans="1:39" ht="15" customHeight="1">
      <c r="A3" s="2" t="s">
        <v>2452</v>
      </c>
      <c r="C3" s="555"/>
    </row>
    <row r="4" spans="1:39">
      <c r="A4" s="2" t="s">
        <v>647</v>
      </c>
    </row>
    <row r="5" spans="1:39">
      <c r="A5" s="2" t="s">
        <v>2312</v>
      </c>
    </row>
    <row r="6" spans="1:39">
      <c r="A6" s="131" t="s">
        <v>2951</v>
      </c>
      <c r="B6" s="417"/>
    </row>
    <row r="7" spans="1:39" s="581" customFormat="1" ht="26.45" customHeight="1">
      <c r="A7" s="388" t="s">
        <v>1554</v>
      </c>
      <c r="B7" s="388" t="s">
        <v>2796</v>
      </c>
      <c r="C7" s="576" t="s">
        <v>2400</v>
      </c>
      <c r="D7" s="576" t="s">
        <v>2401</v>
      </c>
      <c r="E7" s="576" t="s">
        <v>2855</v>
      </c>
      <c r="F7" s="576" t="s">
        <v>2836</v>
      </c>
      <c r="G7" s="576" t="s">
        <v>2797</v>
      </c>
      <c r="H7" s="576" t="s">
        <v>2798</v>
      </c>
      <c r="I7" s="576" t="s">
        <v>2799</v>
      </c>
      <c r="J7" s="576" t="s">
        <v>2800</v>
      </c>
      <c r="K7" s="374" t="s">
        <v>2801</v>
      </c>
      <c r="L7" s="374" t="s">
        <v>2802</v>
      </c>
      <c r="M7" s="374" t="s">
        <v>2808</v>
      </c>
      <c r="N7" s="374" t="s">
        <v>2809</v>
      </c>
      <c r="O7" s="374" t="s">
        <v>2810</v>
      </c>
      <c r="P7" s="71" t="s">
        <v>2811</v>
      </c>
      <c r="Q7" s="71" t="s">
        <v>2864</v>
      </c>
      <c r="R7" s="71" t="s">
        <v>2860</v>
      </c>
      <c r="S7" s="71" t="s">
        <v>2862</v>
      </c>
      <c r="T7" s="71" t="s">
        <v>2866</v>
      </c>
      <c r="U7" s="374" t="s">
        <v>2047</v>
      </c>
      <c r="V7" s="374" t="s">
        <v>2813</v>
      </c>
      <c r="W7" s="374" t="s">
        <v>2814</v>
      </c>
      <c r="X7" s="374" t="s">
        <v>2815</v>
      </c>
      <c r="Y7" s="374" t="s">
        <v>2831</v>
      </c>
      <c r="Z7" s="374" t="s">
        <v>2602</v>
      </c>
      <c r="AA7" s="374" t="s">
        <v>2725</v>
      </c>
      <c r="AB7" s="374" t="s">
        <v>2726</v>
      </c>
      <c r="AC7" s="374" t="s">
        <v>2832</v>
      </c>
      <c r="AD7" s="374" t="s">
        <v>2643</v>
      </c>
      <c r="AE7" s="374" t="s">
        <v>2644</v>
      </c>
      <c r="AF7" s="374" t="s">
        <v>2645</v>
      </c>
      <c r="AG7" s="374" t="s">
        <v>2825</v>
      </c>
      <c r="AH7" s="374" t="s">
        <v>2873</v>
      </c>
      <c r="AI7" s="374" t="s">
        <v>2828</v>
      </c>
      <c r="AJ7" s="374" t="s">
        <v>2845</v>
      </c>
      <c r="AK7" s="561" t="str">
        <f>AJ7</f>
        <v>MHDV4080-T9503-S2 QLED/non-QLED</v>
      </c>
      <c r="AL7" s="374" t="s">
        <v>2847</v>
      </c>
      <c r="AM7" s="374" t="s">
        <v>2872</v>
      </c>
    </row>
    <row r="8" spans="1:39" ht="15" customHeight="1">
      <c r="A8" s="71" t="s">
        <v>580</v>
      </c>
      <c r="B8" s="71" t="s">
        <v>41</v>
      </c>
      <c r="C8" s="71" t="s">
        <v>41</v>
      </c>
      <c r="D8" s="71" t="s">
        <v>41</v>
      </c>
      <c r="E8" s="71" t="s">
        <v>41</v>
      </c>
      <c r="F8" s="71" t="s">
        <v>41</v>
      </c>
      <c r="G8" s="71" t="s">
        <v>41</v>
      </c>
      <c r="H8" s="71" t="s">
        <v>41</v>
      </c>
      <c r="I8" s="71" t="s">
        <v>41</v>
      </c>
      <c r="J8" s="71" t="s">
        <v>41</v>
      </c>
      <c r="K8" s="71" t="s">
        <v>41</v>
      </c>
      <c r="L8" s="71" t="s">
        <v>41</v>
      </c>
      <c r="M8" s="71" t="s">
        <v>41</v>
      </c>
      <c r="N8" s="71" t="s">
        <v>41</v>
      </c>
      <c r="O8" s="71" t="s">
        <v>41</v>
      </c>
      <c r="P8" s="71"/>
      <c r="Q8" s="71" t="s">
        <v>41</v>
      </c>
      <c r="R8" s="71" t="s">
        <v>41</v>
      </c>
      <c r="S8" s="71" t="s">
        <v>41</v>
      </c>
      <c r="T8" s="71" t="s">
        <v>41</v>
      </c>
      <c r="U8" s="71" t="s">
        <v>41</v>
      </c>
      <c r="V8" s="71" t="s">
        <v>41</v>
      </c>
      <c r="W8" s="71" t="s">
        <v>41</v>
      </c>
      <c r="X8" s="71" t="s">
        <v>41</v>
      </c>
      <c r="Y8" s="71" t="s">
        <v>41</v>
      </c>
      <c r="Z8" s="71" t="s">
        <v>41</v>
      </c>
      <c r="AA8" s="71" t="s">
        <v>41</v>
      </c>
      <c r="AB8" s="374" t="s">
        <v>41</v>
      </c>
      <c r="AC8" s="374" t="s">
        <v>41</v>
      </c>
      <c r="AD8" s="374" t="s">
        <v>41</v>
      </c>
      <c r="AE8" s="374" t="s">
        <v>41</v>
      </c>
      <c r="AF8" s="374" t="s">
        <v>41</v>
      </c>
      <c r="AG8" s="374" t="s">
        <v>41</v>
      </c>
      <c r="AH8" s="374" t="s">
        <v>41</v>
      </c>
      <c r="AI8" s="374" t="s">
        <v>41</v>
      </c>
      <c r="AJ8" s="374" t="s">
        <v>41</v>
      </c>
      <c r="AK8" s="561" t="str">
        <f t="shared" ref="AK8:AK20" si="0">AJ8</f>
        <v>Sharp</v>
      </c>
      <c r="AL8" s="374" t="s">
        <v>2848</v>
      </c>
      <c r="AM8" s="374" t="s">
        <v>2848</v>
      </c>
    </row>
    <row r="9" spans="1:39" ht="164.65" customHeight="1">
      <c r="A9" s="71" t="s">
        <v>11</v>
      </c>
      <c r="B9" s="71" t="s">
        <v>2474</v>
      </c>
      <c r="C9" s="71" t="s">
        <v>2531</v>
      </c>
      <c r="D9" s="71" t="s">
        <v>2382</v>
      </c>
      <c r="E9" s="71" t="s">
        <v>2843</v>
      </c>
      <c r="F9" s="374" t="s">
        <v>2926</v>
      </c>
      <c r="G9" s="71" t="s">
        <v>2803</v>
      </c>
      <c r="H9" s="71" t="s">
        <v>2804</v>
      </c>
      <c r="I9" s="71" t="s">
        <v>2807</v>
      </c>
      <c r="J9" s="71" t="s">
        <v>2805</v>
      </c>
      <c r="K9" s="71" t="s">
        <v>2806</v>
      </c>
      <c r="L9" s="71" t="s">
        <v>2696</v>
      </c>
      <c r="M9" s="71" t="s">
        <v>2698</v>
      </c>
      <c r="N9" s="71" t="s">
        <v>2695</v>
      </c>
      <c r="O9" s="71" t="s">
        <v>2669</v>
      </c>
      <c r="P9" s="71" t="s">
        <v>2685</v>
      </c>
      <c r="Q9" s="71" t="s">
        <v>2865</v>
      </c>
      <c r="R9" s="71" t="s">
        <v>2861</v>
      </c>
      <c r="S9" s="71" t="s">
        <v>2863</v>
      </c>
      <c r="T9" s="71" t="s">
        <v>2867</v>
      </c>
      <c r="U9" s="71" t="s">
        <v>2467</v>
      </c>
      <c r="V9" s="374" t="s">
        <v>2946</v>
      </c>
      <c r="W9" s="71" t="s">
        <v>2609</v>
      </c>
      <c r="X9" s="71" t="s">
        <v>2608</v>
      </c>
      <c r="Y9" s="71" t="s">
        <v>2916</v>
      </c>
      <c r="Z9" s="71" t="s">
        <v>2607</v>
      </c>
      <c r="AA9" s="71" t="s">
        <v>2837</v>
      </c>
      <c r="AB9" s="374" t="s">
        <v>2727</v>
      </c>
      <c r="AC9" s="374" t="s">
        <v>2868</v>
      </c>
      <c r="AD9" s="374" t="s">
        <v>2869</v>
      </c>
      <c r="AE9" s="374" t="s">
        <v>2870</v>
      </c>
      <c r="AF9" s="374" t="s">
        <v>2871</v>
      </c>
      <c r="AG9" s="374" t="s">
        <v>2915</v>
      </c>
      <c r="AH9" s="374" t="s">
        <v>2934</v>
      </c>
      <c r="AI9" s="374" t="s">
        <v>2914</v>
      </c>
      <c r="AJ9" s="374" t="s">
        <v>2966</v>
      </c>
      <c r="AK9" s="561" t="str">
        <f t="shared" si="0"/>
        <v>2T-C40HD2225EB 2T-C40HD2225KB 2T-C40HD2725KB 2T-C40HD2725EB 2T-C40HD3225EB 2T-C40HD3225KB
(test reports cover also Polaroid PR40F2462VKB, Vitado F40AR5G)</v>
      </c>
      <c r="AL9" s="374" t="s">
        <v>2913</v>
      </c>
      <c r="AM9" s="374" t="s">
        <v>2917</v>
      </c>
    </row>
    <row r="10" spans="1:39" ht="51" customHeight="1">
      <c r="A10" s="71" t="s">
        <v>2459</v>
      </c>
      <c r="B10" s="71" t="s">
        <v>2460</v>
      </c>
      <c r="C10" s="71" t="s">
        <v>2461</v>
      </c>
      <c r="D10" s="71" t="s">
        <v>2462</v>
      </c>
      <c r="E10" s="71" t="s">
        <v>2581</v>
      </c>
      <c r="F10" s="71" t="s">
        <v>2580</v>
      </c>
      <c r="G10" s="71" t="s">
        <v>2463</v>
      </c>
      <c r="H10" s="71" t="s">
        <v>2464</v>
      </c>
      <c r="I10" s="71" t="s">
        <v>2465</v>
      </c>
      <c r="J10" s="71" t="s">
        <v>2466</v>
      </c>
      <c r="K10" s="71" t="s">
        <v>2635</v>
      </c>
      <c r="L10" s="71" t="s">
        <v>2630</v>
      </c>
      <c r="M10" s="71" t="s">
        <v>2642</v>
      </c>
      <c r="N10" s="71" t="s">
        <v>2640</v>
      </c>
      <c r="O10" s="71" t="s">
        <v>2638</v>
      </c>
      <c r="P10" s="71" t="s">
        <v>2639</v>
      </c>
      <c r="Q10" s="71" t="s">
        <v>2652</v>
      </c>
      <c r="R10" s="71" t="s">
        <v>2650</v>
      </c>
      <c r="S10" s="71" t="s">
        <v>2653</v>
      </c>
      <c r="T10" s="71" t="s">
        <v>2651</v>
      </c>
      <c r="U10" s="71" t="s">
        <v>2468</v>
      </c>
      <c r="V10" s="71" t="s">
        <v>2903</v>
      </c>
      <c r="W10" s="71" t="s">
        <v>2583</v>
      </c>
      <c r="X10" s="71" t="s">
        <v>2584</v>
      </c>
      <c r="Y10" s="71" t="s">
        <v>2858</v>
      </c>
      <c r="Z10" s="71" t="s">
        <v>2857</v>
      </c>
      <c r="AA10" s="71" t="s">
        <v>2710</v>
      </c>
      <c r="AB10" s="374" t="s">
        <v>2708</v>
      </c>
      <c r="AC10" s="374" t="s">
        <v>2646</v>
      </c>
      <c r="AD10" s="374" t="s">
        <v>2647</v>
      </c>
      <c r="AE10" s="374" t="s">
        <v>2648</v>
      </c>
      <c r="AF10" s="374" t="s">
        <v>2649</v>
      </c>
      <c r="AG10" s="374" t="s">
        <v>2623</v>
      </c>
      <c r="AH10" s="374" t="s">
        <v>2624</v>
      </c>
      <c r="AI10" s="374" t="s">
        <v>2625</v>
      </c>
      <c r="AJ10" s="374" t="s">
        <v>2749</v>
      </c>
      <c r="AK10" s="374" t="str">
        <f t="shared" si="0"/>
        <v>2T-C40HDxx</v>
      </c>
      <c r="AL10" s="374" t="s">
        <v>2849</v>
      </c>
      <c r="AM10" s="374" t="s">
        <v>2852</v>
      </c>
    </row>
    <row r="11" spans="1:39" ht="25.5">
      <c r="A11" s="71" t="s">
        <v>2106</v>
      </c>
      <c r="B11" s="71" t="s">
        <v>2383</v>
      </c>
      <c r="C11" s="71" t="s">
        <v>2383</v>
      </c>
      <c r="D11" s="71" t="s">
        <v>2383</v>
      </c>
      <c r="E11" s="71" t="s">
        <v>2383</v>
      </c>
      <c r="F11" s="71" t="s">
        <v>2383</v>
      </c>
      <c r="G11" s="71" t="s">
        <v>2384</v>
      </c>
      <c r="H11" s="71" t="s">
        <v>2384</v>
      </c>
      <c r="I11" s="71" t="s">
        <v>2384</v>
      </c>
      <c r="J11" s="71" t="s">
        <v>2384</v>
      </c>
      <c r="K11" s="71" t="s">
        <v>2384</v>
      </c>
      <c r="L11" s="71" t="s">
        <v>2384</v>
      </c>
      <c r="M11" s="71" t="s">
        <v>2384</v>
      </c>
      <c r="N11" s="71" t="s">
        <v>2384</v>
      </c>
      <c r="O11" s="71" t="s">
        <v>2384</v>
      </c>
      <c r="P11" s="374" t="s">
        <v>2384</v>
      </c>
      <c r="Q11" s="374" t="s">
        <v>2812</v>
      </c>
      <c r="R11" s="374" t="s">
        <v>2812</v>
      </c>
      <c r="S11" s="374" t="s">
        <v>2812</v>
      </c>
      <c r="T11" s="374" t="s">
        <v>2812</v>
      </c>
      <c r="U11" s="374" t="s">
        <v>1866</v>
      </c>
      <c r="V11" s="374" t="s">
        <v>2596</v>
      </c>
      <c r="W11" s="71" t="s">
        <v>2596</v>
      </c>
      <c r="X11" s="71" t="s">
        <v>2596</v>
      </c>
      <c r="Y11" s="71" t="s">
        <v>2596</v>
      </c>
      <c r="Z11" s="374" t="s">
        <v>2596</v>
      </c>
      <c r="AA11" s="374" t="s">
        <v>2596</v>
      </c>
      <c r="AB11" s="374" t="s">
        <v>2596</v>
      </c>
      <c r="AC11" s="374" t="s">
        <v>2812</v>
      </c>
      <c r="AD11" s="374" t="s">
        <v>2812</v>
      </c>
      <c r="AE11" s="374" t="s">
        <v>2812</v>
      </c>
      <c r="AF11" s="374" t="s">
        <v>2812</v>
      </c>
      <c r="AG11" s="374" t="s">
        <v>2752</v>
      </c>
      <c r="AH11" s="374" t="s">
        <v>2794</v>
      </c>
      <c r="AI11" s="374" t="s">
        <v>2752</v>
      </c>
      <c r="AJ11" s="374" t="s">
        <v>2752</v>
      </c>
      <c r="AK11" s="374" t="str">
        <f t="shared" si="0"/>
        <v>Roku TV</v>
      </c>
      <c r="AL11" s="374" t="s">
        <v>2752</v>
      </c>
      <c r="AM11" s="374" t="s">
        <v>2773</v>
      </c>
    </row>
    <row r="12" spans="1:39" ht="14.45" customHeight="1">
      <c r="A12" s="71" t="s">
        <v>21</v>
      </c>
      <c r="B12" s="577" t="s">
        <v>2498</v>
      </c>
      <c r="C12" s="577" t="s">
        <v>2499</v>
      </c>
      <c r="D12" s="577" t="s">
        <v>2499</v>
      </c>
      <c r="E12" s="577" t="s">
        <v>2499</v>
      </c>
      <c r="F12" s="577" t="s">
        <v>2499</v>
      </c>
      <c r="G12" s="577" t="s">
        <v>2499</v>
      </c>
      <c r="H12" s="577" t="s">
        <v>2499</v>
      </c>
      <c r="I12" s="577" t="s">
        <v>2499</v>
      </c>
      <c r="J12" s="577" t="s">
        <v>2499</v>
      </c>
      <c r="K12" s="577" t="s">
        <v>2499</v>
      </c>
      <c r="L12" s="577" t="s">
        <v>2499</v>
      </c>
      <c r="M12" s="577" t="s">
        <v>2499</v>
      </c>
      <c r="N12" s="577" t="s">
        <v>2499</v>
      </c>
      <c r="O12" s="577" t="s">
        <v>2499</v>
      </c>
      <c r="P12" s="577" t="s">
        <v>2499</v>
      </c>
      <c r="Q12" s="578" t="s">
        <v>2514</v>
      </c>
      <c r="R12" s="578" t="s">
        <v>2514</v>
      </c>
      <c r="S12" s="578" t="s">
        <v>2514</v>
      </c>
      <c r="T12" s="578" t="s">
        <v>2514</v>
      </c>
      <c r="U12" s="503" t="s">
        <v>2049</v>
      </c>
      <c r="V12" s="578" t="s">
        <v>2585</v>
      </c>
      <c r="W12" s="547" t="s">
        <v>2585</v>
      </c>
      <c r="X12" s="547" t="s">
        <v>2585</v>
      </c>
      <c r="Y12" s="547" t="s">
        <v>2732</v>
      </c>
      <c r="Z12" s="578" t="s">
        <v>2585</v>
      </c>
      <c r="AA12" s="578" t="s">
        <v>2585</v>
      </c>
      <c r="AB12" s="578" t="s">
        <v>2585</v>
      </c>
      <c r="AC12" s="578" t="s">
        <v>2767</v>
      </c>
      <c r="AD12" s="578" t="s">
        <v>2767</v>
      </c>
      <c r="AE12" s="578" t="s">
        <v>2767</v>
      </c>
      <c r="AF12" s="578" t="s">
        <v>2767</v>
      </c>
      <c r="AG12" s="578" t="s">
        <v>2739</v>
      </c>
      <c r="AH12" s="578" t="s">
        <v>2739</v>
      </c>
      <c r="AI12" s="578" t="s">
        <v>2739</v>
      </c>
      <c r="AJ12" s="578" t="s">
        <v>2742</v>
      </c>
      <c r="AK12" s="578" t="str">
        <f t="shared" si="0"/>
        <v>515CT9503M22</v>
      </c>
      <c r="AL12" s="578" t="s">
        <v>2771</v>
      </c>
      <c r="AM12" s="578" t="s">
        <v>2747</v>
      </c>
    </row>
    <row r="13" spans="1:39" ht="25.5">
      <c r="A13" s="71" t="s">
        <v>689</v>
      </c>
      <c r="B13" s="578" t="s">
        <v>2500</v>
      </c>
      <c r="C13" s="578" t="s">
        <v>2501</v>
      </c>
      <c r="D13" s="578" t="s">
        <v>2500</v>
      </c>
      <c r="E13" s="578" t="s">
        <v>2502</v>
      </c>
      <c r="F13" s="547" t="s">
        <v>2501</v>
      </c>
      <c r="G13" s="578" t="s">
        <v>2500</v>
      </c>
      <c r="H13" s="578" t="s">
        <v>2502</v>
      </c>
      <c r="I13" s="578" t="s">
        <v>2503</v>
      </c>
      <c r="J13" s="578" t="s">
        <v>2501</v>
      </c>
      <c r="K13" s="578" t="s">
        <v>2500</v>
      </c>
      <c r="L13" s="578" t="s">
        <v>2500</v>
      </c>
      <c r="M13" s="578" t="s">
        <v>2500</v>
      </c>
      <c r="N13" s="578" t="s">
        <v>2500</v>
      </c>
      <c r="O13" s="578" t="s">
        <v>2500</v>
      </c>
      <c r="P13" s="578" t="s">
        <v>2500</v>
      </c>
      <c r="Q13" s="578" t="s">
        <v>2515</v>
      </c>
      <c r="R13" s="578" t="s">
        <v>2515</v>
      </c>
      <c r="S13" s="578" t="s">
        <v>2515</v>
      </c>
      <c r="T13" s="578" t="s">
        <v>2515</v>
      </c>
      <c r="U13" s="503" t="s">
        <v>1415</v>
      </c>
      <c r="V13" s="578" t="s">
        <v>2585</v>
      </c>
      <c r="W13" s="365" t="s">
        <v>2597</v>
      </c>
      <c r="X13" s="365" t="s">
        <v>2597</v>
      </c>
      <c r="Y13" s="365" t="s">
        <v>2597</v>
      </c>
      <c r="Z13" s="503" t="s">
        <v>2597</v>
      </c>
      <c r="AA13" s="503" t="s">
        <v>2597</v>
      </c>
      <c r="AB13" s="503" t="s">
        <v>2597</v>
      </c>
      <c r="AC13" s="503" t="s">
        <v>2038</v>
      </c>
      <c r="AD13" s="503" t="s">
        <v>1958</v>
      </c>
      <c r="AE13" s="503" t="s">
        <v>2038</v>
      </c>
      <c r="AF13" s="503" t="s">
        <v>1958</v>
      </c>
      <c r="AG13" s="579" t="s">
        <v>2783</v>
      </c>
      <c r="AH13" s="578" t="s">
        <v>2783</v>
      </c>
      <c r="AI13" s="578" t="s">
        <v>2795</v>
      </c>
      <c r="AJ13" s="578" t="s">
        <v>2782</v>
      </c>
      <c r="AK13" s="578" t="str">
        <f t="shared" si="0"/>
        <v>T950R4D</v>
      </c>
      <c r="AL13" s="578" t="s">
        <v>2781</v>
      </c>
      <c r="AM13" s="578" t="s">
        <v>2780</v>
      </c>
    </row>
    <row r="14" spans="1:39" ht="13.15" customHeight="1">
      <c r="A14" s="71" t="s">
        <v>16</v>
      </c>
      <c r="B14" s="578" t="s">
        <v>2504</v>
      </c>
      <c r="C14" s="578" t="s">
        <v>2504</v>
      </c>
      <c r="D14" s="578" t="s">
        <v>2504</v>
      </c>
      <c r="E14" s="578" t="s">
        <v>2424</v>
      </c>
      <c r="F14" s="547" t="s">
        <v>2424</v>
      </c>
      <c r="G14" s="578" t="s">
        <v>2505</v>
      </c>
      <c r="H14" s="578" t="s">
        <v>2424</v>
      </c>
      <c r="I14" s="578" t="s">
        <v>2506</v>
      </c>
      <c r="J14" s="578" t="s">
        <v>2424</v>
      </c>
      <c r="K14" s="547" t="s">
        <v>2424</v>
      </c>
      <c r="L14" s="547" t="s">
        <v>2424</v>
      </c>
      <c r="M14" s="547" t="s">
        <v>2424</v>
      </c>
      <c r="N14" s="547" t="s">
        <v>2424</v>
      </c>
      <c r="O14" s="547" t="s">
        <v>2424</v>
      </c>
      <c r="P14" s="547" t="s">
        <v>2424</v>
      </c>
      <c r="Q14" s="578" t="s">
        <v>2516</v>
      </c>
      <c r="R14" s="578" t="s">
        <v>2516</v>
      </c>
      <c r="S14" s="578" t="s">
        <v>2516</v>
      </c>
      <c r="T14" s="578" t="s">
        <v>2516</v>
      </c>
      <c r="U14" s="578" t="s">
        <v>2424</v>
      </c>
      <c r="V14" s="578" t="s">
        <v>2424</v>
      </c>
      <c r="W14" s="547" t="s">
        <v>2424</v>
      </c>
      <c r="X14" s="547" t="s">
        <v>2424</v>
      </c>
      <c r="Y14" s="547" t="s">
        <v>2424</v>
      </c>
      <c r="Z14" s="578" t="s">
        <v>2424</v>
      </c>
      <c r="AA14" s="578" t="s">
        <v>2424</v>
      </c>
      <c r="AB14" s="578" t="s">
        <v>2775</v>
      </c>
      <c r="AC14" s="578" t="s">
        <v>2424</v>
      </c>
      <c r="AD14" s="578" t="s">
        <v>2424</v>
      </c>
      <c r="AE14" s="578" t="s">
        <v>2424</v>
      </c>
      <c r="AF14" s="578" t="s">
        <v>2424</v>
      </c>
      <c r="AG14" s="579" t="s">
        <v>2776</v>
      </c>
      <c r="AH14" s="578" t="s">
        <v>2777</v>
      </c>
      <c r="AI14" s="578" t="s">
        <v>2777</v>
      </c>
      <c r="AJ14" s="578" t="s">
        <v>2778</v>
      </c>
      <c r="AK14" s="578" t="str">
        <f t="shared" si="0"/>
        <v>1920*1080</v>
      </c>
      <c r="AL14" s="578" t="s">
        <v>2774</v>
      </c>
      <c r="AM14" s="578" t="s">
        <v>2779</v>
      </c>
    </row>
    <row r="15" spans="1:39" ht="25.5">
      <c r="A15" s="71" t="s">
        <v>23</v>
      </c>
      <c r="B15" s="578" t="s">
        <v>2413</v>
      </c>
      <c r="C15" s="578" t="s">
        <v>2507</v>
      </c>
      <c r="D15" s="578" t="s">
        <v>2508</v>
      </c>
      <c r="E15" s="578" t="s">
        <v>2510</v>
      </c>
      <c r="F15" s="547" t="s">
        <v>2735</v>
      </c>
      <c r="G15" s="578" t="s">
        <v>2509</v>
      </c>
      <c r="H15" s="578" t="s">
        <v>2425</v>
      </c>
      <c r="I15" s="578" t="s">
        <v>2412</v>
      </c>
      <c r="J15" s="578" t="s">
        <v>2510</v>
      </c>
      <c r="K15" s="547" t="s">
        <v>2661</v>
      </c>
      <c r="L15" s="547" t="s">
        <v>2662</v>
      </c>
      <c r="M15" s="547" t="s">
        <v>2425</v>
      </c>
      <c r="N15" s="547" t="s">
        <v>2412</v>
      </c>
      <c r="O15" s="547" t="s">
        <v>2426</v>
      </c>
      <c r="P15" s="547" t="s">
        <v>2680</v>
      </c>
      <c r="Q15" s="578" t="s">
        <v>2517</v>
      </c>
      <c r="R15" s="578" t="s">
        <v>1805</v>
      </c>
      <c r="S15" s="578" t="s">
        <v>2518</v>
      </c>
      <c r="T15" s="578" t="s">
        <v>2519</v>
      </c>
      <c r="U15" s="578" t="s">
        <v>2457</v>
      </c>
      <c r="V15" s="578" t="s">
        <v>2413</v>
      </c>
      <c r="W15" s="547" t="s">
        <v>2425</v>
      </c>
      <c r="X15" s="547" t="s">
        <v>2412</v>
      </c>
      <c r="Y15" s="547" t="s">
        <v>2731</v>
      </c>
      <c r="Z15" s="578" t="s">
        <v>2709</v>
      </c>
      <c r="AA15" s="578" t="s">
        <v>2425</v>
      </c>
      <c r="AB15" s="578" t="s">
        <v>2820</v>
      </c>
      <c r="AC15" s="578" t="s">
        <v>2681</v>
      </c>
      <c r="AD15" s="578" t="s">
        <v>2682</v>
      </c>
      <c r="AE15" s="578" t="s">
        <v>2683</v>
      </c>
      <c r="AF15" s="578" t="s">
        <v>2684</v>
      </c>
      <c r="AG15" s="579" t="s">
        <v>2817</v>
      </c>
      <c r="AH15" s="578" t="s">
        <v>2738</v>
      </c>
      <c r="AI15" s="578" t="s">
        <v>2816</v>
      </c>
      <c r="AJ15" s="578" t="s">
        <v>2741</v>
      </c>
      <c r="AK15" s="610" t="s">
        <v>2969</v>
      </c>
      <c r="AL15" s="578" t="s">
        <v>2770</v>
      </c>
      <c r="AM15" s="578" t="s">
        <v>2746</v>
      </c>
    </row>
    <row r="16" spans="1:39" ht="15" customHeight="1">
      <c r="A16" s="71" t="s">
        <v>1636</v>
      </c>
      <c r="B16" s="503" t="s">
        <v>2511</v>
      </c>
      <c r="C16" s="503" t="s">
        <v>2414</v>
      </c>
      <c r="D16" s="503" t="s">
        <v>2512</v>
      </c>
      <c r="E16" s="578" t="s">
        <v>1809</v>
      </c>
      <c r="F16" s="547" t="s">
        <v>1809</v>
      </c>
      <c r="G16" s="578" t="s">
        <v>2520</v>
      </c>
      <c r="H16" s="578" t="s">
        <v>2520</v>
      </c>
      <c r="I16" s="578" t="s">
        <v>1809</v>
      </c>
      <c r="J16" s="578" t="s">
        <v>1809</v>
      </c>
      <c r="K16" s="547" t="s">
        <v>2663</v>
      </c>
      <c r="L16" s="547" t="s">
        <v>2664</v>
      </c>
      <c r="M16" s="547" t="s">
        <v>2654</v>
      </c>
      <c r="N16" s="547" t="s">
        <v>2654</v>
      </c>
      <c r="O16" s="547" t="s">
        <v>2657</v>
      </c>
      <c r="P16" s="547" t="s">
        <v>2657</v>
      </c>
      <c r="Q16" s="578" t="s">
        <v>1192</v>
      </c>
      <c r="R16" s="578" t="s">
        <v>1809</v>
      </c>
      <c r="S16" s="578" t="s">
        <v>2521</v>
      </c>
      <c r="T16" s="578" t="s">
        <v>1809</v>
      </c>
      <c r="U16" s="503" t="s">
        <v>2051</v>
      </c>
      <c r="V16" s="578" t="s">
        <v>2520</v>
      </c>
      <c r="W16" s="547" t="s">
        <v>2520</v>
      </c>
      <c r="X16" s="547" t="s">
        <v>1809</v>
      </c>
      <c r="Y16" s="547" t="s">
        <v>1809</v>
      </c>
      <c r="Z16" s="578" t="s">
        <v>2155</v>
      </c>
      <c r="AA16" s="578" t="s">
        <v>2520</v>
      </c>
      <c r="AB16" s="578" t="s">
        <v>2155</v>
      </c>
      <c r="AC16" s="578" t="s">
        <v>2155</v>
      </c>
      <c r="AD16" s="578" t="s">
        <v>2415</v>
      </c>
      <c r="AE16" s="578" t="s">
        <v>2415</v>
      </c>
      <c r="AF16" s="578" t="s">
        <v>2663</v>
      </c>
      <c r="AG16" s="578" t="s">
        <v>2155</v>
      </c>
      <c r="AH16" s="578" t="s">
        <v>2155</v>
      </c>
      <c r="AI16" s="578" t="s">
        <v>2155</v>
      </c>
      <c r="AJ16" s="578" t="s">
        <v>2740</v>
      </c>
      <c r="AK16" s="578" t="str">
        <f t="shared" si="0"/>
        <v>/</v>
      </c>
      <c r="AL16" s="578" t="s">
        <v>2764</v>
      </c>
      <c r="AM16" s="578" t="s">
        <v>2745</v>
      </c>
    </row>
    <row r="17" spans="1:39" ht="25.5">
      <c r="A17" s="71" t="s">
        <v>662</v>
      </c>
      <c r="B17" s="578" t="s">
        <v>2513</v>
      </c>
      <c r="C17" s="578" t="s">
        <v>2513</v>
      </c>
      <c r="D17" s="578" t="s">
        <v>2513</v>
      </c>
      <c r="E17" s="578" t="s">
        <v>2513</v>
      </c>
      <c r="F17" s="547" t="s">
        <v>2513</v>
      </c>
      <c r="G17" s="578" t="s">
        <v>2513</v>
      </c>
      <c r="H17" s="578" t="s">
        <v>2513</v>
      </c>
      <c r="I17" s="578" t="s">
        <v>2513</v>
      </c>
      <c r="J17" s="578" t="s">
        <v>2513</v>
      </c>
      <c r="K17" s="547" t="s">
        <v>2665</v>
      </c>
      <c r="L17" s="547" t="s">
        <v>2666</v>
      </c>
      <c r="M17" s="547" t="s">
        <v>2655</v>
      </c>
      <c r="N17" s="547" t="s">
        <v>2655</v>
      </c>
      <c r="O17" s="547" t="s">
        <v>2658</v>
      </c>
      <c r="P17" s="547" t="s">
        <v>2655</v>
      </c>
      <c r="Q17" s="578" t="s">
        <v>2513</v>
      </c>
      <c r="R17" s="578" t="s">
        <v>2513</v>
      </c>
      <c r="S17" s="578" t="s">
        <v>2513</v>
      </c>
      <c r="T17" s="578" t="s">
        <v>2513</v>
      </c>
      <c r="U17" s="503" t="s">
        <v>1643</v>
      </c>
      <c r="V17" s="503" t="s">
        <v>2598</v>
      </c>
      <c r="W17" s="365" t="s">
        <v>2599</v>
      </c>
      <c r="X17" s="365" t="s">
        <v>2600</v>
      </c>
      <c r="Y17" s="365" t="s">
        <v>2600</v>
      </c>
      <c r="Z17" s="503" t="s">
        <v>2598</v>
      </c>
      <c r="AA17" s="503" t="s">
        <v>2598</v>
      </c>
      <c r="AB17" s="503" t="s">
        <v>2598</v>
      </c>
      <c r="AC17" s="578" t="s">
        <v>2042</v>
      </c>
      <c r="AD17" s="578" t="s">
        <v>1967</v>
      </c>
      <c r="AE17" s="578" t="s">
        <v>2042</v>
      </c>
      <c r="AF17" s="578" t="s">
        <v>1967</v>
      </c>
      <c r="AG17" s="578" t="s">
        <v>2768</v>
      </c>
      <c r="AH17" s="578" t="s">
        <v>2768</v>
      </c>
      <c r="AI17" s="578" t="s">
        <v>2768</v>
      </c>
      <c r="AJ17" s="578" t="s">
        <v>2769</v>
      </c>
      <c r="AK17" s="578" t="str">
        <f t="shared" si="0"/>
        <v>RTL8731BU</v>
      </c>
      <c r="AL17" s="578" t="s">
        <v>2769</v>
      </c>
      <c r="AM17" s="578" t="s">
        <v>2769</v>
      </c>
    </row>
    <row r="18" spans="1:39" ht="25.5">
      <c r="A18" s="71" t="s">
        <v>2453</v>
      </c>
      <c r="B18" s="578" t="s">
        <v>2527</v>
      </c>
      <c r="C18" s="578" t="s">
        <v>2528</v>
      </c>
      <c r="D18" s="578" t="s">
        <v>2522</v>
      </c>
      <c r="E18" s="578" t="s">
        <v>2523</v>
      </c>
      <c r="F18" s="547" t="s">
        <v>2736</v>
      </c>
      <c r="G18" s="578" t="s">
        <v>2527</v>
      </c>
      <c r="H18" s="578" t="s">
        <v>2528</v>
      </c>
      <c r="I18" s="578" t="s">
        <v>2522</v>
      </c>
      <c r="J18" s="578" t="s">
        <v>2523</v>
      </c>
      <c r="K18" s="547" t="s">
        <v>2667</v>
      </c>
      <c r="L18" s="547" t="s">
        <v>2668</v>
      </c>
      <c r="M18" s="547" t="s">
        <v>2679</v>
      </c>
      <c r="N18" s="547" t="s">
        <v>2656</v>
      </c>
      <c r="O18" s="547" t="s">
        <v>2659</v>
      </c>
      <c r="P18" s="547" t="s">
        <v>2659</v>
      </c>
      <c r="Q18" s="578" t="s">
        <v>2524</v>
      </c>
      <c r="R18" s="578" t="s">
        <v>2525</v>
      </c>
      <c r="S18" s="578" t="s">
        <v>2529</v>
      </c>
      <c r="T18" s="578" t="s">
        <v>2530</v>
      </c>
      <c r="U18" s="578" t="s">
        <v>2526</v>
      </c>
      <c r="V18" s="578" t="s">
        <v>2527</v>
      </c>
      <c r="W18" s="547" t="s">
        <v>2586</v>
      </c>
      <c r="X18" s="547" t="s">
        <v>2611</v>
      </c>
      <c r="Y18" s="547" t="s">
        <v>2586</v>
      </c>
      <c r="Z18" s="578" t="s">
        <v>2612</v>
      </c>
      <c r="AA18" s="578" t="s">
        <v>2744</v>
      </c>
      <c r="AB18" s="578" t="s">
        <v>2744</v>
      </c>
      <c r="AC18" s="578" t="s">
        <v>2686</v>
      </c>
      <c r="AD18" s="578" t="s">
        <v>2690</v>
      </c>
      <c r="AE18" s="578" t="s">
        <v>2688</v>
      </c>
      <c r="AF18" s="578" t="s">
        <v>2689</v>
      </c>
      <c r="AG18" s="578" t="s">
        <v>2819</v>
      </c>
      <c r="AH18" s="578" t="s">
        <v>2744</v>
      </c>
      <c r="AI18" s="578" t="s">
        <v>2744</v>
      </c>
      <c r="AJ18" s="578" t="s">
        <v>2743</v>
      </c>
      <c r="AK18" s="578" t="str">
        <f t="shared" si="0"/>
        <v>box speaker 
504MTC40038</v>
      </c>
      <c r="AL18" s="578" t="s">
        <v>2772</v>
      </c>
      <c r="AM18" s="578" t="s">
        <v>2748</v>
      </c>
    </row>
    <row r="19" spans="1:39" s="581" customFormat="1" ht="15" customHeight="1">
      <c r="A19" s="374" t="s">
        <v>2454</v>
      </c>
      <c r="B19" s="578" t="s">
        <v>2697</v>
      </c>
      <c r="C19" s="578" t="s">
        <v>2697</v>
      </c>
      <c r="D19" s="578" t="s">
        <v>2697</v>
      </c>
      <c r="E19" s="578" t="s">
        <v>2697</v>
      </c>
      <c r="F19" s="578" t="s">
        <v>2697</v>
      </c>
      <c r="G19" s="578" t="s">
        <v>2697</v>
      </c>
      <c r="H19" s="578" t="s">
        <v>2697</v>
      </c>
      <c r="I19" s="578" t="s">
        <v>2697</v>
      </c>
      <c r="J19" s="578" t="s">
        <v>2697</v>
      </c>
      <c r="K19" s="578" t="s">
        <v>2697</v>
      </c>
      <c r="L19" s="578" t="s">
        <v>2697</v>
      </c>
      <c r="M19" s="578" t="s">
        <v>2697</v>
      </c>
      <c r="N19" s="578" t="s">
        <v>2697</v>
      </c>
      <c r="O19" s="578" t="s">
        <v>2697</v>
      </c>
      <c r="P19" s="578" t="s">
        <v>2697</v>
      </c>
      <c r="Q19" s="578" t="s">
        <v>2789</v>
      </c>
      <c r="R19" s="578" t="s">
        <v>2792</v>
      </c>
      <c r="S19" s="578" t="s">
        <v>2789</v>
      </c>
      <c r="T19" s="578" t="s">
        <v>2791</v>
      </c>
      <c r="U19" s="578" t="s">
        <v>2790</v>
      </c>
      <c r="V19" s="578" t="s">
        <v>2789</v>
      </c>
      <c r="W19" s="578" t="s">
        <v>2790</v>
      </c>
      <c r="X19" s="578" t="s">
        <v>2697</v>
      </c>
      <c r="Y19" s="578" t="s">
        <v>2789</v>
      </c>
      <c r="Z19" s="578" t="s">
        <v>2789</v>
      </c>
      <c r="AA19" s="578" t="s">
        <v>2789</v>
      </c>
      <c r="AB19" s="578" t="s">
        <v>2789</v>
      </c>
      <c r="AC19" s="578" t="s">
        <v>2788</v>
      </c>
      <c r="AD19" s="578" t="s">
        <v>2697</v>
      </c>
      <c r="AE19" s="578" t="s">
        <v>2697</v>
      </c>
      <c r="AF19" s="578" t="s">
        <v>2697</v>
      </c>
      <c r="AG19" s="579" t="s">
        <v>2787</v>
      </c>
      <c r="AH19" s="578" t="s">
        <v>2786</v>
      </c>
      <c r="AI19" s="578" t="s">
        <v>2786</v>
      </c>
      <c r="AJ19" s="578" t="s">
        <v>2786</v>
      </c>
      <c r="AK19" s="578" t="str">
        <f t="shared" si="0"/>
        <v>ROKU IR</v>
      </c>
      <c r="AL19" s="578" t="s">
        <v>2785</v>
      </c>
      <c r="AM19" s="578" t="s">
        <v>2784</v>
      </c>
    </row>
    <row r="20" spans="1:39" ht="52.15" customHeight="1">
      <c r="A20" s="71" t="s">
        <v>2691</v>
      </c>
      <c r="B20" s="576" t="s">
        <v>2497</v>
      </c>
      <c r="C20" s="576" t="s">
        <v>2497</v>
      </c>
      <c r="D20" s="576" t="s">
        <v>2490</v>
      </c>
      <c r="E20" s="578"/>
      <c r="F20" s="576" t="s">
        <v>2497</v>
      </c>
      <c r="G20" s="576" t="s">
        <v>2497</v>
      </c>
      <c r="H20" s="576" t="s">
        <v>2497</v>
      </c>
      <c r="I20" s="576" t="s">
        <v>2491</v>
      </c>
      <c r="J20" s="576" t="s">
        <v>2492</v>
      </c>
      <c r="K20" s="546" t="s">
        <v>2631</v>
      </c>
      <c r="L20" s="546" t="s">
        <v>2631</v>
      </c>
      <c r="M20" s="546" t="s">
        <v>2631</v>
      </c>
      <c r="N20" s="546" t="s">
        <v>2631</v>
      </c>
      <c r="O20" s="546" t="s">
        <v>2660</v>
      </c>
      <c r="P20" s="546" t="s">
        <v>2631</v>
      </c>
      <c r="Q20" s="576" t="s">
        <v>2492</v>
      </c>
      <c r="R20" s="576" t="s">
        <v>2497</v>
      </c>
      <c r="S20" s="374" t="s">
        <v>2493</v>
      </c>
      <c r="T20" s="576" t="s">
        <v>2497</v>
      </c>
      <c r="U20" s="374" t="s">
        <v>2469</v>
      </c>
      <c r="V20" s="576" t="s">
        <v>2497</v>
      </c>
      <c r="W20" s="576" t="s">
        <v>2587</v>
      </c>
      <c r="X20" s="576" t="s">
        <v>2492</v>
      </c>
      <c r="Y20" s="546" t="s">
        <v>2835</v>
      </c>
      <c r="Z20" s="374" t="s">
        <v>2469</v>
      </c>
      <c r="AA20" s="374" t="s">
        <v>2692</v>
      </c>
      <c r="AB20" s="374" t="s">
        <v>2834</v>
      </c>
      <c r="AC20" s="374" t="s">
        <v>2692</v>
      </c>
      <c r="AD20" s="374" t="s">
        <v>2693</v>
      </c>
      <c r="AE20" s="374" t="s">
        <v>2694</v>
      </c>
      <c r="AF20" s="374" t="s">
        <v>2693</v>
      </c>
      <c r="AG20" s="576" t="s">
        <v>2826</v>
      </c>
      <c r="AH20" s="576" t="s">
        <v>2833</v>
      </c>
      <c r="AI20" s="576" t="s">
        <v>2827</v>
      </c>
      <c r="AJ20" s="374" t="s">
        <v>2692</v>
      </c>
      <c r="AK20" s="374" t="s">
        <v>2968</v>
      </c>
      <c r="AL20" s="374" t="s">
        <v>2829</v>
      </c>
      <c r="AM20" s="374" t="s">
        <v>2830</v>
      </c>
    </row>
    <row r="21" spans="1:39" ht="27.6" customHeight="1">
      <c r="A21" s="71" t="s">
        <v>585</v>
      </c>
      <c r="B21" s="558" t="s">
        <v>841</v>
      </c>
      <c r="C21" s="558" t="s">
        <v>841</v>
      </c>
      <c r="D21" s="558" t="s">
        <v>841</v>
      </c>
      <c r="E21" s="562" t="s">
        <v>2441</v>
      </c>
      <c r="F21" s="76" t="s">
        <v>2294</v>
      </c>
      <c r="G21" s="558" t="s">
        <v>841</v>
      </c>
      <c r="H21" s="558" t="s">
        <v>841</v>
      </c>
      <c r="I21" s="558" t="s">
        <v>841</v>
      </c>
      <c r="J21" s="22" t="s">
        <v>841</v>
      </c>
      <c r="K21" s="22" t="s">
        <v>841</v>
      </c>
      <c r="L21" s="22" t="s">
        <v>841</v>
      </c>
      <c r="M21" s="22" t="s">
        <v>841</v>
      </c>
      <c r="N21" s="22" t="s">
        <v>841</v>
      </c>
      <c r="O21" s="22" t="s">
        <v>841</v>
      </c>
      <c r="P21" s="22" t="s">
        <v>841</v>
      </c>
      <c r="Q21" s="575" t="s">
        <v>841</v>
      </c>
      <c r="R21" s="561" t="s">
        <v>2294</v>
      </c>
      <c r="S21" s="22" t="s">
        <v>841</v>
      </c>
      <c r="T21" s="561" t="s">
        <v>2294</v>
      </c>
      <c r="U21" s="22" t="s">
        <v>841</v>
      </c>
      <c r="V21" s="22" t="s">
        <v>841</v>
      </c>
      <c r="W21" s="22" t="s">
        <v>841</v>
      </c>
      <c r="X21" s="22" t="s">
        <v>841</v>
      </c>
      <c r="Y21" s="76" t="s">
        <v>2294</v>
      </c>
      <c r="Z21" s="436" t="s">
        <v>841</v>
      </c>
      <c r="AA21" s="561" t="s">
        <v>2294</v>
      </c>
      <c r="AB21" s="561" t="s">
        <v>2294</v>
      </c>
      <c r="AC21" s="561" t="s">
        <v>2294</v>
      </c>
      <c r="AD21" s="561" t="s">
        <v>2294</v>
      </c>
      <c r="AE21" s="561" t="s">
        <v>2294</v>
      </c>
      <c r="AF21" s="561" t="s">
        <v>2294</v>
      </c>
      <c r="AG21" s="561" t="s">
        <v>2294</v>
      </c>
      <c r="AH21" s="561" t="s">
        <v>2294</v>
      </c>
      <c r="AI21" s="561" t="s">
        <v>2294</v>
      </c>
      <c r="AJ21" s="561" t="s">
        <v>2294</v>
      </c>
      <c r="AK21" s="561" t="s">
        <v>2294</v>
      </c>
      <c r="AL21" s="561" t="s">
        <v>2294</v>
      </c>
      <c r="AM21" s="561" t="s">
        <v>2294</v>
      </c>
    </row>
    <row r="22" spans="1:39" ht="25.5">
      <c r="A22" s="71" t="s">
        <v>2286</v>
      </c>
      <c r="B22" s="554">
        <v>2030010145</v>
      </c>
      <c r="C22" s="554">
        <v>2030010166</v>
      </c>
      <c r="D22" s="554">
        <v>2030010167</v>
      </c>
      <c r="E22" s="554"/>
      <c r="F22" s="554" t="s">
        <v>2733</v>
      </c>
      <c r="G22" s="554">
        <v>2030010168</v>
      </c>
      <c r="H22" s="554">
        <v>2030010169</v>
      </c>
      <c r="I22" s="554">
        <v>2030010170</v>
      </c>
      <c r="J22" s="554">
        <v>2030010481</v>
      </c>
      <c r="K22" s="556">
        <v>2030010739</v>
      </c>
      <c r="L22" s="556">
        <v>2030010777</v>
      </c>
      <c r="M22" s="556">
        <v>2030010778</v>
      </c>
      <c r="N22" s="556">
        <v>2030010688</v>
      </c>
      <c r="O22" s="556">
        <v>2030010689</v>
      </c>
      <c r="P22" s="556">
        <v>2030010779</v>
      </c>
      <c r="Q22" s="554">
        <v>2030010278</v>
      </c>
      <c r="R22" s="554">
        <v>2030010277</v>
      </c>
      <c r="S22" s="554">
        <v>2030010276</v>
      </c>
      <c r="T22" s="554">
        <v>2030010275</v>
      </c>
      <c r="U22" s="554">
        <v>2030010089</v>
      </c>
      <c r="V22" s="570" t="s">
        <v>2588</v>
      </c>
      <c r="W22" s="570" t="s">
        <v>2589</v>
      </c>
      <c r="X22" s="570" t="s">
        <v>2590</v>
      </c>
      <c r="Y22" s="570" t="s">
        <v>2729</v>
      </c>
      <c r="Z22" s="570" t="s">
        <v>2610</v>
      </c>
      <c r="AA22" s="570" t="s">
        <v>2821</v>
      </c>
      <c r="AB22" s="570" t="s">
        <v>2822</v>
      </c>
      <c r="AC22" s="571" t="s">
        <v>2676</v>
      </c>
      <c r="AD22" s="571" t="s">
        <v>2676</v>
      </c>
      <c r="AE22" s="571" t="s">
        <v>2676</v>
      </c>
      <c r="AF22" s="571" t="s">
        <v>2676</v>
      </c>
      <c r="AG22" s="571" t="s">
        <v>2844</v>
      </c>
      <c r="AH22" s="571" t="s">
        <v>2838</v>
      </c>
      <c r="AI22" s="571" t="s">
        <v>2839</v>
      </c>
      <c r="AJ22" s="571" t="s">
        <v>2840</v>
      </c>
      <c r="AK22" s="571"/>
      <c r="AL22" s="571"/>
      <c r="AM22" s="571" t="s">
        <v>2676</v>
      </c>
    </row>
    <row r="23" spans="1:39" ht="38.25">
      <c r="A23" s="71" t="s">
        <v>2287</v>
      </c>
      <c r="B23" s="554">
        <v>2020004106</v>
      </c>
      <c r="C23" s="554">
        <v>2020004108</v>
      </c>
      <c r="D23" s="554">
        <v>2020004112</v>
      </c>
      <c r="E23" s="554"/>
      <c r="F23" s="554" t="s">
        <v>2734</v>
      </c>
      <c r="G23" s="554">
        <v>2020004107</v>
      </c>
      <c r="H23" s="556" t="s">
        <v>2431</v>
      </c>
      <c r="I23" s="556" t="s">
        <v>2432</v>
      </c>
      <c r="J23" s="554">
        <v>2020004127</v>
      </c>
      <c r="K23" s="556" t="s">
        <v>2670</v>
      </c>
      <c r="L23" s="556" t="s">
        <v>2675</v>
      </c>
      <c r="M23" s="556" t="s">
        <v>2672</v>
      </c>
      <c r="N23" s="556" t="s">
        <v>2674</v>
      </c>
      <c r="O23" s="556" t="s">
        <v>2671</v>
      </c>
      <c r="P23" s="556" t="s">
        <v>2673</v>
      </c>
      <c r="Q23" s="554">
        <v>2020004124</v>
      </c>
      <c r="R23" s="554">
        <v>2020004128</v>
      </c>
      <c r="S23" s="554">
        <v>2020004121</v>
      </c>
      <c r="T23" s="554">
        <v>2020004122</v>
      </c>
      <c r="U23" s="554" t="s">
        <v>2458</v>
      </c>
      <c r="V23" s="571" t="s">
        <v>2591</v>
      </c>
      <c r="W23" s="571" t="s">
        <v>2592</v>
      </c>
      <c r="X23" s="571" t="s">
        <v>2593</v>
      </c>
      <c r="Y23" s="571" t="s">
        <v>2730</v>
      </c>
      <c r="Z23" s="556">
        <v>2020004125</v>
      </c>
      <c r="AA23" s="556" t="s">
        <v>2823</v>
      </c>
      <c r="AB23" s="556" t="s">
        <v>2824</v>
      </c>
      <c r="AC23" s="556" t="s">
        <v>2766</v>
      </c>
      <c r="AD23" s="556" t="s">
        <v>2677</v>
      </c>
      <c r="AE23" s="556" t="s">
        <v>2678</v>
      </c>
      <c r="AF23" s="556" t="s">
        <v>2687</v>
      </c>
      <c r="AG23" s="574"/>
      <c r="AH23" s="540"/>
      <c r="AI23" s="572"/>
      <c r="AJ23" s="580"/>
      <c r="AK23" s="580"/>
      <c r="AL23" s="571" t="s">
        <v>2841</v>
      </c>
      <c r="AM23" s="556" t="s">
        <v>2842</v>
      </c>
    </row>
    <row r="24" spans="1:39" ht="15" customHeight="1">
      <c r="A24" s="71" t="s">
        <v>1644</v>
      </c>
      <c r="B24" s="540">
        <v>45750</v>
      </c>
      <c r="C24" s="540">
        <v>45756</v>
      </c>
      <c r="D24" s="540">
        <v>45756</v>
      </c>
      <c r="E24" s="540" t="s">
        <v>2433</v>
      </c>
      <c r="F24" s="540">
        <v>45988</v>
      </c>
      <c r="G24" s="540">
        <v>45750</v>
      </c>
      <c r="H24" s="540">
        <v>45736</v>
      </c>
      <c r="I24" s="540">
        <v>45756</v>
      </c>
      <c r="J24" s="540">
        <v>45756</v>
      </c>
      <c r="K24" s="540">
        <v>45898</v>
      </c>
      <c r="L24" s="540">
        <v>45930</v>
      </c>
      <c r="M24" s="540">
        <v>45941</v>
      </c>
      <c r="N24" s="540">
        <v>45930</v>
      </c>
      <c r="O24" s="540">
        <v>45941</v>
      </c>
      <c r="P24" s="540">
        <v>45941</v>
      </c>
      <c r="Q24" s="540">
        <v>45735</v>
      </c>
      <c r="R24" s="540">
        <v>45758</v>
      </c>
      <c r="S24" s="540">
        <v>45757</v>
      </c>
      <c r="T24" s="540">
        <v>45764</v>
      </c>
      <c r="U24" s="540">
        <v>45736</v>
      </c>
      <c r="V24" s="572">
        <v>45831</v>
      </c>
      <c r="W24" s="572">
        <v>45831</v>
      </c>
      <c r="X24" s="572">
        <v>45831</v>
      </c>
      <c r="Y24" s="572">
        <v>45988</v>
      </c>
      <c r="Z24" s="572">
        <v>45831</v>
      </c>
      <c r="AA24" s="572">
        <v>45961</v>
      </c>
      <c r="AB24" s="572">
        <v>45975</v>
      </c>
      <c r="AC24" s="540">
        <v>45951</v>
      </c>
      <c r="AD24" s="540">
        <v>45951</v>
      </c>
      <c r="AE24" s="540">
        <v>45951</v>
      </c>
      <c r="AF24" s="540">
        <v>45951</v>
      </c>
      <c r="AG24" s="572">
        <v>46049</v>
      </c>
      <c r="AH24" s="572">
        <v>45995</v>
      </c>
      <c r="AI24" s="572">
        <v>46013</v>
      </c>
      <c r="AJ24" s="572">
        <v>46010</v>
      </c>
      <c r="AK24" s="572">
        <v>45799</v>
      </c>
      <c r="AL24" s="572">
        <v>45993</v>
      </c>
      <c r="AM24" s="572">
        <v>45994</v>
      </c>
    </row>
    <row r="25" spans="1:39" ht="15" customHeight="1">
      <c r="A25" s="71" t="s">
        <v>843</v>
      </c>
      <c r="B25" s="540">
        <v>45856</v>
      </c>
      <c r="C25" s="540">
        <v>45856</v>
      </c>
      <c r="D25" s="540">
        <v>45856</v>
      </c>
      <c r="E25" s="540"/>
      <c r="F25" s="540"/>
      <c r="G25" s="540">
        <v>45856</v>
      </c>
      <c r="H25" s="540">
        <v>45856</v>
      </c>
      <c r="I25" s="540">
        <v>45856</v>
      </c>
      <c r="J25" s="540">
        <v>45856</v>
      </c>
      <c r="K25" s="540">
        <v>45951</v>
      </c>
      <c r="L25" s="540">
        <v>45960</v>
      </c>
      <c r="M25" s="540">
        <v>46041</v>
      </c>
      <c r="N25" s="540">
        <v>45960</v>
      </c>
      <c r="O25" s="540">
        <v>46041</v>
      </c>
      <c r="P25" s="540">
        <v>46041</v>
      </c>
      <c r="Q25" s="540">
        <v>45960</v>
      </c>
      <c r="R25" s="540" t="s">
        <v>305</v>
      </c>
      <c r="S25" s="540">
        <v>45859</v>
      </c>
      <c r="T25" s="540">
        <v>45862</v>
      </c>
      <c r="U25" s="540">
        <v>45960</v>
      </c>
      <c r="V25" s="540">
        <v>45960</v>
      </c>
      <c r="W25" s="540">
        <v>45960</v>
      </c>
      <c r="X25" s="540">
        <v>45960</v>
      </c>
      <c r="Y25" s="540"/>
      <c r="Z25" s="540">
        <v>45960</v>
      </c>
      <c r="AA25" s="572">
        <v>45995</v>
      </c>
      <c r="AB25" s="572">
        <v>46020</v>
      </c>
      <c r="AC25" s="540">
        <v>45982</v>
      </c>
      <c r="AD25" s="572" t="s">
        <v>305</v>
      </c>
      <c r="AE25" s="572" t="s">
        <v>305</v>
      </c>
      <c r="AF25" s="572" t="s">
        <v>305</v>
      </c>
      <c r="AG25" s="572" t="s">
        <v>305</v>
      </c>
      <c r="AH25" s="572" t="s">
        <v>305</v>
      </c>
      <c r="AI25" s="572" t="s">
        <v>305</v>
      </c>
      <c r="AJ25" s="572">
        <v>46041</v>
      </c>
      <c r="AK25" s="572"/>
      <c r="AL25" s="572" t="s">
        <v>305</v>
      </c>
      <c r="AM25" s="572" t="s">
        <v>305</v>
      </c>
    </row>
    <row r="26" spans="1:39" ht="15" customHeight="1">
      <c r="A26" s="71" t="s">
        <v>844</v>
      </c>
      <c r="B26" s="159">
        <f t="shared" ref="B26:L26" si="1">IFERROR(B25-B24+1,"")</f>
        <v>107</v>
      </c>
      <c r="C26" s="159">
        <f t="shared" si="1"/>
        <v>101</v>
      </c>
      <c r="D26" s="159">
        <f t="shared" si="1"/>
        <v>101</v>
      </c>
      <c r="E26" s="159" t="str">
        <f t="shared" si="1"/>
        <v/>
      </c>
      <c r="F26" s="159"/>
      <c r="G26" s="159">
        <f t="shared" si="1"/>
        <v>107</v>
      </c>
      <c r="H26" s="159">
        <f t="shared" si="1"/>
        <v>121</v>
      </c>
      <c r="I26" s="159">
        <f t="shared" si="1"/>
        <v>101</v>
      </c>
      <c r="J26" s="159">
        <f t="shared" si="1"/>
        <v>101</v>
      </c>
      <c r="K26" s="159">
        <f t="shared" si="1"/>
        <v>54</v>
      </c>
      <c r="L26" s="159">
        <f t="shared" si="1"/>
        <v>31</v>
      </c>
      <c r="M26" s="159">
        <f t="shared" ref="M26:AF26" si="2">IFERROR(M25-M24+1,"")</f>
        <v>101</v>
      </c>
      <c r="N26" s="159">
        <f t="shared" si="2"/>
        <v>31</v>
      </c>
      <c r="O26" s="159">
        <f t="shared" si="2"/>
        <v>101</v>
      </c>
      <c r="P26" s="159">
        <f t="shared" si="2"/>
        <v>101</v>
      </c>
      <c r="Q26" s="159">
        <f t="shared" si="2"/>
        <v>226</v>
      </c>
      <c r="R26" s="159" t="str">
        <f t="shared" si="2"/>
        <v/>
      </c>
      <c r="S26" s="159">
        <f t="shared" si="2"/>
        <v>103</v>
      </c>
      <c r="T26" s="159">
        <f t="shared" si="2"/>
        <v>99</v>
      </c>
      <c r="U26" s="159">
        <f t="shared" si="2"/>
        <v>225</v>
      </c>
      <c r="V26" s="159">
        <f t="shared" si="2"/>
        <v>130</v>
      </c>
      <c r="W26" s="159">
        <f t="shared" si="2"/>
        <v>130</v>
      </c>
      <c r="X26" s="159">
        <f t="shared" si="2"/>
        <v>130</v>
      </c>
      <c r="Y26" s="159"/>
      <c r="Z26" s="159">
        <f>IFERROR(Z25-Z24+1,"")</f>
        <v>130</v>
      </c>
      <c r="AA26" s="159">
        <f>IFERROR(AA25-AA24+1,"")</f>
        <v>35</v>
      </c>
      <c r="AB26" s="159">
        <f>IFERROR(AB25-AB24+1,"")</f>
        <v>46</v>
      </c>
      <c r="AC26" s="159">
        <f t="shared" si="2"/>
        <v>32</v>
      </c>
      <c r="AD26" s="159" t="str">
        <f t="shared" si="2"/>
        <v/>
      </c>
      <c r="AE26" s="159" t="str">
        <f t="shared" si="2"/>
        <v/>
      </c>
      <c r="AF26" s="159" t="str">
        <f t="shared" si="2"/>
        <v/>
      </c>
      <c r="AG26" s="159"/>
      <c r="AH26" s="159"/>
      <c r="AI26" s="159"/>
      <c r="AJ26" s="159">
        <f t="shared" ref="AJ26" si="3">IFERROR(AJ25-AJ24+1,"")</f>
        <v>32</v>
      </c>
      <c r="AK26" s="159"/>
      <c r="AL26" s="159"/>
      <c r="AM26" s="159"/>
    </row>
    <row r="27" spans="1:39" ht="15" customHeight="1">
      <c r="A27" s="71" t="s">
        <v>849</v>
      </c>
      <c r="B27" s="160">
        <f t="shared" ref="B27:L27" si="4">IFERROR(B26/30,"")</f>
        <v>3.5666666666666669</v>
      </c>
      <c r="C27" s="160">
        <f t="shared" si="4"/>
        <v>3.3666666666666667</v>
      </c>
      <c r="D27" s="160">
        <f t="shared" si="4"/>
        <v>3.3666666666666667</v>
      </c>
      <c r="E27" s="160" t="str">
        <f t="shared" si="4"/>
        <v/>
      </c>
      <c r="F27" s="159"/>
      <c r="G27" s="160">
        <f t="shared" si="4"/>
        <v>3.5666666666666669</v>
      </c>
      <c r="H27" s="160">
        <f t="shared" si="4"/>
        <v>4.0333333333333332</v>
      </c>
      <c r="I27" s="160">
        <f t="shared" si="4"/>
        <v>3.3666666666666667</v>
      </c>
      <c r="J27" s="160">
        <f t="shared" si="4"/>
        <v>3.3666666666666667</v>
      </c>
      <c r="K27" s="160">
        <f t="shared" si="4"/>
        <v>1.8</v>
      </c>
      <c r="L27" s="160">
        <f t="shared" si="4"/>
        <v>1.0333333333333334</v>
      </c>
      <c r="M27" s="160">
        <f t="shared" ref="M27:AF27" si="5">IFERROR(M26/30,"")</f>
        <v>3.3666666666666667</v>
      </c>
      <c r="N27" s="160">
        <f t="shared" si="5"/>
        <v>1.0333333333333334</v>
      </c>
      <c r="O27" s="160">
        <f t="shared" si="5"/>
        <v>3.3666666666666667</v>
      </c>
      <c r="P27" s="160">
        <f t="shared" si="5"/>
        <v>3.3666666666666667</v>
      </c>
      <c r="Q27" s="160">
        <f t="shared" si="5"/>
        <v>7.5333333333333332</v>
      </c>
      <c r="R27" s="160" t="str">
        <f t="shared" si="5"/>
        <v/>
      </c>
      <c r="S27" s="160">
        <f t="shared" si="5"/>
        <v>3.4333333333333331</v>
      </c>
      <c r="T27" s="160">
        <f t="shared" si="5"/>
        <v>3.3</v>
      </c>
      <c r="U27" s="160">
        <f t="shared" si="5"/>
        <v>7.5</v>
      </c>
      <c r="V27" s="160">
        <f t="shared" si="5"/>
        <v>4.333333333333333</v>
      </c>
      <c r="W27" s="160">
        <f t="shared" si="5"/>
        <v>4.333333333333333</v>
      </c>
      <c r="X27" s="160">
        <f t="shared" si="5"/>
        <v>4.333333333333333</v>
      </c>
      <c r="Y27" s="160"/>
      <c r="Z27" s="160">
        <f>IFERROR(Z26/30,"")</f>
        <v>4.333333333333333</v>
      </c>
      <c r="AA27" s="160">
        <f>IFERROR(AA26/30,"")</f>
        <v>1.1666666666666667</v>
      </c>
      <c r="AB27" s="160">
        <f>IFERROR(AB26/30,"")</f>
        <v>1.5333333333333334</v>
      </c>
      <c r="AC27" s="160">
        <f t="shared" si="5"/>
        <v>1.0666666666666667</v>
      </c>
      <c r="AD27" s="160" t="str">
        <f t="shared" si="5"/>
        <v/>
      </c>
      <c r="AE27" s="160" t="str">
        <f t="shared" si="5"/>
        <v/>
      </c>
      <c r="AF27" s="160" t="str">
        <f t="shared" si="5"/>
        <v/>
      </c>
      <c r="AG27" s="160"/>
      <c r="AH27" s="160"/>
      <c r="AI27" s="160"/>
      <c r="AJ27" s="160">
        <f t="shared" ref="AJ27" si="6">IFERROR(AJ26/30,"")</f>
        <v>1.0666666666666667</v>
      </c>
      <c r="AK27" s="160"/>
      <c r="AL27" s="160"/>
      <c r="AM27" s="160"/>
    </row>
    <row r="28" spans="1:39">
      <c r="A28" s="71" t="s">
        <v>1185</v>
      </c>
      <c r="B28" s="50"/>
      <c r="C28" s="50"/>
      <c r="D28" s="50"/>
      <c r="E28" s="50"/>
      <c r="F28" s="50"/>
      <c r="G28" s="50"/>
      <c r="H28" s="50"/>
      <c r="I28" s="50"/>
      <c r="J28" s="50"/>
      <c r="K28" s="542"/>
      <c r="L28" s="50"/>
      <c r="M28" s="50"/>
      <c r="N28" s="50"/>
      <c r="O28" s="50"/>
      <c r="P28" s="50"/>
      <c r="Q28" s="50"/>
      <c r="R28" s="50"/>
      <c r="S28" s="50"/>
      <c r="T28" s="50"/>
      <c r="U28" s="542"/>
      <c r="V28" s="542"/>
      <c r="W28" s="542"/>
      <c r="X28" s="542"/>
      <c r="Y28" s="542"/>
      <c r="Z28" s="542"/>
      <c r="AA28" s="542"/>
      <c r="AB28" s="542"/>
      <c r="AC28" s="50"/>
      <c r="AD28" s="50"/>
      <c r="AE28" s="50"/>
      <c r="AF28" s="50"/>
      <c r="AG28" s="50"/>
      <c r="AH28" s="50"/>
      <c r="AI28" s="50"/>
      <c r="AJ28" s="50"/>
      <c r="AK28" s="50"/>
      <c r="AL28" s="50"/>
      <c r="AM28" s="50"/>
    </row>
    <row r="29" spans="1:39" ht="15" customHeight="1">
      <c r="A29" s="22" t="s">
        <v>1318</v>
      </c>
      <c r="B29" s="557" t="s">
        <v>2434</v>
      </c>
      <c r="C29" s="557" t="s">
        <v>2435</v>
      </c>
      <c r="D29" s="557" t="s">
        <v>2434</v>
      </c>
      <c r="E29" s="557"/>
      <c r="F29" s="557"/>
      <c r="G29" s="557" t="s">
        <v>2434</v>
      </c>
      <c r="H29" s="557" t="s">
        <v>2435</v>
      </c>
      <c r="I29" s="557" t="s">
        <v>2436</v>
      </c>
      <c r="J29" s="557"/>
      <c r="K29" s="558" t="s">
        <v>1678</v>
      </c>
      <c r="L29" s="558" t="s">
        <v>1678</v>
      </c>
      <c r="M29" s="558" t="s">
        <v>1678</v>
      </c>
      <c r="N29" s="558" t="s">
        <v>1678</v>
      </c>
      <c r="O29" s="558" t="s">
        <v>1678</v>
      </c>
      <c r="P29" s="558" t="s">
        <v>1678</v>
      </c>
      <c r="Q29" s="557" t="s">
        <v>2437</v>
      </c>
      <c r="R29" s="557" t="s">
        <v>2438</v>
      </c>
      <c r="S29" s="557" t="s">
        <v>2439</v>
      </c>
      <c r="T29" s="557" t="s">
        <v>2440</v>
      </c>
      <c r="U29" s="557" t="s">
        <v>2456</v>
      </c>
      <c r="V29" s="558" t="s">
        <v>1678</v>
      </c>
      <c r="W29" s="558" t="s">
        <v>1678</v>
      </c>
      <c r="X29" s="558" t="s">
        <v>1678</v>
      </c>
      <c r="Y29" s="558" t="s">
        <v>1678</v>
      </c>
      <c r="Z29" s="558" t="s">
        <v>1678</v>
      </c>
      <c r="AA29" s="558" t="s">
        <v>1678</v>
      </c>
      <c r="AB29" s="558" t="s">
        <v>1678</v>
      </c>
      <c r="AC29" s="558" t="s">
        <v>1678</v>
      </c>
      <c r="AD29" s="558" t="s">
        <v>1678</v>
      </c>
      <c r="AE29" s="558" t="s">
        <v>1678</v>
      </c>
      <c r="AF29" s="558" t="s">
        <v>1678</v>
      </c>
      <c r="AG29" s="558" t="s">
        <v>1678</v>
      </c>
      <c r="AH29" s="558" t="s">
        <v>1678</v>
      </c>
      <c r="AI29" s="558" t="s">
        <v>1678</v>
      </c>
      <c r="AJ29" s="558" t="s">
        <v>1678</v>
      </c>
      <c r="AK29" s="558"/>
      <c r="AL29" s="558" t="s">
        <v>1678</v>
      </c>
      <c r="AM29" s="558" t="s">
        <v>1678</v>
      </c>
    </row>
    <row r="30" spans="1:39" ht="15" customHeight="1">
      <c r="A30" s="22" t="s">
        <v>1319</v>
      </c>
      <c r="B30" s="558" t="s">
        <v>1678</v>
      </c>
      <c r="C30" s="558" t="s">
        <v>1678</v>
      </c>
      <c r="D30" s="558" t="s">
        <v>1678</v>
      </c>
      <c r="E30" s="558" t="s">
        <v>1678</v>
      </c>
      <c r="F30" s="558" t="s">
        <v>1678</v>
      </c>
      <c r="G30" s="558" t="s">
        <v>1678</v>
      </c>
      <c r="H30" s="558" t="s">
        <v>1678</v>
      </c>
      <c r="I30" s="558" t="s">
        <v>1678</v>
      </c>
      <c r="J30" s="558" t="s">
        <v>1678</v>
      </c>
      <c r="K30" s="558" t="s">
        <v>1678</v>
      </c>
      <c r="L30" s="558" t="s">
        <v>1678</v>
      </c>
      <c r="M30" s="558" t="s">
        <v>1678</v>
      </c>
      <c r="N30" s="558" t="s">
        <v>1678</v>
      </c>
      <c r="O30" s="558" t="s">
        <v>1678</v>
      </c>
      <c r="P30" s="558" t="s">
        <v>1678</v>
      </c>
      <c r="Q30" s="558" t="s">
        <v>1678</v>
      </c>
      <c r="R30" s="558" t="s">
        <v>1678</v>
      </c>
      <c r="S30" s="558" t="s">
        <v>1678</v>
      </c>
      <c r="T30" s="558" t="s">
        <v>1678</v>
      </c>
      <c r="U30" s="558" t="s">
        <v>1678</v>
      </c>
      <c r="V30" s="558" t="s">
        <v>1678</v>
      </c>
      <c r="W30" s="558" t="s">
        <v>1678</v>
      </c>
      <c r="X30" s="558" t="s">
        <v>1678</v>
      </c>
      <c r="Y30" s="558" t="s">
        <v>1678</v>
      </c>
      <c r="Z30" s="558" t="s">
        <v>1678</v>
      </c>
      <c r="AA30" s="558" t="s">
        <v>1678</v>
      </c>
      <c r="AB30" s="558" t="s">
        <v>1678</v>
      </c>
      <c r="AC30" s="558" t="s">
        <v>1678</v>
      </c>
      <c r="AD30" s="558" t="s">
        <v>1678</v>
      </c>
      <c r="AE30" s="558" t="s">
        <v>1678</v>
      </c>
      <c r="AF30" s="558" t="s">
        <v>1678</v>
      </c>
      <c r="AG30" s="558" t="s">
        <v>1678</v>
      </c>
      <c r="AH30" s="558" t="s">
        <v>1678</v>
      </c>
      <c r="AI30" s="558" t="s">
        <v>1678</v>
      </c>
      <c r="AJ30" s="558" t="s">
        <v>1678</v>
      </c>
      <c r="AK30" s="558"/>
      <c r="AL30" s="558" t="s">
        <v>1678</v>
      </c>
      <c r="AM30" s="558" t="s">
        <v>1678</v>
      </c>
    </row>
    <row r="31" spans="1:39" ht="15" customHeight="1">
      <c r="A31" s="22" t="s">
        <v>1182</v>
      </c>
      <c r="B31" s="558" t="s">
        <v>1678</v>
      </c>
      <c r="C31" s="558" t="s">
        <v>1678</v>
      </c>
      <c r="D31" s="558" t="s">
        <v>1678</v>
      </c>
      <c r="E31" s="558" t="s">
        <v>1678</v>
      </c>
      <c r="F31" s="558" t="s">
        <v>1678</v>
      </c>
      <c r="G31" s="558" t="s">
        <v>1678</v>
      </c>
      <c r="H31" s="558" t="s">
        <v>1678</v>
      </c>
      <c r="I31" s="558" t="s">
        <v>1678</v>
      </c>
      <c r="J31" s="558" t="s">
        <v>1678</v>
      </c>
      <c r="K31" s="558" t="s">
        <v>1678</v>
      </c>
      <c r="L31" s="558" t="s">
        <v>1678</v>
      </c>
      <c r="M31" s="558" t="s">
        <v>1678</v>
      </c>
      <c r="N31" s="558" t="s">
        <v>1678</v>
      </c>
      <c r="O31" s="558" t="s">
        <v>1678</v>
      </c>
      <c r="P31" s="558" t="s">
        <v>1678</v>
      </c>
      <c r="Q31" s="558" t="s">
        <v>1678</v>
      </c>
      <c r="R31" s="558" t="s">
        <v>1678</v>
      </c>
      <c r="S31" s="558" t="s">
        <v>1678</v>
      </c>
      <c r="T31" s="558" t="s">
        <v>1678</v>
      </c>
      <c r="U31" s="558" t="s">
        <v>1678</v>
      </c>
      <c r="V31" s="558" t="s">
        <v>1678</v>
      </c>
      <c r="W31" s="558" t="s">
        <v>1678</v>
      </c>
      <c r="X31" s="558" t="s">
        <v>1678</v>
      </c>
      <c r="Y31" s="558" t="s">
        <v>1678</v>
      </c>
      <c r="Z31" s="558" t="s">
        <v>1678</v>
      </c>
      <c r="AA31" s="558" t="s">
        <v>1678</v>
      </c>
      <c r="AB31" s="558" t="s">
        <v>1678</v>
      </c>
      <c r="AC31" s="558" t="s">
        <v>1678</v>
      </c>
      <c r="AD31" s="558" t="s">
        <v>1678</v>
      </c>
      <c r="AE31" s="558" t="s">
        <v>1678</v>
      </c>
      <c r="AF31" s="558" t="s">
        <v>1678</v>
      </c>
      <c r="AG31" s="558" t="s">
        <v>1678</v>
      </c>
      <c r="AH31" s="558" t="s">
        <v>1678</v>
      </c>
      <c r="AI31" s="558" t="s">
        <v>1678</v>
      </c>
      <c r="AJ31" s="558" t="s">
        <v>1678</v>
      </c>
      <c r="AK31" s="558"/>
      <c r="AL31" s="558" t="s">
        <v>1678</v>
      </c>
      <c r="AM31" s="558" t="s">
        <v>1678</v>
      </c>
    </row>
    <row r="32" spans="1:39" ht="15" customHeight="1">
      <c r="A32" s="22" t="s">
        <v>1183</v>
      </c>
      <c r="B32" s="558" t="s">
        <v>1678</v>
      </c>
      <c r="C32" s="558" t="s">
        <v>1678</v>
      </c>
      <c r="D32" s="558" t="s">
        <v>1678</v>
      </c>
      <c r="E32" s="558" t="s">
        <v>1678</v>
      </c>
      <c r="F32" s="558" t="s">
        <v>1678</v>
      </c>
      <c r="G32" s="558" t="s">
        <v>1678</v>
      </c>
      <c r="H32" s="558" t="s">
        <v>1678</v>
      </c>
      <c r="I32" s="558" t="s">
        <v>1678</v>
      </c>
      <c r="J32" s="558" t="s">
        <v>1678</v>
      </c>
      <c r="K32" s="558" t="s">
        <v>1678</v>
      </c>
      <c r="L32" s="558" t="s">
        <v>1678</v>
      </c>
      <c r="M32" s="558" t="s">
        <v>1678</v>
      </c>
      <c r="N32" s="558" t="s">
        <v>1678</v>
      </c>
      <c r="O32" s="558" t="s">
        <v>1678</v>
      </c>
      <c r="P32" s="558" t="s">
        <v>1678</v>
      </c>
      <c r="Q32" s="558" t="s">
        <v>1678</v>
      </c>
      <c r="R32" s="558" t="s">
        <v>1678</v>
      </c>
      <c r="S32" s="558" t="s">
        <v>1678</v>
      </c>
      <c r="T32" s="558" t="s">
        <v>1678</v>
      </c>
      <c r="U32" s="558" t="s">
        <v>2470</v>
      </c>
      <c r="V32" s="558" t="s">
        <v>1678</v>
      </c>
      <c r="W32" s="558" t="s">
        <v>1678</v>
      </c>
      <c r="X32" s="558" t="s">
        <v>1678</v>
      </c>
      <c r="Y32" s="558" t="s">
        <v>1678</v>
      </c>
      <c r="Z32" s="558" t="s">
        <v>1678</v>
      </c>
      <c r="AA32" s="558" t="s">
        <v>1678</v>
      </c>
      <c r="AB32" s="558" t="s">
        <v>1678</v>
      </c>
      <c r="AC32" s="558" t="s">
        <v>1678</v>
      </c>
      <c r="AD32" s="558" t="s">
        <v>1678</v>
      </c>
      <c r="AE32" s="558" t="s">
        <v>1678</v>
      </c>
      <c r="AF32" s="558" t="s">
        <v>1678</v>
      </c>
      <c r="AG32" s="558" t="s">
        <v>1678</v>
      </c>
      <c r="AH32" s="558" t="s">
        <v>1678</v>
      </c>
      <c r="AI32" s="558" t="s">
        <v>1678</v>
      </c>
      <c r="AJ32" s="558" t="s">
        <v>1678</v>
      </c>
      <c r="AK32" s="558"/>
      <c r="AL32" s="558" t="s">
        <v>1678</v>
      </c>
      <c r="AM32" s="558" t="s">
        <v>1678</v>
      </c>
    </row>
    <row r="33" spans="1:39" ht="15" customHeight="1">
      <c r="A33" s="71" t="s">
        <v>308</v>
      </c>
      <c r="B33" s="50"/>
      <c r="C33" s="50"/>
      <c r="D33" s="50"/>
      <c r="E33" s="50"/>
      <c r="F33" s="50"/>
      <c r="G33" s="50"/>
      <c r="H33" s="50"/>
      <c r="I33" s="50"/>
      <c r="J33" s="50"/>
      <c r="K33" s="573"/>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row>
    <row r="34" spans="1:39" ht="15" customHeight="1">
      <c r="A34" s="418" t="s">
        <v>116</v>
      </c>
      <c r="B34" s="558" t="s">
        <v>2545</v>
      </c>
      <c r="C34" s="435" t="s">
        <v>2537</v>
      </c>
      <c r="D34" s="558" t="s">
        <v>1678</v>
      </c>
      <c r="E34" s="558" t="s">
        <v>1678</v>
      </c>
      <c r="F34" s="558" t="s">
        <v>841</v>
      </c>
      <c r="G34" s="558" t="s">
        <v>1678</v>
      </c>
      <c r="H34" s="558" t="str">
        <f>C34</f>
        <v>Done
2025 07 11 provided VOC for 50HL/50HP, which is OK</v>
      </c>
      <c r="I34" s="558" t="s">
        <v>2542</v>
      </c>
      <c r="J34" s="558" t="s">
        <v>1678</v>
      </c>
      <c r="K34" s="558" t="s">
        <v>2636</v>
      </c>
      <c r="L34" s="558" t="s">
        <v>2703</v>
      </c>
      <c r="M34" s="558" t="s">
        <v>2717</v>
      </c>
      <c r="N34" s="558" t="s">
        <v>2717</v>
      </c>
      <c r="O34" s="558" t="s">
        <v>1678</v>
      </c>
      <c r="P34" s="435" t="s">
        <v>2714</v>
      </c>
      <c r="Q34" s="558" t="s">
        <v>2552</v>
      </c>
      <c r="R34" s="558" t="s">
        <v>2539</v>
      </c>
      <c r="S34" s="558" t="s">
        <v>2539</v>
      </c>
      <c r="T34" s="558" t="s">
        <v>2539</v>
      </c>
      <c r="U34" s="558" t="s">
        <v>2556</v>
      </c>
      <c r="V34" s="558" t="s">
        <v>2556</v>
      </c>
      <c r="W34" s="558" t="s">
        <v>2556</v>
      </c>
      <c r="X34" s="558" t="s">
        <v>2556</v>
      </c>
      <c r="Y34" s="558" t="s">
        <v>2942</v>
      </c>
      <c r="Z34" s="558" t="s">
        <v>2626</v>
      </c>
      <c r="AA34" s="435" t="s">
        <v>2711</v>
      </c>
      <c r="AB34" s="558" t="s">
        <v>2750</v>
      </c>
      <c r="AC34" s="558" t="s">
        <v>2753</v>
      </c>
      <c r="AD34" s="558" t="s">
        <v>1678</v>
      </c>
      <c r="AE34" s="558" t="s">
        <v>1678</v>
      </c>
      <c r="AF34" s="558" t="s">
        <v>1678</v>
      </c>
      <c r="AG34" s="558" t="s">
        <v>2932</v>
      </c>
      <c r="AH34" s="558" t="s">
        <v>2932</v>
      </c>
      <c r="AI34" s="558" t="s">
        <v>2932</v>
      </c>
      <c r="AJ34" s="558" t="s">
        <v>1678</v>
      </c>
      <c r="AK34" s="558"/>
      <c r="AL34" s="558" t="s">
        <v>2932</v>
      </c>
      <c r="AM34" s="558" t="s">
        <v>2921</v>
      </c>
    </row>
    <row r="35" spans="1:39" ht="15" customHeight="1">
      <c r="A35" s="418" t="s">
        <v>117</v>
      </c>
      <c r="B35" s="558" t="s">
        <v>1678</v>
      </c>
      <c r="C35" s="558" t="s">
        <v>1678</v>
      </c>
      <c r="D35" s="558" t="s">
        <v>1678</v>
      </c>
      <c r="E35" s="558" t="s">
        <v>1678</v>
      </c>
      <c r="F35" s="558" t="s">
        <v>2922</v>
      </c>
      <c r="G35" s="558" t="s">
        <v>1678</v>
      </c>
      <c r="H35" s="558" t="s">
        <v>1678</v>
      </c>
      <c r="I35" s="558" t="s">
        <v>1678</v>
      </c>
      <c r="J35" s="558" t="s">
        <v>1678</v>
      </c>
      <c r="K35" s="558" t="s">
        <v>1678</v>
      </c>
      <c r="L35" s="558" t="s">
        <v>1678</v>
      </c>
      <c r="M35" s="558" t="s">
        <v>1678</v>
      </c>
      <c r="N35" s="558"/>
      <c r="O35" s="558" t="s">
        <v>1678</v>
      </c>
      <c r="P35" s="558" t="s">
        <v>1678</v>
      </c>
      <c r="Q35" s="558" t="s">
        <v>1678</v>
      </c>
      <c r="R35" s="558" t="s">
        <v>1678</v>
      </c>
      <c r="S35" s="558" t="s">
        <v>1678</v>
      </c>
      <c r="T35" s="558" t="s">
        <v>1678</v>
      </c>
      <c r="U35" s="558" t="s">
        <v>1678</v>
      </c>
      <c r="V35" s="558" t="s">
        <v>1678</v>
      </c>
      <c r="W35" s="558" t="s">
        <v>749</v>
      </c>
      <c r="X35" s="558" t="s">
        <v>1678</v>
      </c>
      <c r="Y35" s="558" t="s">
        <v>1678</v>
      </c>
      <c r="Z35" s="558" t="s">
        <v>1678</v>
      </c>
      <c r="AA35" s="558" t="s">
        <v>1678</v>
      </c>
      <c r="AB35" s="558" t="s">
        <v>2387</v>
      </c>
      <c r="AC35" s="558" t="s">
        <v>1678</v>
      </c>
      <c r="AD35" s="558" t="s">
        <v>1678</v>
      </c>
      <c r="AE35" s="558" t="s">
        <v>1678</v>
      </c>
      <c r="AF35" s="558" t="s">
        <v>1678</v>
      </c>
      <c r="AG35" s="558" t="s">
        <v>2387</v>
      </c>
      <c r="AH35" s="558" t="s">
        <v>2387</v>
      </c>
      <c r="AI35" s="558" t="s">
        <v>1678</v>
      </c>
      <c r="AJ35" s="558" t="s">
        <v>2387</v>
      </c>
      <c r="AK35" s="558"/>
      <c r="AL35" s="558" t="s">
        <v>1678</v>
      </c>
      <c r="AM35" s="558" t="s">
        <v>1678</v>
      </c>
    </row>
    <row r="36" spans="1:39" ht="14.45" customHeight="1">
      <c r="A36" s="419" t="s">
        <v>1320</v>
      </c>
      <c r="B36" s="435" t="s">
        <v>2543</v>
      </c>
      <c r="C36" s="435" t="s">
        <v>2546</v>
      </c>
      <c r="D36" s="435" t="s">
        <v>2548</v>
      </c>
      <c r="E36" s="435"/>
      <c r="F36" s="435" t="s">
        <v>2923</v>
      </c>
      <c r="G36" s="435" t="str">
        <f>B36</f>
        <v>Done
20250630 provided final reports
20250529 the same document are covering 43HR and 43HP
2020250530 provided draft documents, with added panel name to the photos titles, and Annex to EUT photos. whose are OK
20240430 provided draft document, which is NOT OK, because:
- missing document Annex of EUT Photos</v>
      </c>
      <c r="H36" s="435" t="str">
        <f>C36</f>
        <v>Done
20250620 provided final reports, whose are OK
20250529 the same document are covering 43HR and 43HP
2020250530 provided draft documents, with added panel name to the photos titles, and Annex to EUT photos. whose are OK
20240430 provided draft document, which is NOT OK, because:
- missing document Annex of EUT Photos</v>
      </c>
      <c r="I36" s="435" t="s">
        <v>2534</v>
      </c>
      <c r="J36" s="435" t="s">
        <v>2594</v>
      </c>
      <c r="K36" s="558" t="s">
        <v>2636</v>
      </c>
      <c r="L36" s="435" t="s">
        <v>2704</v>
      </c>
      <c r="M36" s="435" t="s">
        <v>2716</v>
      </c>
      <c r="N36" s="435" t="s">
        <v>2701</v>
      </c>
      <c r="O36" s="435" t="s">
        <v>2717</v>
      </c>
      <c r="P36" s="435" t="s">
        <v>2715</v>
      </c>
      <c r="Q36" s="435" t="s">
        <v>2473</v>
      </c>
      <c r="R36" s="435" t="s">
        <v>2856</v>
      </c>
      <c r="S36" s="435" t="s">
        <v>2553</v>
      </c>
      <c r="T36" s="435" t="s">
        <v>2553</v>
      </c>
      <c r="U36" s="435" t="s">
        <v>2554</v>
      </c>
      <c r="V36" s="435" t="s">
        <v>841</v>
      </c>
      <c r="W36" s="435" t="s">
        <v>2614</v>
      </c>
      <c r="X36" s="435" t="s">
        <v>841</v>
      </c>
      <c r="Y36" s="435" t="s">
        <v>2941</v>
      </c>
      <c r="Z36" s="558" t="s">
        <v>2626</v>
      </c>
      <c r="AA36" s="435" t="s">
        <v>2711</v>
      </c>
      <c r="AB36" s="558" t="s">
        <v>2750</v>
      </c>
      <c r="AC36" s="558" t="s">
        <v>2753</v>
      </c>
      <c r="AD36" s="435" t="s">
        <v>1678</v>
      </c>
      <c r="AE36" s="435" t="s">
        <v>1678</v>
      </c>
      <c r="AF36" s="435" t="s">
        <v>1678</v>
      </c>
      <c r="AG36" s="558" t="s">
        <v>2929</v>
      </c>
      <c r="AH36" s="558" t="s">
        <v>2937</v>
      </c>
      <c r="AI36" s="558" t="s">
        <v>2938</v>
      </c>
      <c r="AJ36" s="558" t="s">
        <v>2853</v>
      </c>
      <c r="AK36" s="558"/>
      <c r="AL36" s="435" t="s">
        <v>2930</v>
      </c>
      <c r="AM36" s="558" t="s">
        <v>2918</v>
      </c>
    </row>
    <row r="37" spans="1:39" ht="15" customHeight="1">
      <c r="A37" s="420" t="s">
        <v>1469</v>
      </c>
      <c r="B37" s="435"/>
      <c r="C37" s="435"/>
      <c r="D37" s="435"/>
      <c r="E37" s="435"/>
      <c r="F37" s="435"/>
      <c r="G37" s="435"/>
      <c r="H37" s="435"/>
      <c r="I37" s="435"/>
      <c r="J37" s="435"/>
      <c r="K37" s="435"/>
      <c r="L37" s="435"/>
      <c r="M37" s="558" t="s">
        <v>1678</v>
      </c>
      <c r="N37" s="435"/>
      <c r="O37" s="435" t="s">
        <v>1678</v>
      </c>
      <c r="P37" s="558" t="s">
        <v>1678</v>
      </c>
      <c r="Q37" s="435"/>
      <c r="R37" s="435"/>
      <c r="S37" s="435"/>
      <c r="T37" s="435"/>
      <c r="U37" s="435"/>
      <c r="V37" s="435"/>
      <c r="W37" s="435"/>
      <c r="X37" s="435"/>
      <c r="Y37" s="558" t="s">
        <v>1678</v>
      </c>
      <c r="Z37" s="435"/>
      <c r="AA37" s="435" t="s">
        <v>1678</v>
      </c>
      <c r="AB37" s="435" t="s">
        <v>1678</v>
      </c>
      <c r="AC37" s="558" t="s">
        <v>1678</v>
      </c>
      <c r="AD37" s="558" t="s">
        <v>1678</v>
      </c>
      <c r="AE37" s="558" t="s">
        <v>1678</v>
      </c>
      <c r="AF37" s="558" t="s">
        <v>1678</v>
      </c>
      <c r="AG37" s="558" t="s">
        <v>2387</v>
      </c>
      <c r="AH37" s="558" t="s">
        <v>1678</v>
      </c>
      <c r="AI37" s="558" t="s">
        <v>1678</v>
      </c>
      <c r="AJ37" s="558"/>
      <c r="AK37" s="558"/>
      <c r="AL37" s="558" t="s">
        <v>1678</v>
      </c>
      <c r="AM37" s="558"/>
    </row>
    <row r="38" spans="1:39" ht="15" customHeight="1">
      <c r="A38" s="418" t="s">
        <v>1558</v>
      </c>
      <c r="B38" s="435" t="s">
        <v>2551</v>
      </c>
      <c r="C38" s="435" t="s">
        <v>841</v>
      </c>
      <c r="D38" s="435" t="s">
        <v>2549</v>
      </c>
      <c r="E38" s="558" t="s">
        <v>1678</v>
      </c>
      <c r="F38" s="435" t="s">
        <v>2924</v>
      </c>
      <c r="G38" s="435" t="str">
        <f>B38</f>
        <v>Done
20250613 provided final VOC, which si OK
20250529 the same document are covering 43HR and 43HP
20240430 provided draft document, which is OK</v>
      </c>
      <c r="H38" s="435" t="str">
        <f>C38</f>
        <v>Done</v>
      </c>
      <c r="I38" s="435" t="s">
        <v>2534</v>
      </c>
      <c r="J38" s="435" t="s">
        <v>2594</v>
      </c>
      <c r="K38" s="558" t="s">
        <v>2636</v>
      </c>
      <c r="L38" s="558" t="s">
        <v>1678</v>
      </c>
      <c r="M38" s="558" t="s">
        <v>1678</v>
      </c>
      <c r="N38" s="558" t="s">
        <v>1678</v>
      </c>
      <c r="O38" s="558" t="s">
        <v>1678</v>
      </c>
      <c r="P38" s="558" t="s">
        <v>1678</v>
      </c>
      <c r="Q38" s="435" t="s">
        <v>2472</v>
      </c>
      <c r="R38" s="435" t="s">
        <v>1890</v>
      </c>
      <c r="S38" s="435" t="s">
        <v>841</v>
      </c>
      <c r="T38" s="435" t="s">
        <v>841</v>
      </c>
      <c r="U38" s="435" t="s">
        <v>2554</v>
      </c>
      <c r="V38" s="435" t="s">
        <v>841</v>
      </c>
      <c r="W38" s="435" t="s">
        <v>2614</v>
      </c>
      <c r="X38" s="435" t="s">
        <v>841</v>
      </c>
      <c r="Y38" s="435" t="s">
        <v>2941</v>
      </c>
      <c r="Z38" s="558" t="s">
        <v>2626</v>
      </c>
      <c r="AA38" s="435" t="s">
        <v>2711</v>
      </c>
      <c r="AB38" s="558" t="s">
        <v>2387</v>
      </c>
      <c r="AC38" s="558" t="s">
        <v>1678</v>
      </c>
      <c r="AD38" s="558" t="s">
        <v>1678</v>
      </c>
      <c r="AE38" s="558" t="s">
        <v>1678</v>
      </c>
      <c r="AF38" s="558" t="s">
        <v>1678</v>
      </c>
      <c r="AG38" s="558" t="s">
        <v>2929</v>
      </c>
      <c r="AH38" s="558" t="s">
        <v>2935</v>
      </c>
      <c r="AI38" s="558" t="s">
        <v>2939</v>
      </c>
      <c r="AJ38" s="558" t="s">
        <v>2853</v>
      </c>
      <c r="AK38" s="558"/>
      <c r="AL38" s="435" t="s">
        <v>2930</v>
      </c>
      <c r="AM38" s="558" t="s">
        <v>2919</v>
      </c>
    </row>
    <row r="39" spans="1:39" ht="15" customHeight="1">
      <c r="A39" s="418" t="s">
        <v>1559</v>
      </c>
      <c r="B39" s="558" t="s">
        <v>1678</v>
      </c>
      <c r="C39" s="558" t="s">
        <v>1678</v>
      </c>
      <c r="D39" s="558" t="s">
        <v>1678</v>
      </c>
      <c r="E39" s="558" t="s">
        <v>1678</v>
      </c>
      <c r="F39" s="558" t="s">
        <v>1678</v>
      </c>
      <c r="G39" s="558" t="s">
        <v>1678</v>
      </c>
      <c r="H39" s="558" t="s">
        <v>1678</v>
      </c>
      <c r="I39" s="558" t="s">
        <v>1678</v>
      </c>
      <c r="J39" s="558" t="s">
        <v>1678</v>
      </c>
      <c r="K39" s="558" t="s">
        <v>1678</v>
      </c>
      <c r="L39" s="558" t="s">
        <v>1678</v>
      </c>
      <c r="M39" s="435" t="s">
        <v>1678</v>
      </c>
      <c r="N39" s="558" t="s">
        <v>1678</v>
      </c>
      <c r="O39" s="558" t="s">
        <v>1678</v>
      </c>
      <c r="P39" s="558" t="s">
        <v>1678</v>
      </c>
      <c r="Q39" s="558" t="s">
        <v>2387</v>
      </c>
      <c r="R39" s="558" t="s">
        <v>2387</v>
      </c>
      <c r="S39" s="558" t="s">
        <v>2387</v>
      </c>
      <c r="T39" s="558" t="s">
        <v>2387</v>
      </c>
      <c r="U39" s="558" t="s">
        <v>2387</v>
      </c>
      <c r="V39" s="558" t="s">
        <v>2387</v>
      </c>
      <c r="W39" s="558" t="s">
        <v>2387</v>
      </c>
      <c r="X39" s="558" t="s">
        <v>2387</v>
      </c>
      <c r="Y39" s="558" t="s">
        <v>2387</v>
      </c>
      <c r="Z39" s="558" t="s">
        <v>2387</v>
      </c>
      <c r="AA39" s="558" t="s">
        <v>2387</v>
      </c>
      <c r="AB39" s="558" t="s">
        <v>2387</v>
      </c>
      <c r="AC39" s="558" t="s">
        <v>1678</v>
      </c>
      <c r="AD39" s="558" t="s">
        <v>1678</v>
      </c>
      <c r="AE39" s="558" t="s">
        <v>1678</v>
      </c>
      <c r="AF39" s="558" t="s">
        <v>1678</v>
      </c>
      <c r="AG39" s="558" t="s">
        <v>2387</v>
      </c>
      <c r="AH39" s="558" t="s">
        <v>2387</v>
      </c>
      <c r="AI39" s="558" t="s">
        <v>1678</v>
      </c>
      <c r="AJ39" s="558" t="s">
        <v>2387</v>
      </c>
      <c r="AK39" s="558"/>
      <c r="AL39" s="558" t="s">
        <v>1678</v>
      </c>
      <c r="AM39" s="558" t="s">
        <v>2387</v>
      </c>
    </row>
    <row r="40" spans="1:39" ht="15" customHeight="1">
      <c r="A40" s="419" t="s">
        <v>5</v>
      </c>
      <c r="B40" s="435" t="s">
        <v>2543</v>
      </c>
      <c r="C40" s="435" t="s">
        <v>2547</v>
      </c>
      <c r="D40" s="435" t="s">
        <v>2548</v>
      </c>
      <c r="E40" s="435" t="s">
        <v>1678</v>
      </c>
      <c r="F40" s="435" t="s">
        <v>2923</v>
      </c>
      <c r="G40" s="435" t="str">
        <f>B40</f>
        <v>Done
20250630 provided final reports
20250529 the same document are covering 43HR and 43HP
2020250530 provided draft documents, with added panel name to the photos titles, and Annex to EUT photos. whose are OK
20240430 provided draft document, which is NOT OK, because:
- missing document Annex of EUT Photos</v>
      </c>
      <c r="H40" s="435" t="str">
        <f>C40</f>
        <v>Done
20250620 provided final reports, whose are OK</v>
      </c>
      <c r="I40" s="435" t="s">
        <v>2534</v>
      </c>
      <c r="J40" s="435" t="s">
        <v>2594</v>
      </c>
      <c r="K40" s="558" t="s">
        <v>2636</v>
      </c>
      <c r="L40" s="435" t="s">
        <v>2704</v>
      </c>
      <c r="M40" s="435" t="s">
        <v>2718</v>
      </c>
      <c r="N40" s="435" t="s">
        <v>2701</v>
      </c>
      <c r="O40" s="435" t="s">
        <v>2719</v>
      </c>
      <c r="P40" s="435" t="s">
        <v>2713</v>
      </c>
      <c r="Q40" s="435" t="s">
        <v>2471</v>
      </c>
      <c r="R40" s="435" t="s">
        <v>1890</v>
      </c>
      <c r="S40" s="435" t="s">
        <v>841</v>
      </c>
      <c r="T40" s="435" t="s">
        <v>841</v>
      </c>
      <c r="U40" s="435" t="s">
        <v>2554</v>
      </c>
      <c r="V40" s="435" t="s">
        <v>841</v>
      </c>
      <c r="W40" s="435" t="s">
        <v>2614</v>
      </c>
      <c r="X40" s="435" t="s">
        <v>841</v>
      </c>
      <c r="Y40" s="435" t="s">
        <v>2941</v>
      </c>
      <c r="Z40" s="558" t="s">
        <v>2626</v>
      </c>
      <c r="AA40" s="435" t="s">
        <v>2711</v>
      </c>
      <c r="AB40" s="558" t="s">
        <v>2750</v>
      </c>
      <c r="AC40" s="558" t="s">
        <v>2753</v>
      </c>
      <c r="AD40" s="435" t="s">
        <v>1678</v>
      </c>
      <c r="AE40" s="435" t="s">
        <v>1678</v>
      </c>
      <c r="AF40" s="435" t="s">
        <v>1678</v>
      </c>
      <c r="AG40" s="558" t="s">
        <v>2929</v>
      </c>
      <c r="AH40" s="558" t="s">
        <v>2935</v>
      </c>
      <c r="AI40" s="558" t="s">
        <v>2938</v>
      </c>
      <c r="AJ40" s="558" t="s">
        <v>2853</v>
      </c>
      <c r="AK40" s="558"/>
      <c r="AL40" s="435" t="s">
        <v>2930</v>
      </c>
      <c r="AM40" s="558" t="s">
        <v>2919</v>
      </c>
    </row>
    <row r="41" spans="1:39" ht="15" customHeight="1">
      <c r="A41" s="420" t="s">
        <v>1470</v>
      </c>
      <c r="B41" s="435" t="s">
        <v>1678</v>
      </c>
      <c r="C41" s="435" t="s">
        <v>1678</v>
      </c>
      <c r="D41" s="435" t="s">
        <v>1678</v>
      </c>
      <c r="E41" s="435" t="s">
        <v>1678</v>
      </c>
      <c r="F41" s="435" t="s">
        <v>1678</v>
      </c>
      <c r="G41" s="435" t="s">
        <v>1678</v>
      </c>
      <c r="H41" s="435" t="s">
        <v>1678</v>
      </c>
      <c r="I41" s="435" t="s">
        <v>1678</v>
      </c>
      <c r="J41" s="435" t="s">
        <v>1678</v>
      </c>
      <c r="K41" s="435" t="s">
        <v>1678</v>
      </c>
      <c r="L41" s="435" t="s">
        <v>1678</v>
      </c>
      <c r="M41" s="435" t="s">
        <v>1678</v>
      </c>
      <c r="N41" s="435" t="s">
        <v>1678</v>
      </c>
      <c r="O41" s="435" t="s">
        <v>2702</v>
      </c>
      <c r="P41" s="435" t="s">
        <v>1678</v>
      </c>
      <c r="Q41" s="435" t="s">
        <v>1678</v>
      </c>
      <c r="R41" s="435" t="s">
        <v>1678</v>
      </c>
      <c r="S41" s="435" t="s">
        <v>1678</v>
      </c>
      <c r="T41" s="435" t="s">
        <v>1678</v>
      </c>
      <c r="U41" s="435" t="s">
        <v>1678</v>
      </c>
      <c r="V41" s="435" t="s">
        <v>1678</v>
      </c>
      <c r="W41" s="435" t="s">
        <v>1678</v>
      </c>
      <c r="X41" s="435" t="s">
        <v>1678</v>
      </c>
      <c r="Y41" s="558" t="s">
        <v>1678</v>
      </c>
      <c r="Z41" s="435" t="s">
        <v>1678</v>
      </c>
      <c r="AA41" s="435" t="s">
        <v>1678</v>
      </c>
      <c r="AB41" s="435" t="s">
        <v>1678</v>
      </c>
      <c r="AC41" s="435" t="s">
        <v>1678</v>
      </c>
      <c r="AD41" s="435" t="s">
        <v>1678</v>
      </c>
      <c r="AE41" s="435" t="s">
        <v>1678</v>
      </c>
      <c r="AF41" s="435" t="s">
        <v>1678</v>
      </c>
      <c r="AG41" s="558" t="s">
        <v>1678</v>
      </c>
      <c r="AH41" s="558"/>
      <c r="AI41" s="558"/>
      <c r="AJ41" s="558"/>
      <c r="AK41" s="558"/>
      <c r="AL41" s="558" t="s">
        <v>1678</v>
      </c>
      <c r="AM41" s="558"/>
    </row>
    <row r="42" spans="1:39" ht="15" customHeight="1">
      <c r="A42" s="419" t="s">
        <v>1321</v>
      </c>
      <c r="B42" s="435" t="s">
        <v>2544</v>
      </c>
      <c r="C42" s="435" t="s">
        <v>2547</v>
      </c>
      <c r="D42" s="435" t="s">
        <v>2548</v>
      </c>
      <c r="E42" s="435"/>
      <c r="F42" s="435" t="s">
        <v>2925</v>
      </c>
      <c r="G42" s="435" t="str">
        <f>B42</f>
        <v>Done
20250630 provided final reports
20250529 the same document are covering 43HR and 43HP
20240430 provided draft document, which is OK</v>
      </c>
      <c r="H42" s="435" t="str">
        <f>C42</f>
        <v>Done
20250620 provided final reports, whose are OK</v>
      </c>
      <c r="I42" s="435" t="s">
        <v>2534</v>
      </c>
      <c r="J42" s="435" t="s">
        <v>2594</v>
      </c>
      <c r="K42" s="558" t="s">
        <v>2636</v>
      </c>
      <c r="L42" s="435" t="s">
        <v>2704</v>
      </c>
      <c r="M42" s="435" t="s">
        <v>2718</v>
      </c>
      <c r="N42" s="435" t="s">
        <v>2701</v>
      </c>
      <c r="O42" s="435" t="s">
        <v>2719</v>
      </c>
      <c r="P42" s="435" t="s">
        <v>2712</v>
      </c>
      <c r="Q42" s="435" t="s">
        <v>2471</v>
      </c>
      <c r="R42" s="435" t="s">
        <v>1890</v>
      </c>
      <c r="S42" s="435" t="s">
        <v>841</v>
      </c>
      <c r="T42" s="435" t="s">
        <v>841</v>
      </c>
      <c r="U42" s="435" t="s">
        <v>2554</v>
      </c>
      <c r="V42" s="435" t="s">
        <v>841</v>
      </c>
      <c r="W42" s="435" t="s">
        <v>2614</v>
      </c>
      <c r="X42" s="435" t="s">
        <v>841</v>
      </c>
      <c r="Y42" s="435" t="s">
        <v>2941</v>
      </c>
      <c r="Z42" s="558" t="s">
        <v>2626</v>
      </c>
      <c r="AA42" s="435" t="s">
        <v>2711</v>
      </c>
      <c r="AB42" s="558" t="s">
        <v>2750</v>
      </c>
      <c r="AC42" s="558" t="s">
        <v>2753</v>
      </c>
      <c r="AD42" s="435" t="s">
        <v>1678</v>
      </c>
      <c r="AE42" s="435" t="s">
        <v>1678</v>
      </c>
      <c r="AF42" s="435" t="s">
        <v>1678</v>
      </c>
      <c r="AG42" s="558" t="s">
        <v>2929</v>
      </c>
      <c r="AH42" s="558" t="s">
        <v>2935</v>
      </c>
      <c r="AI42" s="558" t="s">
        <v>2938</v>
      </c>
      <c r="AJ42" s="558" t="s">
        <v>2853</v>
      </c>
      <c r="AK42" s="558"/>
      <c r="AL42" s="435" t="s">
        <v>2930</v>
      </c>
      <c r="AM42" s="558" t="s">
        <v>2919</v>
      </c>
    </row>
    <row r="43" spans="1:39" ht="15" customHeight="1">
      <c r="A43" s="420" t="s">
        <v>1471</v>
      </c>
      <c r="B43" s="435" t="s">
        <v>1678</v>
      </c>
      <c r="C43" s="435" t="s">
        <v>1678</v>
      </c>
      <c r="D43" s="435" t="s">
        <v>1678</v>
      </c>
      <c r="E43" s="435" t="s">
        <v>1678</v>
      </c>
      <c r="F43" s="435" t="s">
        <v>1678</v>
      </c>
      <c r="G43" s="435" t="s">
        <v>1678</v>
      </c>
      <c r="H43" s="435" t="s">
        <v>1678</v>
      </c>
      <c r="I43" s="435" t="s">
        <v>1678</v>
      </c>
      <c r="J43" s="435" t="s">
        <v>1678</v>
      </c>
      <c r="K43" s="435" t="s">
        <v>1678</v>
      </c>
      <c r="L43" s="435" t="s">
        <v>1678</v>
      </c>
      <c r="M43" s="435" t="s">
        <v>1678</v>
      </c>
      <c r="N43" s="435" t="s">
        <v>1678</v>
      </c>
      <c r="O43" s="435" t="s">
        <v>1678</v>
      </c>
      <c r="P43" s="435" t="s">
        <v>1678</v>
      </c>
      <c r="Q43" s="435" t="s">
        <v>1678</v>
      </c>
      <c r="R43" s="435" t="s">
        <v>1678</v>
      </c>
      <c r="S43" s="435" t="s">
        <v>1678</v>
      </c>
      <c r="T43" s="435" t="s">
        <v>1678</v>
      </c>
      <c r="U43" s="435" t="s">
        <v>1678</v>
      </c>
      <c r="V43" s="435" t="s">
        <v>1678</v>
      </c>
      <c r="W43" s="435" t="s">
        <v>1678</v>
      </c>
      <c r="X43" s="435" t="s">
        <v>1678</v>
      </c>
      <c r="Y43" s="558" t="s">
        <v>1678</v>
      </c>
      <c r="Z43" s="435" t="s">
        <v>1678</v>
      </c>
      <c r="AA43" s="435" t="s">
        <v>1678</v>
      </c>
      <c r="AB43" s="435" t="s">
        <v>1678</v>
      </c>
      <c r="AC43" s="435" t="s">
        <v>1678</v>
      </c>
      <c r="AD43" s="435" t="s">
        <v>1678</v>
      </c>
      <c r="AE43" s="435" t="s">
        <v>1678</v>
      </c>
      <c r="AF43" s="435" t="s">
        <v>1678</v>
      </c>
      <c r="AG43" s="558" t="s">
        <v>1678</v>
      </c>
      <c r="AH43" s="558"/>
      <c r="AI43" s="558"/>
      <c r="AJ43" s="558"/>
      <c r="AK43" s="558"/>
      <c r="AL43" s="558" t="s">
        <v>1678</v>
      </c>
      <c r="AM43" s="558"/>
    </row>
    <row r="44" spans="1:39" ht="15" customHeight="1">
      <c r="A44" s="418" t="s">
        <v>114</v>
      </c>
      <c r="B44" s="435" t="str">
        <f>B34</f>
        <v>Done
20250711 povided final VOC, which is OK</v>
      </c>
      <c r="C44" s="435" t="str">
        <f>C34</f>
        <v>Done
2025 07 11 provided VOC for 50HL/50HP, which is OK</v>
      </c>
      <c r="D44" s="558" t="s">
        <v>1678</v>
      </c>
      <c r="E44" s="558" t="s">
        <v>1678</v>
      </c>
      <c r="F44" s="558" t="s">
        <v>1678</v>
      </c>
      <c r="G44" s="558" t="s">
        <v>1678</v>
      </c>
      <c r="H44" s="435" t="str">
        <f>C44</f>
        <v>Done
2025 07 11 provided VOC for 50HL/50HP, which is OK</v>
      </c>
      <c r="I44" s="558" t="str">
        <f>I34</f>
        <v>Done
20250711 provided VOC, which is OK</v>
      </c>
      <c r="J44" s="558" t="s">
        <v>1678</v>
      </c>
      <c r="K44" s="558" t="s">
        <v>1678</v>
      </c>
      <c r="L44" s="558" t="s">
        <v>1678</v>
      </c>
      <c r="M44" s="558" t="s">
        <v>1678</v>
      </c>
      <c r="N44" s="558" t="s">
        <v>2700</v>
      </c>
      <c r="O44" s="558" t="s">
        <v>1678</v>
      </c>
      <c r="P44" s="558" t="s">
        <v>1678</v>
      </c>
      <c r="Q44" s="558" t="str">
        <f>Q34</f>
        <v>Done
2025 06 30 provided final VOOC</v>
      </c>
      <c r="R44" s="558" t="str">
        <f>R34</f>
        <v>Done
2025 07 11 provided VOC, which is OK</v>
      </c>
      <c r="S44" s="558" t="str">
        <f>S34</f>
        <v>Done
2025 07 11 provided VOC, which is OK</v>
      </c>
      <c r="T44" s="558" t="str">
        <f>T34</f>
        <v>Done
2025 07 11 provided VOC, which is OK</v>
      </c>
      <c r="U44" s="558" t="str">
        <f>U34</f>
        <v>Done
20250613 provided VOC, which is OK</v>
      </c>
      <c r="V44" s="435" t="s">
        <v>841</v>
      </c>
      <c r="W44" s="435" t="s">
        <v>841</v>
      </c>
      <c r="X44" s="435" t="s">
        <v>841</v>
      </c>
      <c r="Y44" s="435" t="s">
        <v>2940</v>
      </c>
      <c r="Z44" s="558" t="s">
        <v>1678</v>
      </c>
      <c r="AA44" s="435" t="s">
        <v>2711</v>
      </c>
      <c r="AB44" s="558" t="s">
        <v>1678</v>
      </c>
      <c r="AC44" s="558" t="s">
        <v>1678</v>
      </c>
      <c r="AD44" s="558" t="s">
        <v>1678</v>
      </c>
      <c r="AE44" s="558" t="s">
        <v>1678</v>
      </c>
      <c r="AF44" s="558" t="s">
        <v>1678</v>
      </c>
      <c r="AG44" s="558" t="s">
        <v>1678</v>
      </c>
      <c r="AH44" s="558" t="s">
        <v>1678</v>
      </c>
      <c r="AI44" s="558" t="s">
        <v>1678</v>
      </c>
      <c r="AJ44" s="558" t="s">
        <v>2853</v>
      </c>
      <c r="AK44" s="558"/>
      <c r="AL44" s="558" t="s">
        <v>1678</v>
      </c>
      <c r="AM44" s="558" t="s">
        <v>1678</v>
      </c>
    </row>
    <row r="45" spans="1:39" ht="15" customHeight="1">
      <c r="A45" s="418" t="s">
        <v>115</v>
      </c>
      <c r="B45" s="558" t="s">
        <v>1678</v>
      </c>
      <c r="C45" s="558" t="s">
        <v>1678</v>
      </c>
      <c r="D45" s="558" t="s">
        <v>1678</v>
      </c>
      <c r="E45" s="558" t="s">
        <v>1678</v>
      </c>
      <c r="F45" s="558" t="s">
        <v>1678</v>
      </c>
      <c r="G45" s="558" t="s">
        <v>1678</v>
      </c>
      <c r="H45" s="558" t="s">
        <v>1678</v>
      </c>
      <c r="I45" s="558" t="s">
        <v>1678</v>
      </c>
      <c r="J45" s="558" t="s">
        <v>1678</v>
      </c>
      <c r="K45" s="558" t="s">
        <v>1678</v>
      </c>
      <c r="L45" s="558" t="s">
        <v>1678</v>
      </c>
      <c r="M45" s="558" t="s">
        <v>1678</v>
      </c>
      <c r="N45" s="558" t="s">
        <v>1678</v>
      </c>
      <c r="O45" s="558" t="s">
        <v>1678</v>
      </c>
      <c r="P45" s="558" t="s">
        <v>1678</v>
      </c>
      <c r="Q45" s="558" t="s">
        <v>2387</v>
      </c>
      <c r="R45" s="558" t="s">
        <v>2387</v>
      </c>
      <c r="S45" s="558" t="s">
        <v>2387</v>
      </c>
      <c r="T45" s="558" t="s">
        <v>2387</v>
      </c>
      <c r="U45" s="558" t="s">
        <v>2387</v>
      </c>
      <c r="V45" s="558" t="s">
        <v>2387</v>
      </c>
      <c r="W45" s="558" t="s">
        <v>2387</v>
      </c>
      <c r="X45" s="558" t="s">
        <v>1678</v>
      </c>
      <c r="Y45" s="558" t="s">
        <v>1678</v>
      </c>
      <c r="Z45" s="558" t="s">
        <v>1678</v>
      </c>
      <c r="AA45" s="558" t="s">
        <v>2387</v>
      </c>
      <c r="AB45" s="558" t="s">
        <v>1678</v>
      </c>
      <c r="AC45" s="558" t="s">
        <v>1678</v>
      </c>
      <c r="AD45" s="558" t="s">
        <v>1678</v>
      </c>
      <c r="AE45" s="558" t="s">
        <v>1678</v>
      </c>
      <c r="AF45" s="558" t="s">
        <v>1678</v>
      </c>
      <c r="AG45" s="558" t="s">
        <v>1678</v>
      </c>
      <c r="AH45" s="558" t="s">
        <v>1678</v>
      </c>
      <c r="AI45" s="558" t="s">
        <v>1678</v>
      </c>
      <c r="AJ45" s="558" t="s">
        <v>1678</v>
      </c>
      <c r="AK45" s="558"/>
      <c r="AL45" s="558" t="s">
        <v>1678</v>
      </c>
      <c r="AM45" s="558" t="s">
        <v>1678</v>
      </c>
    </row>
    <row r="46" spans="1:39" ht="15" customHeight="1">
      <c r="A46" s="419" t="s">
        <v>584</v>
      </c>
      <c r="B46" s="435" t="s">
        <v>2535</v>
      </c>
      <c r="C46" s="435" t="s">
        <v>2536</v>
      </c>
      <c r="D46" s="435" t="s">
        <v>2550</v>
      </c>
      <c r="E46" s="435" t="s">
        <v>1678</v>
      </c>
      <c r="F46" s="558" t="s">
        <v>2927</v>
      </c>
      <c r="G46" s="435" t="str">
        <f>B46</f>
        <v>Done
20250711 povided final report, which is OK
20250606 provided draft which is not OK, because:
- missing panel names in the critical component list
Note: report covers bot 43HL42xx and 43HP52xx 43HP62xx models</v>
      </c>
      <c r="H46" s="435" t="str">
        <f>C46</f>
        <v>Done
2025 07 11 provided final test report for 50HL/50HP, which is OK</v>
      </c>
      <c r="I46" s="435" t="s">
        <v>2533</v>
      </c>
      <c r="J46" s="435" t="s">
        <v>2595</v>
      </c>
      <c r="K46" s="558" t="s">
        <v>2627</v>
      </c>
      <c r="L46" s="558" t="s">
        <v>2705</v>
      </c>
      <c r="M46" s="435" t="s">
        <v>2718</v>
      </c>
      <c r="N46" s="558" t="s">
        <v>2699</v>
      </c>
      <c r="O46" s="558" t="s">
        <v>2699</v>
      </c>
      <c r="P46" s="435" t="s">
        <v>2712</v>
      </c>
      <c r="Q46" s="435" t="s">
        <v>2601</v>
      </c>
      <c r="R46" s="435" t="s">
        <v>2538</v>
      </c>
      <c r="S46" s="435" t="s">
        <v>2540</v>
      </c>
      <c r="T46" s="435" t="s">
        <v>2541</v>
      </c>
      <c r="U46" s="435" t="s">
        <v>2555</v>
      </c>
      <c r="V46" s="435" t="s">
        <v>2613</v>
      </c>
      <c r="W46" s="435" t="s">
        <v>2615</v>
      </c>
      <c r="X46" s="435" t="s">
        <v>2616</v>
      </c>
      <c r="Y46" s="435" t="s">
        <v>2940</v>
      </c>
      <c r="Z46" s="558" t="s">
        <v>2627</v>
      </c>
      <c r="AA46" s="435" t="s">
        <v>2711</v>
      </c>
      <c r="AB46" s="558" t="s">
        <v>2751</v>
      </c>
      <c r="AC46" s="558" t="s">
        <v>2753</v>
      </c>
      <c r="AD46" s="558" t="s">
        <v>1678</v>
      </c>
      <c r="AE46" s="558" t="s">
        <v>1678</v>
      </c>
      <c r="AF46" s="558" t="s">
        <v>1678</v>
      </c>
      <c r="AG46" s="558" t="s">
        <v>2928</v>
      </c>
      <c r="AH46" s="558" t="s">
        <v>2936</v>
      </c>
      <c r="AI46" s="558" t="s">
        <v>2939</v>
      </c>
      <c r="AJ46" s="558" t="s">
        <v>2967</v>
      </c>
      <c r="AK46" s="558" t="s">
        <v>2970</v>
      </c>
      <c r="AL46" s="435" t="s">
        <v>2931</v>
      </c>
      <c r="AM46" s="558" t="s">
        <v>2920</v>
      </c>
    </row>
    <row r="47" spans="1:39" ht="15" customHeight="1">
      <c r="A47" s="418" t="s">
        <v>583</v>
      </c>
      <c r="B47" s="435" t="s">
        <v>1678</v>
      </c>
      <c r="C47" s="435" t="s">
        <v>1678</v>
      </c>
      <c r="D47" s="435" t="s">
        <v>1678</v>
      </c>
      <c r="E47" s="435" t="s">
        <v>1678</v>
      </c>
      <c r="F47" s="435" t="s">
        <v>1678</v>
      </c>
      <c r="G47" s="435" t="s">
        <v>1678</v>
      </c>
      <c r="H47" s="435" t="s">
        <v>1678</v>
      </c>
      <c r="I47" s="435" t="s">
        <v>1678</v>
      </c>
      <c r="J47" s="435" t="s">
        <v>1678</v>
      </c>
      <c r="K47" s="435" t="s">
        <v>1678</v>
      </c>
      <c r="L47" s="435" t="s">
        <v>1678</v>
      </c>
      <c r="M47" s="435" t="s">
        <v>1678</v>
      </c>
      <c r="N47" s="435" t="s">
        <v>1678</v>
      </c>
      <c r="O47" s="435" t="s">
        <v>1678</v>
      </c>
      <c r="P47" s="435" t="s">
        <v>1678</v>
      </c>
      <c r="Q47" s="435" t="s">
        <v>1678</v>
      </c>
      <c r="R47" s="435" t="s">
        <v>1678</v>
      </c>
      <c r="S47" s="435" t="s">
        <v>1678</v>
      </c>
      <c r="T47" s="435" t="s">
        <v>1678</v>
      </c>
      <c r="U47" s="435" t="s">
        <v>1678</v>
      </c>
      <c r="V47" s="435" t="s">
        <v>1678</v>
      </c>
      <c r="W47" s="435" t="s">
        <v>1678</v>
      </c>
      <c r="X47" s="435" t="s">
        <v>1678</v>
      </c>
      <c r="Y47" s="435" t="s">
        <v>1678</v>
      </c>
      <c r="Z47" s="435" t="s">
        <v>1678</v>
      </c>
      <c r="AA47" s="435" t="s">
        <v>1678</v>
      </c>
      <c r="AB47" s="435" t="s">
        <v>1678</v>
      </c>
      <c r="AC47" s="435" t="s">
        <v>1678</v>
      </c>
      <c r="AD47" s="435" t="s">
        <v>1678</v>
      </c>
      <c r="AE47" s="435" t="s">
        <v>1678</v>
      </c>
      <c r="AF47" s="435" t="s">
        <v>1678</v>
      </c>
      <c r="AG47" s="435" t="s">
        <v>1678</v>
      </c>
      <c r="AH47" s="435" t="s">
        <v>1678</v>
      </c>
      <c r="AI47" s="435" t="s">
        <v>1678</v>
      </c>
      <c r="AJ47" s="435" t="s">
        <v>1678</v>
      </c>
      <c r="AK47" s="435"/>
      <c r="AL47" s="435" t="s">
        <v>1678</v>
      </c>
      <c r="AM47" s="435" t="s">
        <v>1678</v>
      </c>
    </row>
    <row r="48" spans="1:39" ht="15" customHeight="1">
      <c r="A48" s="420" t="s">
        <v>1472</v>
      </c>
      <c r="B48" s="435" t="s">
        <v>1678</v>
      </c>
      <c r="C48" s="435" t="s">
        <v>1678</v>
      </c>
      <c r="D48" s="435" t="s">
        <v>1678</v>
      </c>
      <c r="E48" s="435" t="s">
        <v>1678</v>
      </c>
      <c r="F48" s="435" t="s">
        <v>1678</v>
      </c>
      <c r="G48" s="435" t="s">
        <v>1678</v>
      </c>
      <c r="H48" s="435" t="s">
        <v>1678</v>
      </c>
      <c r="I48" s="435" t="s">
        <v>1678</v>
      </c>
      <c r="J48" s="435" t="s">
        <v>1678</v>
      </c>
      <c r="K48" s="435" t="s">
        <v>1678</v>
      </c>
      <c r="L48" s="435" t="s">
        <v>1678</v>
      </c>
      <c r="M48" s="435" t="s">
        <v>1678</v>
      </c>
      <c r="N48" s="435" t="s">
        <v>1678</v>
      </c>
      <c r="O48" s="435" t="s">
        <v>1678</v>
      </c>
      <c r="P48" s="435" t="s">
        <v>1678</v>
      </c>
      <c r="Q48" s="435" t="s">
        <v>1678</v>
      </c>
      <c r="R48" s="435" t="s">
        <v>1678</v>
      </c>
      <c r="S48" s="435" t="s">
        <v>1678</v>
      </c>
      <c r="T48" s="435" t="s">
        <v>1678</v>
      </c>
      <c r="U48" s="435" t="s">
        <v>1678</v>
      </c>
      <c r="V48" s="435" t="s">
        <v>1678</v>
      </c>
      <c r="W48" s="435" t="s">
        <v>1678</v>
      </c>
      <c r="X48" s="435" t="s">
        <v>1678</v>
      </c>
      <c r="Y48" s="435"/>
      <c r="Z48" s="435" t="s">
        <v>1678</v>
      </c>
      <c r="AA48" s="435" t="s">
        <v>1678</v>
      </c>
      <c r="AB48" s="435" t="s">
        <v>1678</v>
      </c>
      <c r="AC48" s="435" t="s">
        <v>1678</v>
      </c>
      <c r="AD48" s="435" t="s">
        <v>1678</v>
      </c>
      <c r="AE48" s="435" t="s">
        <v>1678</v>
      </c>
      <c r="AF48" s="435" t="s">
        <v>1678</v>
      </c>
      <c r="AG48" s="435" t="s">
        <v>1678</v>
      </c>
      <c r="AH48" s="435" t="s">
        <v>1678</v>
      </c>
      <c r="AI48" s="435" t="s">
        <v>1678</v>
      </c>
      <c r="AJ48" s="435" t="s">
        <v>1678</v>
      </c>
      <c r="AK48" s="435"/>
      <c r="AL48" s="435" t="s">
        <v>1678</v>
      </c>
      <c r="AM48" s="435" t="s">
        <v>1678</v>
      </c>
    </row>
    <row r="49" spans="1:39" ht="15" customHeight="1">
      <c r="A49" s="418" t="s">
        <v>184</v>
      </c>
      <c r="B49" s="558" t="s">
        <v>2387</v>
      </c>
      <c r="C49" s="558" t="s">
        <v>2387</v>
      </c>
      <c r="D49" s="558" t="s">
        <v>2387</v>
      </c>
      <c r="E49" s="558" t="s">
        <v>2387</v>
      </c>
      <c r="F49" s="558" t="s">
        <v>2387</v>
      </c>
      <c r="G49" s="558" t="s">
        <v>2387</v>
      </c>
      <c r="H49" s="558" t="s">
        <v>2387</v>
      </c>
      <c r="I49" s="558" t="s">
        <v>2387</v>
      </c>
      <c r="J49" s="558" t="s">
        <v>2387</v>
      </c>
      <c r="K49" s="558" t="s">
        <v>2387</v>
      </c>
      <c r="L49" s="558" t="s">
        <v>2387</v>
      </c>
      <c r="M49" s="558" t="s">
        <v>1678</v>
      </c>
      <c r="N49" s="558" t="s">
        <v>2387</v>
      </c>
      <c r="O49" s="558" t="s">
        <v>1678</v>
      </c>
      <c r="P49" s="558" t="s">
        <v>1678</v>
      </c>
      <c r="Q49" s="558" t="s">
        <v>2387</v>
      </c>
      <c r="R49" s="558" t="s">
        <v>2387</v>
      </c>
      <c r="S49" s="558" t="s">
        <v>2387</v>
      </c>
      <c r="T49" s="558" t="s">
        <v>2387</v>
      </c>
      <c r="U49" s="558" t="s">
        <v>2387</v>
      </c>
      <c r="V49" s="558" t="s">
        <v>2387</v>
      </c>
      <c r="W49" s="558" t="s">
        <v>2387</v>
      </c>
      <c r="X49" s="558" t="s">
        <v>2387</v>
      </c>
      <c r="Y49" s="558" t="s">
        <v>1678</v>
      </c>
      <c r="Z49" s="558" t="s">
        <v>2387</v>
      </c>
      <c r="AA49" s="558" t="s">
        <v>1678</v>
      </c>
      <c r="AB49" s="558" t="s">
        <v>1678</v>
      </c>
      <c r="AC49" s="558" t="s">
        <v>1678</v>
      </c>
      <c r="AD49" s="558" t="s">
        <v>1678</v>
      </c>
      <c r="AE49" s="558" t="s">
        <v>1678</v>
      </c>
      <c r="AF49" s="558" t="s">
        <v>1678</v>
      </c>
      <c r="AG49" s="558" t="s">
        <v>1678</v>
      </c>
      <c r="AH49" s="558" t="s">
        <v>1678</v>
      </c>
      <c r="AI49" s="558" t="s">
        <v>1678</v>
      </c>
      <c r="AJ49" s="558" t="s">
        <v>1678</v>
      </c>
      <c r="AK49" s="558"/>
      <c r="AL49" s="558" t="s">
        <v>1678</v>
      </c>
      <c r="AM49" s="558" t="s">
        <v>1678</v>
      </c>
    </row>
    <row r="50" spans="1:39" ht="15" customHeight="1">
      <c r="A50" s="418" t="s">
        <v>185</v>
      </c>
      <c r="B50" s="558" t="s">
        <v>2387</v>
      </c>
      <c r="C50" s="558" t="s">
        <v>2387</v>
      </c>
      <c r="D50" s="558" t="s">
        <v>2387</v>
      </c>
      <c r="E50" s="558" t="s">
        <v>2387</v>
      </c>
      <c r="F50" s="558" t="s">
        <v>2387</v>
      </c>
      <c r="G50" s="558" t="s">
        <v>2387</v>
      </c>
      <c r="H50" s="558" t="s">
        <v>2387</v>
      </c>
      <c r="I50" s="558" t="s">
        <v>2387</v>
      </c>
      <c r="J50" s="558" t="s">
        <v>2387</v>
      </c>
      <c r="K50" s="558" t="s">
        <v>2387</v>
      </c>
      <c r="L50" s="558" t="s">
        <v>2387</v>
      </c>
      <c r="M50" s="558" t="s">
        <v>1678</v>
      </c>
      <c r="N50" s="558" t="s">
        <v>2387</v>
      </c>
      <c r="O50" s="558" t="s">
        <v>1678</v>
      </c>
      <c r="P50" s="558" t="s">
        <v>1678</v>
      </c>
      <c r="Q50" s="558" t="s">
        <v>2387</v>
      </c>
      <c r="R50" s="558" t="s">
        <v>2387</v>
      </c>
      <c r="S50" s="558" t="s">
        <v>2387</v>
      </c>
      <c r="T50" s="558" t="s">
        <v>2387</v>
      </c>
      <c r="U50" s="558" t="s">
        <v>2387</v>
      </c>
      <c r="V50" s="558" t="s">
        <v>2387</v>
      </c>
      <c r="W50" s="558" t="s">
        <v>2387</v>
      </c>
      <c r="X50" s="558" t="s">
        <v>2387</v>
      </c>
      <c r="Y50" s="558" t="s">
        <v>1678</v>
      </c>
      <c r="Z50" s="558" t="s">
        <v>2387</v>
      </c>
      <c r="AA50" s="558" t="s">
        <v>1678</v>
      </c>
      <c r="AB50" s="558" t="s">
        <v>1678</v>
      </c>
      <c r="AC50" s="558" t="s">
        <v>1678</v>
      </c>
      <c r="AD50" s="558" t="s">
        <v>1678</v>
      </c>
      <c r="AE50" s="558" t="s">
        <v>1678</v>
      </c>
      <c r="AF50" s="558" t="s">
        <v>1678</v>
      </c>
      <c r="AG50" s="558" t="s">
        <v>1678</v>
      </c>
      <c r="AH50" s="558" t="s">
        <v>1678</v>
      </c>
      <c r="AI50" s="558" t="s">
        <v>1678</v>
      </c>
      <c r="AJ50" s="558" t="s">
        <v>1678</v>
      </c>
      <c r="AK50" s="558"/>
      <c r="AL50" s="558" t="s">
        <v>1678</v>
      </c>
      <c r="AM50" s="558" t="s">
        <v>1678</v>
      </c>
    </row>
    <row r="51" spans="1:39" ht="15" customHeight="1">
      <c r="A51" s="419" t="s">
        <v>6</v>
      </c>
      <c r="B51" s="435" t="s">
        <v>2558</v>
      </c>
      <c r="C51" s="435" t="s">
        <v>2558</v>
      </c>
      <c r="D51" s="435" t="s">
        <v>2559</v>
      </c>
      <c r="E51" s="435" t="s">
        <v>1418</v>
      </c>
      <c r="F51" s="435" t="s">
        <v>2943</v>
      </c>
      <c r="G51" s="435" t="s">
        <v>2557</v>
      </c>
      <c r="H51" s="435" t="s">
        <v>2557</v>
      </c>
      <c r="I51" s="435" t="s">
        <v>2560</v>
      </c>
      <c r="J51" s="435" t="s">
        <v>2562</v>
      </c>
      <c r="K51" s="435" t="s">
        <v>2637</v>
      </c>
      <c r="L51" s="435" t="s">
        <v>2755</v>
      </c>
      <c r="M51" s="435" t="s">
        <v>2759</v>
      </c>
      <c r="N51" s="435" t="s">
        <v>2755</v>
      </c>
      <c r="O51" s="435" t="s">
        <v>2760</v>
      </c>
      <c r="P51" s="435" t="s">
        <v>2759</v>
      </c>
      <c r="Q51" s="435" t="s">
        <v>2756</v>
      </c>
      <c r="R51" s="435" t="s">
        <v>2756</v>
      </c>
      <c r="S51" s="435" t="s">
        <v>2561</v>
      </c>
      <c r="T51" s="435" t="s">
        <v>2562</v>
      </c>
      <c r="U51" s="435" t="s">
        <v>2757</v>
      </c>
      <c r="V51" s="435" t="s">
        <v>2629</v>
      </c>
      <c r="W51" s="435" t="s">
        <v>2629</v>
      </c>
      <c r="X51" s="435" t="s">
        <v>2628</v>
      </c>
      <c r="Y51" s="435" t="s">
        <v>2762</v>
      </c>
      <c r="Z51" s="435" t="s">
        <v>2758</v>
      </c>
      <c r="AA51" s="435" t="s">
        <v>2944</v>
      </c>
      <c r="AB51" s="435" t="s">
        <v>2758</v>
      </c>
      <c r="AC51" s="435" t="s">
        <v>2945</v>
      </c>
      <c r="AD51" s="435" t="s">
        <v>2945</v>
      </c>
      <c r="AE51" s="435" t="s">
        <v>2945</v>
      </c>
      <c r="AF51" s="435" t="s">
        <v>2945</v>
      </c>
      <c r="AG51" s="558" t="s">
        <v>2933</v>
      </c>
      <c r="AH51" s="558" t="s">
        <v>2933</v>
      </c>
      <c r="AI51" s="558" t="s">
        <v>2933</v>
      </c>
      <c r="AJ51" s="435" t="s">
        <v>2948</v>
      </c>
      <c r="AK51" s="435"/>
      <c r="AL51" s="435" t="s">
        <v>2947</v>
      </c>
      <c r="AM51" s="435" t="s">
        <v>2947</v>
      </c>
    </row>
    <row r="52" spans="1:39" ht="15" customHeight="1">
      <c r="A52" s="419" t="s">
        <v>743</v>
      </c>
      <c r="B52" s="435" t="s">
        <v>1678</v>
      </c>
      <c r="C52" s="435" t="s">
        <v>1678</v>
      </c>
      <c r="D52" s="435" t="s">
        <v>1678</v>
      </c>
      <c r="E52" s="435" t="s">
        <v>1678</v>
      </c>
      <c r="F52" s="435" t="s">
        <v>1678</v>
      </c>
      <c r="G52" s="435" t="s">
        <v>1678</v>
      </c>
      <c r="H52" s="435" t="s">
        <v>1678</v>
      </c>
      <c r="I52" s="435" t="s">
        <v>1678</v>
      </c>
      <c r="J52" s="435" t="s">
        <v>1678</v>
      </c>
      <c r="K52" s="435" t="s">
        <v>1678</v>
      </c>
      <c r="L52" s="435" t="s">
        <v>1678</v>
      </c>
      <c r="M52" s="435" t="s">
        <v>1678</v>
      </c>
      <c r="N52" s="435"/>
      <c r="O52" s="435" t="s">
        <v>1678</v>
      </c>
      <c r="P52" s="435" t="s">
        <v>1678</v>
      </c>
      <c r="Q52" s="435" t="s">
        <v>1678</v>
      </c>
      <c r="R52" s="435" t="s">
        <v>1678</v>
      </c>
      <c r="S52" s="435" t="s">
        <v>1678</v>
      </c>
      <c r="T52" s="435" t="s">
        <v>1678</v>
      </c>
      <c r="U52" s="435" t="s">
        <v>1678</v>
      </c>
      <c r="V52" s="435" t="s">
        <v>1678</v>
      </c>
      <c r="W52" s="435" t="s">
        <v>1678</v>
      </c>
      <c r="X52" s="435" t="s">
        <v>1678</v>
      </c>
      <c r="Y52" s="435" t="s">
        <v>1678</v>
      </c>
      <c r="Z52" s="435" t="s">
        <v>1678</v>
      </c>
      <c r="AA52" s="435" t="s">
        <v>1678</v>
      </c>
      <c r="AB52" s="435" t="s">
        <v>1678</v>
      </c>
      <c r="AC52" s="435" t="s">
        <v>1678</v>
      </c>
      <c r="AD52" s="435" t="s">
        <v>1678</v>
      </c>
      <c r="AE52" s="435" t="s">
        <v>1678</v>
      </c>
      <c r="AF52" s="435" t="s">
        <v>1678</v>
      </c>
      <c r="AG52" s="435" t="s">
        <v>1678</v>
      </c>
      <c r="AH52" s="435" t="s">
        <v>1678</v>
      </c>
      <c r="AI52" s="435" t="s">
        <v>1678</v>
      </c>
      <c r="AJ52" s="435" t="s">
        <v>1678</v>
      </c>
      <c r="AK52" s="435"/>
      <c r="AL52" s="435" t="s">
        <v>1678</v>
      </c>
      <c r="AM52" s="435" t="s">
        <v>1678</v>
      </c>
    </row>
    <row r="53" spans="1:39" ht="15" customHeight="1">
      <c r="A53" s="420" t="s">
        <v>1473</v>
      </c>
      <c r="B53" s="435" t="s">
        <v>1678</v>
      </c>
      <c r="C53" s="435" t="s">
        <v>1678</v>
      </c>
      <c r="D53" s="435" t="s">
        <v>1678</v>
      </c>
      <c r="E53" s="435" t="s">
        <v>1678</v>
      </c>
      <c r="F53" s="435" t="s">
        <v>1678</v>
      </c>
      <c r="G53" s="435" t="s">
        <v>1678</v>
      </c>
      <c r="H53" s="435" t="s">
        <v>1678</v>
      </c>
      <c r="I53" s="435" t="s">
        <v>1678</v>
      </c>
      <c r="J53" s="435" t="s">
        <v>1678</v>
      </c>
      <c r="K53" s="435" t="s">
        <v>1678</v>
      </c>
      <c r="L53" s="435" t="s">
        <v>1678</v>
      </c>
      <c r="M53" s="435" t="s">
        <v>1678</v>
      </c>
      <c r="N53" s="435" t="s">
        <v>1678</v>
      </c>
      <c r="O53" s="435" t="s">
        <v>1678</v>
      </c>
      <c r="P53" s="435" t="s">
        <v>1678</v>
      </c>
      <c r="Q53" s="435" t="s">
        <v>1678</v>
      </c>
      <c r="R53" s="435" t="s">
        <v>1678</v>
      </c>
      <c r="S53" s="435" t="s">
        <v>1678</v>
      </c>
      <c r="T53" s="435" t="s">
        <v>1678</v>
      </c>
      <c r="U53" s="435" t="s">
        <v>1678</v>
      </c>
      <c r="V53" s="435" t="s">
        <v>1678</v>
      </c>
      <c r="W53" s="435" t="s">
        <v>1678</v>
      </c>
      <c r="X53" s="435" t="s">
        <v>1678</v>
      </c>
      <c r="Y53" s="435" t="s">
        <v>1678</v>
      </c>
      <c r="Z53" s="435" t="s">
        <v>1678</v>
      </c>
      <c r="AA53" s="435"/>
      <c r="AB53" s="435" t="s">
        <v>1678</v>
      </c>
      <c r="AC53" s="435" t="s">
        <v>1678</v>
      </c>
      <c r="AD53" s="435" t="s">
        <v>1678</v>
      </c>
      <c r="AE53" s="435" t="s">
        <v>1678</v>
      </c>
      <c r="AF53" s="435" t="s">
        <v>1678</v>
      </c>
      <c r="AG53" s="435" t="s">
        <v>1678</v>
      </c>
      <c r="AH53" s="435" t="s">
        <v>1678</v>
      </c>
      <c r="AI53" s="435" t="s">
        <v>1678</v>
      </c>
      <c r="AJ53" s="435" t="s">
        <v>1678</v>
      </c>
      <c r="AK53" s="435"/>
      <c r="AL53" s="435" t="s">
        <v>1678</v>
      </c>
      <c r="AM53" s="435" t="s">
        <v>1678</v>
      </c>
    </row>
    <row r="54" spans="1:39" ht="15" customHeight="1">
      <c r="A54" s="419" t="s">
        <v>120</v>
      </c>
      <c r="B54" s="435" t="s">
        <v>2617</v>
      </c>
      <c r="C54" s="435" t="str">
        <f>$B54</f>
        <v>Draft OK
2025 0627 provided draft , which inludes all the TV models</v>
      </c>
      <c r="D54" s="435" t="str">
        <f>$B54</f>
        <v>Draft OK
2025 0627 provided draft , which inludes all the TV models</v>
      </c>
      <c r="E54" s="435" t="s">
        <v>1678</v>
      </c>
      <c r="F54" s="435" t="s">
        <v>1678</v>
      </c>
      <c r="G54" s="435" t="str">
        <f>$B54</f>
        <v>Draft OK
2025 0627 provided draft , which inludes all the TV models</v>
      </c>
      <c r="H54" s="435" t="str">
        <f t="shared" ref="H54:I58" si="7">G54</f>
        <v>Draft OK
2025 0627 provided draft , which inludes all the TV models</v>
      </c>
      <c r="I54" s="435" t="str">
        <f t="shared" si="7"/>
        <v>Draft OK
2025 0627 provided draft , which inludes all the TV models</v>
      </c>
      <c r="J54" s="435" t="s">
        <v>2641</v>
      </c>
      <c r="K54" s="435" t="s">
        <v>2641</v>
      </c>
      <c r="L54" s="435" t="s">
        <v>2641</v>
      </c>
      <c r="M54" s="435" t="s">
        <v>2641</v>
      </c>
      <c r="N54" s="435" t="s">
        <v>2641</v>
      </c>
      <c r="O54" s="435" t="s">
        <v>2641</v>
      </c>
      <c r="P54" s="435" t="s">
        <v>2641</v>
      </c>
      <c r="Q54" s="435" t="str">
        <f t="shared" ref="Q54:R57" si="8">C54</f>
        <v>Draft OK
2025 0627 provided draft , which inludes all the TV models</v>
      </c>
      <c r="R54" s="435" t="str">
        <f t="shared" si="8"/>
        <v>Draft OK
2025 0627 provided draft , which inludes all the TV models</v>
      </c>
      <c r="S54" s="435" t="str">
        <f t="shared" ref="S54:T57" si="9">B54</f>
        <v>Draft OK
2025 0627 provided draft , which inludes all the TV models</v>
      </c>
      <c r="T54" s="435" t="str">
        <f t="shared" si="9"/>
        <v>Draft OK
2025 0627 provided draft , which inludes all the TV models</v>
      </c>
      <c r="U54" s="435" t="str">
        <f>G54</f>
        <v>Draft OK
2025 0627 provided draft , which inludes all the TV models</v>
      </c>
      <c r="V54" s="435" t="s">
        <v>2641</v>
      </c>
      <c r="W54" s="435" t="s">
        <v>2641</v>
      </c>
      <c r="X54" s="435" t="s">
        <v>2641</v>
      </c>
      <c r="Y54" s="435" t="s">
        <v>1678</v>
      </c>
      <c r="Z54" s="435" t="s">
        <v>2641</v>
      </c>
      <c r="AA54" s="435" t="s">
        <v>1678</v>
      </c>
      <c r="AB54" s="435" t="s">
        <v>1678</v>
      </c>
      <c r="AC54" s="435" t="s">
        <v>2641</v>
      </c>
      <c r="AD54" s="435" t="s">
        <v>2641</v>
      </c>
      <c r="AE54" s="435" t="s">
        <v>2641</v>
      </c>
      <c r="AF54" s="435" t="s">
        <v>2641</v>
      </c>
      <c r="AG54" s="539" t="s">
        <v>1678</v>
      </c>
      <c r="AH54" s="539" t="s">
        <v>1678</v>
      </c>
      <c r="AI54" s="539" t="s">
        <v>1678</v>
      </c>
      <c r="AJ54" s="539" t="s">
        <v>1678</v>
      </c>
      <c r="AK54" s="539"/>
      <c r="AL54" s="539" t="s">
        <v>1678</v>
      </c>
      <c r="AM54" s="539" t="s">
        <v>1678</v>
      </c>
    </row>
    <row r="55" spans="1:39" ht="15" customHeight="1">
      <c r="A55" s="419" t="s">
        <v>119</v>
      </c>
      <c r="B55" s="435" t="s">
        <v>2617</v>
      </c>
      <c r="C55" s="435" t="str">
        <f t="shared" ref="C55:D57" si="10">$B55</f>
        <v>Draft OK
2025 0627 provided draft , which inludes all the TV models</v>
      </c>
      <c r="D55" s="435" t="str">
        <f t="shared" si="10"/>
        <v>Draft OK
2025 0627 provided draft , which inludes all the TV models</v>
      </c>
      <c r="E55" s="435" t="s">
        <v>1678</v>
      </c>
      <c r="F55" s="435" t="s">
        <v>1678</v>
      </c>
      <c r="G55" s="435" t="str">
        <f>$B55</f>
        <v>Draft OK
2025 0627 provided draft , which inludes all the TV models</v>
      </c>
      <c r="H55" s="435" t="str">
        <f t="shared" si="7"/>
        <v>Draft OK
2025 0627 provided draft , which inludes all the TV models</v>
      </c>
      <c r="I55" s="435" t="str">
        <f t="shared" si="7"/>
        <v>Draft OK
2025 0627 provided draft , which inludes all the TV models</v>
      </c>
      <c r="J55" s="435" t="s">
        <v>2641</v>
      </c>
      <c r="K55" s="435" t="s">
        <v>2641</v>
      </c>
      <c r="L55" s="435" t="s">
        <v>2641</v>
      </c>
      <c r="M55" s="435" t="s">
        <v>2641</v>
      </c>
      <c r="N55" s="435" t="s">
        <v>2641</v>
      </c>
      <c r="O55" s="435" t="s">
        <v>2641</v>
      </c>
      <c r="P55" s="435" t="s">
        <v>2641</v>
      </c>
      <c r="Q55" s="435" t="str">
        <f t="shared" si="8"/>
        <v>Draft OK
2025 0627 provided draft , which inludes all the TV models</v>
      </c>
      <c r="R55" s="435" t="str">
        <f t="shared" si="8"/>
        <v>Draft OK
2025 0627 provided draft , which inludes all the TV models</v>
      </c>
      <c r="S55" s="435" t="str">
        <f t="shared" si="9"/>
        <v>Draft OK
2025 0627 provided draft , which inludes all the TV models</v>
      </c>
      <c r="T55" s="435" t="str">
        <f t="shared" si="9"/>
        <v>Draft OK
2025 0627 provided draft , which inludes all the TV models</v>
      </c>
      <c r="U55" s="435" t="str">
        <f>G55</f>
        <v>Draft OK
2025 0627 provided draft , which inludes all the TV models</v>
      </c>
      <c r="V55" s="435" t="s">
        <v>2641</v>
      </c>
      <c r="W55" s="435" t="s">
        <v>2641</v>
      </c>
      <c r="X55" s="435" t="s">
        <v>2641</v>
      </c>
      <c r="Y55" s="435" t="s">
        <v>1678</v>
      </c>
      <c r="Z55" s="435" t="s">
        <v>2641</v>
      </c>
      <c r="AA55" s="435" t="s">
        <v>1678</v>
      </c>
      <c r="AB55" s="435" t="s">
        <v>1678</v>
      </c>
      <c r="AC55" s="435" t="s">
        <v>2641</v>
      </c>
      <c r="AD55" s="435" t="s">
        <v>2641</v>
      </c>
      <c r="AE55" s="435" t="s">
        <v>2641</v>
      </c>
      <c r="AF55" s="435" t="s">
        <v>2641</v>
      </c>
      <c r="AG55" s="435" t="s">
        <v>1678</v>
      </c>
      <c r="AH55" s="435" t="s">
        <v>1678</v>
      </c>
      <c r="AI55" s="435" t="s">
        <v>1678</v>
      </c>
      <c r="AJ55" s="435" t="s">
        <v>1678</v>
      </c>
      <c r="AK55" s="435"/>
      <c r="AL55" s="435" t="s">
        <v>1678</v>
      </c>
      <c r="AM55" s="435" t="s">
        <v>1678</v>
      </c>
    </row>
    <row r="56" spans="1:39" ht="15" customHeight="1">
      <c r="A56" s="419" t="s">
        <v>121</v>
      </c>
      <c r="B56" s="435" t="s">
        <v>2617</v>
      </c>
      <c r="C56" s="435" t="str">
        <f t="shared" si="10"/>
        <v>Draft OK
2025 0627 provided draft , which inludes all the TV models</v>
      </c>
      <c r="D56" s="435" t="str">
        <f t="shared" si="10"/>
        <v>Draft OK
2025 0627 provided draft , which inludes all the TV models</v>
      </c>
      <c r="E56" s="435" t="s">
        <v>1678</v>
      </c>
      <c r="F56" s="435" t="s">
        <v>1678</v>
      </c>
      <c r="G56" s="435" t="str">
        <f>$B56</f>
        <v>Draft OK
2025 0627 provided draft , which inludes all the TV models</v>
      </c>
      <c r="H56" s="435" t="str">
        <f t="shared" si="7"/>
        <v>Draft OK
2025 0627 provided draft , which inludes all the TV models</v>
      </c>
      <c r="I56" s="435" t="str">
        <f t="shared" si="7"/>
        <v>Draft OK
2025 0627 provided draft , which inludes all the TV models</v>
      </c>
      <c r="J56" s="435" t="s">
        <v>2641</v>
      </c>
      <c r="K56" s="435" t="s">
        <v>2641</v>
      </c>
      <c r="L56" s="435" t="s">
        <v>2641</v>
      </c>
      <c r="M56" s="435" t="s">
        <v>2641</v>
      </c>
      <c r="N56" s="435" t="s">
        <v>2641</v>
      </c>
      <c r="O56" s="435" t="s">
        <v>2641</v>
      </c>
      <c r="P56" s="435" t="s">
        <v>2641</v>
      </c>
      <c r="Q56" s="435" t="str">
        <f t="shared" si="8"/>
        <v>Draft OK
2025 0627 provided draft , which inludes all the TV models</v>
      </c>
      <c r="R56" s="435" t="str">
        <f t="shared" si="8"/>
        <v>Draft OK
2025 0627 provided draft , which inludes all the TV models</v>
      </c>
      <c r="S56" s="435" t="str">
        <f t="shared" si="9"/>
        <v>Draft OK
2025 0627 provided draft , which inludes all the TV models</v>
      </c>
      <c r="T56" s="435" t="str">
        <f t="shared" si="9"/>
        <v>Draft OK
2025 0627 provided draft , which inludes all the TV models</v>
      </c>
      <c r="U56" s="435" t="str">
        <f>G56</f>
        <v>Draft OK
2025 0627 provided draft , which inludes all the TV models</v>
      </c>
      <c r="V56" s="435" t="s">
        <v>2641</v>
      </c>
      <c r="W56" s="435" t="s">
        <v>2641</v>
      </c>
      <c r="X56" s="435" t="s">
        <v>2641</v>
      </c>
      <c r="Y56" s="435" t="s">
        <v>1678</v>
      </c>
      <c r="Z56" s="435" t="s">
        <v>2641</v>
      </c>
      <c r="AA56" s="435" t="s">
        <v>1678</v>
      </c>
      <c r="AB56" s="435" t="s">
        <v>1678</v>
      </c>
      <c r="AC56" s="435" t="s">
        <v>2641</v>
      </c>
      <c r="AD56" s="435" t="s">
        <v>2641</v>
      </c>
      <c r="AE56" s="435" t="s">
        <v>2641</v>
      </c>
      <c r="AF56" s="435" t="s">
        <v>2641</v>
      </c>
      <c r="AG56" s="558" t="s">
        <v>1678</v>
      </c>
      <c r="AH56" s="558" t="s">
        <v>1678</v>
      </c>
      <c r="AI56" s="558" t="s">
        <v>1678</v>
      </c>
      <c r="AJ56" s="558" t="s">
        <v>1678</v>
      </c>
      <c r="AK56" s="558"/>
      <c r="AL56" s="558" t="s">
        <v>1678</v>
      </c>
      <c r="AM56" s="558" t="s">
        <v>1678</v>
      </c>
    </row>
    <row r="57" spans="1:39" ht="15" customHeight="1">
      <c r="A57" s="419" t="s">
        <v>304</v>
      </c>
      <c r="B57" s="435" t="s">
        <v>2617</v>
      </c>
      <c r="C57" s="435" t="str">
        <f t="shared" si="10"/>
        <v>Draft OK
2025 0627 provided draft , which inludes all the TV models</v>
      </c>
      <c r="D57" s="435" t="str">
        <f t="shared" si="10"/>
        <v>Draft OK
2025 0627 provided draft , which inludes all the TV models</v>
      </c>
      <c r="E57" s="435" t="s">
        <v>1678</v>
      </c>
      <c r="F57" s="435" t="s">
        <v>1678</v>
      </c>
      <c r="G57" s="435" t="str">
        <f>$B57</f>
        <v>Draft OK
2025 0627 provided draft , which inludes all the TV models</v>
      </c>
      <c r="H57" s="435" t="str">
        <f t="shared" si="7"/>
        <v>Draft OK
2025 0627 provided draft , which inludes all the TV models</v>
      </c>
      <c r="I57" s="435" t="str">
        <f t="shared" si="7"/>
        <v>Draft OK
2025 0627 provided draft , which inludes all the TV models</v>
      </c>
      <c r="J57" s="435" t="s">
        <v>2641</v>
      </c>
      <c r="K57" s="435" t="s">
        <v>2641</v>
      </c>
      <c r="L57" s="435" t="s">
        <v>2641</v>
      </c>
      <c r="M57" s="435" t="s">
        <v>2641</v>
      </c>
      <c r="N57" s="435" t="s">
        <v>2641</v>
      </c>
      <c r="O57" s="435" t="s">
        <v>2641</v>
      </c>
      <c r="P57" s="435" t="s">
        <v>2641</v>
      </c>
      <c r="Q57" s="435" t="str">
        <f t="shared" si="8"/>
        <v>Draft OK
2025 0627 provided draft , which inludes all the TV models</v>
      </c>
      <c r="R57" s="435" t="str">
        <f t="shared" si="8"/>
        <v>Draft OK
2025 0627 provided draft , which inludes all the TV models</v>
      </c>
      <c r="S57" s="435" t="str">
        <f t="shared" si="9"/>
        <v>Draft OK
2025 0627 provided draft , which inludes all the TV models</v>
      </c>
      <c r="T57" s="435" t="str">
        <f t="shared" si="9"/>
        <v>Draft OK
2025 0627 provided draft , which inludes all the TV models</v>
      </c>
      <c r="U57" s="435" t="str">
        <f>G57</f>
        <v>Draft OK
2025 0627 provided draft , which inludes all the TV models</v>
      </c>
      <c r="V57" s="435" t="s">
        <v>2641</v>
      </c>
      <c r="W57" s="435" t="s">
        <v>2641</v>
      </c>
      <c r="X57" s="435" t="s">
        <v>2641</v>
      </c>
      <c r="Y57" s="435" t="s">
        <v>1678</v>
      </c>
      <c r="Z57" s="435" t="s">
        <v>2641</v>
      </c>
      <c r="AA57" s="435" t="s">
        <v>1678</v>
      </c>
      <c r="AB57" s="435" t="s">
        <v>1678</v>
      </c>
      <c r="AC57" s="435" t="s">
        <v>2641</v>
      </c>
      <c r="AD57" s="435" t="s">
        <v>2641</v>
      </c>
      <c r="AE57" s="435" t="s">
        <v>2641</v>
      </c>
      <c r="AF57" s="435" t="s">
        <v>2641</v>
      </c>
      <c r="AG57" s="558" t="s">
        <v>1678</v>
      </c>
      <c r="AH57" s="558" t="s">
        <v>1678</v>
      </c>
      <c r="AI57" s="558" t="s">
        <v>1678</v>
      </c>
      <c r="AJ57" s="558" t="s">
        <v>1678</v>
      </c>
      <c r="AK57" s="558"/>
      <c r="AL57" s="558" t="s">
        <v>1678</v>
      </c>
      <c r="AM57" s="558" t="s">
        <v>1678</v>
      </c>
    </row>
    <row r="58" spans="1:39" ht="14.45" customHeight="1">
      <c r="A58" s="419" t="s">
        <v>582</v>
      </c>
      <c r="B58" s="435" t="s">
        <v>2605</v>
      </c>
      <c r="C58" s="435" t="str">
        <f>B58</f>
        <v>Done
20250815 provided full set of documents, whose are OK</v>
      </c>
      <c r="D58" s="435" t="str">
        <f>C58</f>
        <v>Done
20250815 provided full set of documents, whose are OK</v>
      </c>
      <c r="E58" s="435" t="str">
        <f>D58</f>
        <v>Done
20250815 provided full set of documents, whose are OK</v>
      </c>
      <c r="F58" s="435" t="str">
        <f>E58</f>
        <v>Done
20250815 provided full set of documents, whose are OK</v>
      </c>
      <c r="G58" s="435" t="str">
        <f>F58</f>
        <v>Done
20250815 provided full set of documents, whose are OK</v>
      </c>
      <c r="H58" s="435" t="str">
        <f t="shared" si="7"/>
        <v>Done
20250815 provided full set of documents, whose are OK</v>
      </c>
      <c r="I58" s="435" t="str">
        <f t="shared" si="7"/>
        <v>Done
20250815 provided full set of documents, whose are OK</v>
      </c>
      <c r="J58" s="435" t="str">
        <f>I58</f>
        <v>Done
20250815 provided full set of documents, whose are OK</v>
      </c>
      <c r="K58" s="435" t="s">
        <v>1678</v>
      </c>
      <c r="L58" s="435" t="s">
        <v>2387</v>
      </c>
      <c r="M58" s="435" t="s">
        <v>2387</v>
      </c>
      <c r="N58" s="435" t="s">
        <v>2387</v>
      </c>
      <c r="O58" s="435" t="s">
        <v>2387</v>
      </c>
      <c r="P58" s="435" t="s">
        <v>2387</v>
      </c>
      <c r="Q58" s="435" t="s">
        <v>1678</v>
      </c>
      <c r="R58" s="435" t="s">
        <v>1678</v>
      </c>
      <c r="S58" s="435" t="str">
        <f>B58</f>
        <v>Done
20250815 provided full set of documents, whose are OK</v>
      </c>
      <c r="T58" s="435" t="str">
        <f>S58</f>
        <v>Done
20250815 provided full set of documents, whose are OK</v>
      </c>
      <c r="U58" s="435" t="str">
        <f>T58</f>
        <v>Done
20250815 provided full set of documents, whose are OK</v>
      </c>
      <c r="V58" s="435" t="str">
        <f>U58</f>
        <v>Done
20250815 provided full set of documents, whose are OK</v>
      </c>
      <c r="W58" s="435" t="str">
        <f>V58</f>
        <v>Done
20250815 provided full set of documents, whose are OK</v>
      </c>
      <c r="X58" s="435" t="str">
        <f>W58</f>
        <v>Done
20250815 provided full set of documents, whose are OK</v>
      </c>
      <c r="Y58" s="435" t="s">
        <v>1678</v>
      </c>
      <c r="Z58" s="435" t="str">
        <f>X58</f>
        <v>Done
20250815 provided full set of documents, whose are OK</v>
      </c>
      <c r="AA58" s="435" t="s">
        <v>1678</v>
      </c>
      <c r="AB58" s="435" t="s">
        <v>1678</v>
      </c>
      <c r="AC58" s="435" t="s">
        <v>2387</v>
      </c>
      <c r="AD58" s="435" t="s">
        <v>2387</v>
      </c>
      <c r="AE58" s="435" t="s">
        <v>2387</v>
      </c>
      <c r="AF58" s="435" t="s">
        <v>2387</v>
      </c>
      <c r="AG58" s="558" t="s">
        <v>1678</v>
      </c>
      <c r="AH58" s="558" t="s">
        <v>1678</v>
      </c>
      <c r="AI58" s="558" t="s">
        <v>1678</v>
      </c>
      <c r="AJ58" s="558" t="s">
        <v>1678</v>
      </c>
      <c r="AK58" s="558"/>
      <c r="AL58" s="558" t="s">
        <v>1678</v>
      </c>
      <c r="AM58" s="558" t="s">
        <v>1678</v>
      </c>
    </row>
    <row r="59" spans="1:39" ht="15" customHeight="1">
      <c r="A59" s="73" t="s">
        <v>2309</v>
      </c>
      <c r="B59" s="435" t="s">
        <v>2603</v>
      </c>
      <c r="C59" s="435" t="s">
        <v>2604</v>
      </c>
      <c r="D59" s="435" t="s">
        <v>2604</v>
      </c>
      <c r="E59" s="435" t="s">
        <v>2604</v>
      </c>
      <c r="F59" s="435" t="s">
        <v>1678</v>
      </c>
      <c r="G59" s="435" t="str">
        <f>$B59</f>
        <v xml:space="preserve">Done
20250815 provided final reports and VoCs, whose are  OK
20250717 provided draft , which is OK.
Reports covers both HP and HL series </v>
      </c>
      <c r="H59" s="435" t="str">
        <f>$B59</f>
        <v xml:space="preserve">Done
20250815 provided final reports and VoCs, whose are  OK
20250717 provided draft , which is OK.
Reports covers both HP and HL series </v>
      </c>
      <c r="I59" s="435" t="str">
        <f>$B59</f>
        <v xml:space="preserve">Done
20250815 provided final reports and VoCs, whose are  OK
20250717 provided draft , which is OK.
Reports covers both HP and HL series </v>
      </c>
      <c r="J59" s="435" t="str">
        <f>$B59</f>
        <v xml:space="preserve">Done
20250815 provided final reports and VoCs, whose are  OK
20250717 provided draft , which is OK.
Reports covers both HP and HL series </v>
      </c>
      <c r="K59" s="435" t="str">
        <f>I59</f>
        <v xml:space="preserve">Done
20250815 provided final reports and VoCs, whose are  OK
20250717 provided draft , which is OK.
Reports covers both HP and HL series </v>
      </c>
      <c r="L59" s="435" t="str">
        <f t="shared" ref="L59:W59" si="11">J59</f>
        <v xml:space="preserve">Done
20250815 provided final reports and VoCs, whose are  OK
20250717 provided draft , which is OK.
Reports covers both HP and HL series </v>
      </c>
      <c r="M59" s="435" t="str">
        <f t="shared" si="11"/>
        <v xml:space="preserve">Done
20250815 provided final reports and VoCs, whose are  OK
20250717 provided draft , which is OK.
Reports covers both HP and HL series </v>
      </c>
      <c r="N59" s="435" t="str">
        <f>K59</f>
        <v xml:space="preserve">Done
20250815 provided final reports and VoCs, whose are  OK
20250717 provided draft , which is OK.
Reports covers both HP and HL series </v>
      </c>
      <c r="O59" s="435" t="str">
        <f>N59</f>
        <v xml:space="preserve">Done
20250815 provided final reports and VoCs, whose are  OK
20250717 provided draft , which is OK.
Reports covers both HP and HL series </v>
      </c>
      <c r="P59" s="435" t="str">
        <f>O59</f>
        <v xml:space="preserve">Done
20250815 provided final reports and VoCs, whose are  OK
20250717 provided draft , which is OK.
Reports covers both HP and HL series </v>
      </c>
      <c r="Q59" s="435" t="str">
        <f>K59</f>
        <v xml:space="preserve">Done
20250815 provided final reports and VoCs, whose are  OK
20250717 provided draft , which is OK.
Reports covers both HP and HL series </v>
      </c>
      <c r="R59" s="435" t="str">
        <f>L59</f>
        <v xml:space="preserve">Done
20250815 provided final reports and VoCs, whose are  OK
20250717 provided draft , which is OK.
Reports covers both HP and HL series </v>
      </c>
      <c r="S59" s="435" t="str">
        <f t="shared" si="11"/>
        <v xml:space="preserve">Done
20250815 provided final reports and VoCs, whose are  OK
20250717 provided draft , which is OK.
Reports covers both HP and HL series </v>
      </c>
      <c r="T59" s="435" t="str">
        <f t="shared" si="11"/>
        <v xml:space="preserve">Done
20250815 provided final reports and VoCs, whose are  OK
20250717 provided draft , which is OK.
Reports covers both HP and HL series </v>
      </c>
      <c r="U59" s="435" t="str">
        <f t="shared" si="11"/>
        <v xml:space="preserve">Done
20250815 provided final reports and VoCs, whose are  OK
20250717 provided draft , which is OK.
Reports covers both HP and HL series </v>
      </c>
      <c r="V59" s="435" t="str">
        <f t="shared" si="11"/>
        <v xml:space="preserve">Done
20250815 provided final reports and VoCs, whose are  OK
20250717 provided draft , which is OK.
Reports covers both HP and HL series </v>
      </c>
      <c r="W59" s="435" t="str">
        <f t="shared" si="11"/>
        <v xml:space="preserve">Done
20250815 provided final reports and VoCs, whose are  OK
20250717 provided draft , which is OK.
Reports covers both HP and HL series </v>
      </c>
      <c r="X59" s="435" t="str">
        <f>V59</f>
        <v xml:space="preserve">Done
20250815 provided final reports and VoCs, whose are  OK
20250717 provided draft , which is OK.
Reports covers both HP and HL series </v>
      </c>
      <c r="Y59" s="435" t="s">
        <v>1678</v>
      </c>
      <c r="Z59" s="435" t="str">
        <f>W59</f>
        <v xml:space="preserve">Done
20250815 provided final reports and VoCs, whose are  OK
20250717 provided draft , which is OK.
Reports covers both HP and HL series </v>
      </c>
      <c r="AA59" s="435" t="s">
        <v>1678</v>
      </c>
      <c r="AB59" s="435" t="s">
        <v>1678</v>
      </c>
      <c r="AC59" s="435" t="str">
        <f>Z59</f>
        <v xml:space="preserve">Done
20250815 provided final reports and VoCs, whose are  OK
20250717 provided draft , which is OK.
Reports covers both HP and HL series </v>
      </c>
      <c r="AD59" s="435" t="str">
        <f>AC59</f>
        <v xml:space="preserve">Done
20250815 provided final reports and VoCs, whose are  OK
20250717 provided draft , which is OK.
Reports covers both HP and HL series </v>
      </c>
      <c r="AE59" s="435" t="str">
        <f>AD59</f>
        <v xml:space="preserve">Done
20250815 provided final reports and VoCs, whose are  OK
20250717 provided draft , which is OK.
Reports covers both HP and HL series </v>
      </c>
      <c r="AF59" s="435" t="str">
        <f>AE59</f>
        <v xml:space="preserve">Done
20250815 provided final reports and VoCs, whose are  OK
20250717 provided draft , which is OK.
Reports covers both HP and HL series </v>
      </c>
      <c r="AG59" s="558" t="s">
        <v>1678</v>
      </c>
      <c r="AH59" s="558" t="s">
        <v>1678</v>
      </c>
      <c r="AI59" s="558" t="s">
        <v>1678</v>
      </c>
      <c r="AJ59" s="558" t="s">
        <v>1678</v>
      </c>
      <c r="AK59" s="558"/>
      <c r="AL59" s="558" t="s">
        <v>1678</v>
      </c>
      <c r="AM59" s="558" t="s">
        <v>1678</v>
      </c>
    </row>
    <row r="60" spans="1:39" ht="15" customHeight="1">
      <c r="A60" s="73" t="s">
        <v>2310</v>
      </c>
      <c r="B60" s="435" t="s">
        <v>2532</v>
      </c>
      <c r="C60" s="435" t="str">
        <f>B60</f>
        <v>Done
2025 06 300 release Self test report by AMTC, which is acceptable</v>
      </c>
      <c r="D60" s="435" t="str">
        <f t="shared" ref="D60:K60" si="12">C60</f>
        <v>Done
2025 06 300 release Self test report by AMTC, which is acceptable</v>
      </c>
      <c r="E60" s="435" t="str">
        <f t="shared" si="12"/>
        <v>Done
2025 06 300 release Self test report by AMTC, which is acceptable</v>
      </c>
      <c r="F60" s="435" t="str">
        <f t="shared" si="12"/>
        <v>Done
2025 06 300 release Self test report by AMTC, which is acceptable</v>
      </c>
      <c r="G60" s="435" t="str">
        <f t="shared" si="12"/>
        <v>Done
2025 06 300 release Self test report by AMTC, which is acceptable</v>
      </c>
      <c r="H60" s="435" t="str">
        <f t="shared" si="12"/>
        <v>Done
2025 06 300 release Self test report by AMTC, which is acceptable</v>
      </c>
      <c r="I60" s="435" t="str">
        <f t="shared" si="12"/>
        <v>Done
2025 06 300 release Self test report by AMTC, which is acceptable</v>
      </c>
      <c r="J60" s="435" t="str">
        <f t="shared" si="12"/>
        <v>Done
2025 06 300 release Self test report by AMTC, which is acceptable</v>
      </c>
      <c r="K60" s="435" t="str">
        <f t="shared" si="12"/>
        <v>Done
2025 06 300 release Self test report by AMTC, which is acceptable</v>
      </c>
      <c r="L60" s="435" t="str">
        <f>K60</f>
        <v>Done
2025 06 300 release Self test report by AMTC, which is acceptable</v>
      </c>
      <c r="M60" s="435" t="str">
        <f>L60</f>
        <v>Done
2025 06 300 release Self test report by AMTC, which is acceptable</v>
      </c>
      <c r="N60" s="435" t="str">
        <f>L60</f>
        <v>Done
2025 06 300 release Self test report by AMTC, which is acceptable</v>
      </c>
      <c r="O60" s="435" t="str">
        <f>N60</f>
        <v>Done
2025 06 300 release Self test report by AMTC, which is acceptable</v>
      </c>
      <c r="P60" s="435" t="str">
        <f>O60</f>
        <v>Done
2025 06 300 release Self test report by AMTC, which is acceptable</v>
      </c>
      <c r="Q60" s="435" t="str">
        <f>L60</f>
        <v>Done
2025 06 300 release Self test report by AMTC, which is acceptable</v>
      </c>
      <c r="R60" s="435" t="str">
        <f t="shared" ref="R60:W60" si="13">Q60</f>
        <v>Done
2025 06 300 release Self test report by AMTC, which is acceptable</v>
      </c>
      <c r="S60" s="435" t="str">
        <f t="shared" si="13"/>
        <v>Done
2025 06 300 release Self test report by AMTC, which is acceptable</v>
      </c>
      <c r="T60" s="435" t="str">
        <f t="shared" si="13"/>
        <v>Done
2025 06 300 release Self test report by AMTC, which is acceptable</v>
      </c>
      <c r="U60" s="435" t="str">
        <f t="shared" si="13"/>
        <v>Done
2025 06 300 release Self test report by AMTC, which is acceptable</v>
      </c>
      <c r="V60" s="435" t="str">
        <f t="shared" si="13"/>
        <v>Done
2025 06 300 release Self test report by AMTC, which is acceptable</v>
      </c>
      <c r="W60" s="435" t="str">
        <f t="shared" si="13"/>
        <v>Done
2025 06 300 release Self test report by AMTC, which is acceptable</v>
      </c>
      <c r="X60" s="435" t="str">
        <f>W60</f>
        <v>Done
2025 06 300 release Self test report by AMTC, which is acceptable</v>
      </c>
      <c r="Y60" s="435" t="s">
        <v>1678</v>
      </c>
      <c r="Z60" s="435" t="str">
        <f>X60</f>
        <v>Done
2025 06 300 release Self test report by AMTC, which is acceptable</v>
      </c>
      <c r="AA60" s="435" t="s">
        <v>1678</v>
      </c>
      <c r="AB60" s="435" t="s">
        <v>1678</v>
      </c>
      <c r="AC60" s="435" t="str">
        <f>Z60</f>
        <v>Done
2025 06 300 release Self test report by AMTC, which is acceptable</v>
      </c>
      <c r="AD60" s="435" t="str">
        <f t="shared" ref="AD60:AF60" si="14">AC60</f>
        <v>Done
2025 06 300 release Self test report by AMTC, which is acceptable</v>
      </c>
      <c r="AE60" s="435" t="str">
        <f t="shared" si="14"/>
        <v>Done
2025 06 300 release Self test report by AMTC, which is acceptable</v>
      </c>
      <c r="AF60" s="435" t="str">
        <f t="shared" si="14"/>
        <v>Done
2025 06 300 release Self test report by AMTC, which is acceptable</v>
      </c>
      <c r="AG60" s="558" t="s">
        <v>1678</v>
      </c>
      <c r="AH60" s="558" t="s">
        <v>1678</v>
      </c>
      <c r="AI60" s="558" t="s">
        <v>1678</v>
      </c>
      <c r="AJ60" s="558" t="s">
        <v>1678</v>
      </c>
      <c r="AK60" s="558"/>
      <c r="AL60" s="558" t="s">
        <v>1678</v>
      </c>
      <c r="AM60" s="558" t="s">
        <v>1678</v>
      </c>
    </row>
    <row r="61" spans="1:39" ht="15" customHeight="1">
      <c r="A61" s="419" t="s">
        <v>1585</v>
      </c>
      <c r="B61" s="435"/>
      <c r="C61" s="435"/>
      <c r="D61" s="435"/>
      <c r="E61" s="435"/>
      <c r="F61" s="491" t="s">
        <v>2950</v>
      </c>
      <c r="G61" s="435"/>
      <c r="H61" s="435"/>
      <c r="I61" s="435"/>
      <c r="J61" s="435"/>
      <c r="K61" s="435"/>
      <c r="L61" s="435"/>
      <c r="M61" s="435"/>
      <c r="N61" s="435"/>
      <c r="O61" s="435"/>
      <c r="P61" s="435"/>
      <c r="Q61" s="435"/>
      <c r="R61" s="435"/>
      <c r="S61" s="435"/>
      <c r="T61" s="435"/>
      <c r="U61" s="435"/>
      <c r="V61" s="491" t="s">
        <v>2950</v>
      </c>
      <c r="W61" s="435"/>
      <c r="X61" s="435"/>
      <c r="Y61" s="435"/>
      <c r="Z61" s="435"/>
      <c r="AA61" s="435"/>
      <c r="AB61" s="435"/>
      <c r="AC61" s="435"/>
      <c r="AD61" s="435"/>
      <c r="AE61" s="435"/>
      <c r="AF61" s="435"/>
      <c r="AG61" s="558"/>
      <c r="AH61" s="558"/>
      <c r="AI61" s="558"/>
      <c r="AJ61" s="558"/>
      <c r="AK61" s="558"/>
      <c r="AL61" s="558"/>
      <c r="AM61" s="558"/>
    </row>
    <row r="62" spans="1:39" ht="15" customHeight="1">
      <c r="A62" s="419" t="s">
        <v>1674</v>
      </c>
      <c r="B62" s="539" t="s">
        <v>2582</v>
      </c>
      <c r="C62" s="539" t="s">
        <v>2582</v>
      </c>
      <c r="D62" s="539" t="s">
        <v>2582</v>
      </c>
      <c r="E62" s="539" t="s">
        <v>1418</v>
      </c>
      <c r="F62" s="539" t="s">
        <v>1418</v>
      </c>
      <c r="G62" s="539" t="s">
        <v>2582</v>
      </c>
      <c r="H62" s="539" t="s">
        <v>2582</v>
      </c>
      <c r="I62" s="539" t="s">
        <v>2582</v>
      </c>
      <c r="J62" s="539" t="s">
        <v>2582</v>
      </c>
      <c r="K62" s="539" t="s">
        <v>2706</v>
      </c>
      <c r="L62" s="539" t="s">
        <v>2706</v>
      </c>
      <c r="M62" s="539" t="s">
        <v>2763</v>
      </c>
      <c r="N62" s="539" t="s">
        <v>2706</v>
      </c>
      <c r="O62" s="539" t="s">
        <v>2763</v>
      </c>
      <c r="P62" s="539" t="s">
        <v>2763</v>
      </c>
      <c r="Q62" s="539" t="s">
        <v>2706</v>
      </c>
      <c r="R62" s="539" t="s">
        <v>2761</v>
      </c>
      <c r="S62" s="539" t="s">
        <v>2582</v>
      </c>
      <c r="T62" s="539" t="s">
        <v>2582</v>
      </c>
      <c r="U62" s="539" t="s">
        <v>2706</v>
      </c>
      <c r="V62" s="539" t="s">
        <v>2706</v>
      </c>
      <c r="W62" s="539" t="s">
        <v>2706</v>
      </c>
      <c r="X62" s="539" t="s">
        <v>2706</v>
      </c>
      <c r="Y62" s="539" t="s">
        <v>1418</v>
      </c>
      <c r="Z62" s="539" t="s">
        <v>2706</v>
      </c>
      <c r="AA62" s="539" t="s">
        <v>1418</v>
      </c>
      <c r="AB62" s="539" t="s">
        <v>1418</v>
      </c>
      <c r="AC62" s="539" t="s">
        <v>1418</v>
      </c>
      <c r="AD62" s="539" t="s">
        <v>1418</v>
      </c>
      <c r="AE62" s="539" t="s">
        <v>1418</v>
      </c>
      <c r="AF62" s="539" t="s">
        <v>1418</v>
      </c>
      <c r="AG62" s="558" t="s">
        <v>1418</v>
      </c>
      <c r="AH62" s="558" t="s">
        <v>1418</v>
      </c>
      <c r="AI62" s="558" t="s">
        <v>1418</v>
      </c>
      <c r="AJ62" s="558" t="s">
        <v>1418</v>
      </c>
      <c r="AK62" s="558"/>
      <c r="AL62" s="558" t="s">
        <v>1418</v>
      </c>
      <c r="AM62" s="558" t="s">
        <v>1418</v>
      </c>
    </row>
    <row r="63" spans="1:39" ht="15" customHeight="1">
      <c r="A63" s="419" t="s">
        <v>1675</v>
      </c>
      <c r="B63" s="539" t="s">
        <v>2606</v>
      </c>
      <c r="C63" s="539" t="s">
        <v>2606</v>
      </c>
      <c r="D63" s="539" t="s">
        <v>2606</v>
      </c>
      <c r="E63" s="539" t="s">
        <v>1418</v>
      </c>
      <c r="F63" s="539" t="s">
        <v>1418</v>
      </c>
      <c r="G63" s="539" t="s">
        <v>2606</v>
      </c>
      <c r="H63" s="539" t="s">
        <v>2606</v>
      </c>
      <c r="I63" s="539" t="s">
        <v>2606</v>
      </c>
      <c r="J63" s="539" t="s">
        <v>2606</v>
      </c>
      <c r="K63" s="539" t="s">
        <v>2706</v>
      </c>
      <c r="L63" s="539" t="s">
        <v>2706</v>
      </c>
      <c r="M63" s="435" t="s">
        <v>2387</v>
      </c>
      <c r="N63" s="539" t="s">
        <v>2706</v>
      </c>
      <c r="O63" s="435" t="s">
        <v>2387</v>
      </c>
      <c r="P63" s="435" t="s">
        <v>2387</v>
      </c>
      <c r="Q63" s="539" t="s">
        <v>2706</v>
      </c>
      <c r="R63" s="539" t="s">
        <v>2761</v>
      </c>
      <c r="S63" s="539" t="s">
        <v>2606</v>
      </c>
      <c r="T63" s="539" t="s">
        <v>2606</v>
      </c>
      <c r="U63" s="539" t="s">
        <v>2706</v>
      </c>
      <c r="V63" s="539" t="s">
        <v>2706</v>
      </c>
      <c r="W63" s="539" t="s">
        <v>2706</v>
      </c>
      <c r="X63" s="539" t="s">
        <v>2706</v>
      </c>
      <c r="Y63" s="539" t="s">
        <v>1418</v>
      </c>
      <c r="Z63" s="539" t="s">
        <v>2706</v>
      </c>
      <c r="AA63" s="539" t="s">
        <v>1418</v>
      </c>
      <c r="AB63" s="539" t="s">
        <v>1418</v>
      </c>
      <c r="AC63" s="435" t="s">
        <v>2387</v>
      </c>
      <c r="AD63" s="435" t="s">
        <v>2387</v>
      </c>
      <c r="AE63" s="435" t="s">
        <v>2387</v>
      </c>
      <c r="AF63" s="435" t="s">
        <v>2387</v>
      </c>
      <c r="AG63" s="558" t="s">
        <v>1418</v>
      </c>
      <c r="AH63" s="558" t="s">
        <v>1418</v>
      </c>
      <c r="AI63" s="558" t="s">
        <v>1418</v>
      </c>
      <c r="AJ63" s="558" t="s">
        <v>1418</v>
      </c>
      <c r="AK63" s="558"/>
      <c r="AL63" s="558" t="s">
        <v>1418</v>
      </c>
      <c r="AM63" s="558" t="s">
        <v>2859</v>
      </c>
    </row>
    <row r="64" spans="1:39">
      <c r="A64" s="559"/>
    </row>
  </sheetData>
  <autoFilter ref="A10:AM63" xr:uid="{00000000-0009-0000-0000-000003000000}"/>
  <phoneticPr fontId="169" type="noConversion"/>
  <conditionalFormatting sqref="B20:E21 B34:AA63">
    <cfRule type="containsText" dxfId="1398" priority="748" operator="containsText" text="Draft NG">
      <formula>NOT(ISERROR(SEARCH("Draft NG",B20)))</formula>
    </cfRule>
    <cfRule type="containsText" dxfId="1397" priority="749" operator="containsText" text="Draft OK">
      <formula>NOT(ISERROR(SEARCH("Draft OK",B20)))</formula>
    </cfRule>
    <cfRule type="containsText" dxfId="1396" priority="750" operator="containsText" text="In progress">
      <formula>NOT(ISERROR(SEARCH("In progress",B20)))</formula>
    </cfRule>
    <cfRule type="containsText" dxfId="1395" priority="751" operator="containsText" text="Done">
      <formula>NOT(ISERROR(SEARCH("Done",B20)))</formula>
    </cfRule>
    <cfRule type="containsText" dxfId="1394" priority="752" operator="containsText" text="Missing">
      <formula>NOT(ISERROR(SEARCH("Missing",B20)))</formula>
    </cfRule>
  </conditionalFormatting>
  <conditionalFormatting sqref="B13:J15">
    <cfRule type="containsText" dxfId="1393" priority="119" operator="containsText" text="Draft NG">
      <formula>NOT(ISERROR(SEARCH("Draft NG",B13)))</formula>
    </cfRule>
    <cfRule type="containsText" dxfId="1392" priority="120" operator="containsText" text="Draft OK">
      <formula>NOT(ISERROR(SEARCH("Draft OK",B13)))</formula>
    </cfRule>
    <cfRule type="containsText" dxfId="1391" priority="121" operator="containsText" text="In progress">
      <formula>NOT(ISERROR(SEARCH("In progress",B13)))</formula>
    </cfRule>
    <cfRule type="containsText" dxfId="1390" priority="122" operator="containsText" text="Done">
      <formula>NOT(ISERROR(SEARCH("Done",B13)))</formula>
    </cfRule>
    <cfRule type="containsText" dxfId="1389" priority="123" operator="containsText" text="Missing">
      <formula>NOT(ISERROR(SEARCH("Missing",B13)))</formula>
    </cfRule>
  </conditionalFormatting>
  <conditionalFormatting sqref="B17:J18 Q18:U19">
    <cfRule type="containsText" dxfId="1388" priority="1027" operator="containsText" text="Draft NG">
      <formula>NOT(ISERROR(SEARCH("Draft NG",B17)))</formula>
    </cfRule>
    <cfRule type="containsText" dxfId="1387" priority="1028" operator="containsText" text="Draft OK">
      <formula>NOT(ISERROR(SEARCH("Draft OK",B17)))</formula>
    </cfRule>
    <cfRule type="containsText" dxfId="1386" priority="1029" operator="containsText" text="In progress">
      <formula>NOT(ISERROR(SEARCH("In progress",B17)))</formula>
    </cfRule>
    <cfRule type="containsText" dxfId="1385" priority="1030" operator="containsText" text="Done">
      <formula>NOT(ISERROR(SEARCH("Done",B17)))</formula>
    </cfRule>
    <cfRule type="containsText" dxfId="1384" priority="1031" operator="containsText" text="Missing">
      <formula>NOT(ISERROR(SEARCH("Missing",B17)))</formula>
    </cfRule>
  </conditionalFormatting>
  <conditionalFormatting sqref="B19:P19">
    <cfRule type="containsText" dxfId="1383" priority="633" operator="containsText" text="Draft NG">
      <formula>NOT(ISERROR(SEARCH("Draft NG",B19)))</formula>
    </cfRule>
    <cfRule type="containsText" dxfId="1382" priority="634" operator="containsText" text="Draft OK">
      <formula>NOT(ISERROR(SEARCH("Draft OK",B19)))</formula>
    </cfRule>
    <cfRule type="containsText" dxfId="1381" priority="635" operator="containsText" text="In progress">
      <formula>NOT(ISERROR(SEARCH("In progress",B19)))</formula>
    </cfRule>
    <cfRule type="containsText" dxfId="1380" priority="636" operator="containsText" text="Done">
      <formula>NOT(ISERROR(SEARCH("Done",B19)))</formula>
    </cfRule>
    <cfRule type="containsText" dxfId="1379" priority="637" operator="containsText" text="Missing">
      <formula>NOT(ISERROR(SEARCH("Missing",B19)))</formula>
    </cfRule>
  </conditionalFormatting>
  <conditionalFormatting sqref="E16:J16">
    <cfRule type="containsText" dxfId="1378" priority="1037" operator="containsText" text="Draft NG">
      <formula>NOT(ISERROR(SEARCH("Draft NG",E16)))</formula>
    </cfRule>
    <cfRule type="containsText" dxfId="1377" priority="1038" operator="containsText" text="Draft OK">
      <formula>NOT(ISERROR(SEARCH("Draft OK",E16)))</formula>
    </cfRule>
    <cfRule type="containsText" dxfId="1376" priority="1039" operator="containsText" text="In progress">
      <formula>NOT(ISERROR(SEARCH("In progress",E16)))</formula>
    </cfRule>
    <cfRule type="containsText" dxfId="1375" priority="1040" operator="containsText" text="Done">
      <formula>NOT(ISERROR(SEARCH("Done",E16)))</formula>
    </cfRule>
    <cfRule type="containsText" dxfId="1374" priority="1041" operator="containsText" text="Missing">
      <formula>NOT(ISERROR(SEARCH("Missing",E16)))</formula>
    </cfRule>
  </conditionalFormatting>
  <conditionalFormatting sqref="F20:R20">
    <cfRule type="containsText" dxfId="1373" priority="608" operator="containsText" text="Draft NG">
      <formula>NOT(ISERROR(SEARCH("Draft NG",F20)))</formula>
    </cfRule>
    <cfRule type="containsText" dxfId="1372" priority="609" operator="containsText" text="Draft OK">
      <formula>NOT(ISERROR(SEARCH("Draft OK",F20)))</formula>
    </cfRule>
    <cfRule type="containsText" dxfId="1371" priority="610" operator="containsText" text="In progress">
      <formula>NOT(ISERROR(SEARCH("In progress",F20)))</formula>
    </cfRule>
    <cfRule type="containsText" dxfId="1370" priority="611" operator="containsText" text="Done">
      <formula>NOT(ISERROR(SEARCH("Done",F20)))</formula>
    </cfRule>
    <cfRule type="containsText" dxfId="1369" priority="612" operator="containsText" text="Missing">
      <formula>NOT(ISERROR(SEARCH("Missing",F20)))</formula>
    </cfRule>
  </conditionalFormatting>
  <conditionalFormatting sqref="G21:P21">
    <cfRule type="containsText" dxfId="1368" priority="628" operator="containsText" text="Draft NG">
      <formula>NOT(ISERROR(SEARCH("Draft NG",G21)))</formula>
    </cfRule>
    <cfRule type="containsText" dxfId="1367" priority="629" operator="containsText" text="Draft OK">
      <formula>NOT(ISERROR(SEARCH("Draft OK",G21)))</formula>
    </cfRule>
    <cfRule type="containsText" dxfId="1366" priority="630" operator="containsText" text="In progress">
      <formula>NOT(ISERROR(SEARCH("In progress",G21)))</formula>
    </cfRule>
    <cfRule type="containsText" dxfId="1365" priority="631" operator="containsText" text="Done">
      <formula>NOT(ISERROR(SEARCH("Done",G21)))</formula>
    </cfRule>
    <cfRule type="containsText" dxfId="1364" priority="632" operator="containsText" text="Missing">
      <formula>NOT(ISERROR(SEARCH("Missing",G21)))</formula>
    </cfRule>
  </conditionalFormatting>
  <conditionalFormatting sqref="K13:P18">
    <cfRule type="containsText" dxfId="1363" priority="653" operator="containsText" text="Draft NG">
      <formula>NOT(ISERROR(SEARCH("Draft NG",K13)))</formula>
    </cfRule>
    <cfRule type="containsText" dxfId="1362" priority="654" operator="containsText" text="Draft OK">
      <formula>NOT(ISERROR(SEARCH("Draft OK",K13)))</formula>
    </cfRule>
    <cfRule type="containsText" dxfId="1361" priority="655" operator="containsText" text="In progress">
      <formula>NOT(ISERROR(SEARCH("In progress",K13)))</formula>
    </cfRule>
    <cfRule type="containsText" dxfId="1360" priority="656" operator="containsText" text="Done">
      <formula>NOT(ISERROR(SEARCH("Done",K13)))</formula>
    </cfRule>
    <cfRule type="containsText" dxfId="1359" priority="657" operator="containsText" text="Missing">
      <formula>NOT(ISERROR(SEARCH("Missing",K13)))</formula>
    </cfRule>
  </conditionalFormatting>
  <conditionalFormatting sqref="Q12:T17">
    <cfRule type="containsText" dxfId="1358" priority="1137" operator="containsText" text="Draft NG">
      <formula>NOT(ISERROR(SEARCH("Draft NG",Q12)))</formula>
    </cfRule>
    <cfRule type="containsText" dxfId="1357" priority="1138" operator="containsText" text="Draft OK">
      <formula>NOT(ISERROR(SEARCH("Draft OK",Q12)))</formula>
    </cfRule>
    <cfRule type="containsText" dxfId="1356" priority="1139" operator="containsText" text="In progress">
      <formula>NOT(ISERROR(SEARCH("In progress",Q12)))</formula>
    </cfRule>
    <cfRule type="containsText" dxfId="1355" priority="1140" operator="containsText" text="Done">
      <formula>NOT(ISERROR(SEARCH("Done",Q12)))</formula>
    </cfRule>
    <cfRule type="containsText" dxfId="1354" priority="1141" operator="containsText" text="Missing">
      <formula>NOT(ISERROR(SEARCH("Missing",Q12)))</formula>
    </cfRule>
  </conditionalFormatting>
  <conditionalFormatting sqref="S21 U21:X21 Z21">
    <cfRule type="containsText" dxfId="1353" priority="818" operator="containsText" text="Draft NG">
      <formula>NOT(ISERROR(SEARCH("Draft NG",S21)))</formula>
    </cfRule>
    <cfRule type="containsText" dxfId="1352" priority="819" operator="containsText" text="Draft OK">
      <formula>NOT(ISERROR(SEARCH("Draft OK",S21)))</formula>
    </cfRule>
    <cfRule type="containsText" dxfId="1351" priority="820" operator="containsText" text="In progress">
      <formula>NOT(ISERROR(SEARCH("In progress",S21)))</formula>
    </cfRule>
    <cfRule type="containsText" dxfId="1350" priority="821" operator="containsText" text="Done">
      <formula>NOT(ISERROR(SEARCH("Done",S21)))</formula>
    </cfRule>
    <cfRule type="containsText" dxfId="1349" priority="822" operator="containsText" text="Missing">
      <formula>NOT(ISERROR(SEARCH("Missing",S21)))</formula>
    </cfRule>
  </conditionalFormatting>
  <conditionalFormatting sqref="T20">
    <cfRule type="containsText" dxfId="1348" priority="1042" operator="containsText" text="Draft NG">
      <formula>NOT(ISERROR(SEARCH("Draft NG",T20)))</formula>
    </cfRule>
    <cfRule type="containsText" dxfId="1347" priority="1043" operator="containsText" text="Draft OK">
      <formula>NOT(ISERROR(SEARCH("Draft OK",T20)))</formula>
    </cfRule>
    <cfRule type="containsText" dxfId="1346" priority="1044" operator="containsText" text="In progress">
      <formula>NOT(ISERROR(SEARCH("In progress",T20)))</formula>
    </cfRule>
    <cfRule type="containsText" dxfId="1345" priority="1045" operator="containsText" text="Done">
      <formula>NOT(ISERROR(SEARCH("Done",T20)))</formula>
    </cfRule>
    <cfRule type="containsText" dxfId="1344" priority="1046" operator="containsText" text="Missing">
      <formula>NOT(ISERROR(SEARCH("Missing",T20)))</formula>
    </cfRule>
  </conditionalFormatting>
  <conditionalFormatting sqref="U14:U15">
    <cfRule type="containsText" dxfId="1343" priority="1057" operator="containsText" text="Draft NG">
      <formula>NOT(ISERROR(SEARCH("Draft NG",U14)))</formula>
    </cfRule>
    <cfRule type="containsText" dxfId="1342" priority="1058" operator="containsText" text="Draft OK">
      <formula>NOT(ISERROR(SEARCH("Draft OK",U14)))</formula>
    </cfRule>
    <cfRule type="containsText" dxfId="1341" priority="1059" operator="containsText" text="In progress">
      <formula>NOT(ISERROR(SEARCH("In progress",U14)))</formula>
    </cfRule>
    <cfRule type="containsText" dxfId="1340" priority="1060" operator="containsText" text="Done">
      <formula>NOT(ISERROR(SEARCH("Done",U14)))</formula>
    </cfRule>
    <cfRule type="containsText" dxfId="1339" priority="1061" operator="containsText" text="Missing">
      <formula>NOT(ISERROR(SEARCH("Missing",U14)))</formula>
    </cfRule>
  </conditionalFormatting>
  <conditionalFormatting sqref="V18:Y20">
    <cfRule type="containsText" dxfId="1338" priority="1008" operator="containsText" text="Done">
      <formula>NOT(ISERROR(SEARCH("Done",V18)))</formula>
    </cfRule>
    <cfRule type="containsText" dxfId="1337" priority="1009" operator="containsText" text="Missing">
      <formula>NOT(ISERROR(SEARCH("Missing",V18)))</formula>
    </cfRule>
  </conditionalFormatting>
  <conditionalFormatting sqref="V12:AA12 V13 V18:Y20">
    <cfRule type="containsText" dxfId="1336" priority="1003" operator="containsText" text="Draft NG">
      <formula>NOT(ISERROR(SEARCH("Draft NG",V12)))</formula>
    </cfRule>
    <cfRule type="containsText" dxfId="1335" priority="1004" operator="containsText" text="Draft OK">
      <formula>NOT(ISERROR(SEARCH("Draft OK",V12)))</formula>
    </cfRule>
    <cfRule type="containsText" dxfId="1334" priority="1005" operator="containsText" text="In progress">
      <formula>NOT(ISERROR(SEARCH("In progress",V12)))</formula>
    </cfRule>
  </conditionalFormatting>
  <conditionalFormatting sqref="V14:AF16 AC17:AF18 Z18:Z19 AA19:AF19">
    <cfRule type="containsText" dxfId="1333" priority="883" operator="containsText" text="Draft NG">
      <formula>NOT(ISERROR(SEARCH("Draft NG",V14)))</formula>
    </cfRule>
    <cfRule type="containsText" dxfId="1332" priority="884" operator="containsText" text="Draft OK">
      <formula>NOT(ISERROR(SEARCH("Draft OK",V14)))</formula>
    </cfRule>
    <cfRule type="containsText" dxfId="1331" priority="885" operator="containsText" text="In progress">
      <formula>NOT(ISERROR(SEARCH("In progress",V14)))</formula>
    </cfRule>
    <cfRule type="containsText" dxfId="1330" priority="886" operator="containsText" text="Done">
      <formula>NOT(ISERROR(SEARCH("Done",V14)))</formula>
    </cfRule>
    <cfRule type="containsText" dxfId="1329" priority="887" operator="containsText" text="Missing">
      <formula>NOT(ISERROR(SEARCH("Missing",V14)))</formula>
    </cfRule>
  </conditionalFormatting>
  <conditionalFormatting sqref="V12:AI12 V13">
    <cfRule type="containsText" dxfId="1328" priority="112" operator="containsText" text="Done">
      <formula>NOT(ISERROR(SEARCH("Done",V12)))</formula>
    </cfRule>
    <cfRule type="containsText" dxfId="1327" priority="113" operator="containsText" text="Missing">
      <formula>NOT(ISERROR(SEARCH("Missing",V12)))</formula>
    </cfRule>
  </conditionalFormatting>
  <conditionalFormatting sqref="AA18:AB18">
    <cfRule type="containsText" dxfId="1326" priority="194" operator="containsText" text="Draft NG">
      <formula>NOT(ISERROR(SEARCH("Draft NG",AA18)))</formula>
    </cfRule>
    <cfRule type="containsText" dxfId="1325" priority="195" operator="containsText" text="Draft OK">
      <formula>NOT(ISERROR(SEARCH("Draft OK",AA18)))</formula>
    </cfRule>
    <cfRule type="containsText" dxfId="1324" priority="196" operator="containsText" text="In progress">
      <formula>NOT(ISERROR(SEARCH("In progress",AA18)))</formula>
    </cfRule>
    <cfRule type="containsText" dxfId="1323" priority="197" operator="containsText" text="Done">
      <formula>NOT(ISERROR(SEARCH("Done",AA18)))</formula>
    </cfRule>
    <cfRule type="containsText" dxfId="1322" priority="198" operator="containsText" text="Missing">
      <formula>NOT(ISERROR(SEARCH("Missing",AA18)))</formula>
    </cfRule>
  </conditionalFormatting>
  <conditionalFormatting sqref="AB47:AF63">
    <cfRule type="containsText" dxfId="1321" priority="19" operator="containsText" text="Draft NG">
      <formula>NOT(ISERROR(SEARCH("Draft NG",AB47)))</formula>
    </cfRule>
    <cfRule type="containsText" dxfId="1320" priority="20" operator="containsText" text="Draft OK">
      <formula>NOT(ISERROR(SEARCH("Draft OK",AB47)))</formula>
    </cfRule>
    <cfRule type="containsText" dxfId="1319" priority="21" operator="containsText" text="In progress">
      <formula>NOT(ISERROR(SEARCH("In progress",AB47)))</formula>
    </cfRule>
    <cfRule type="containsText" dxfId="1318" priority="22" operator="containsText" text="Done">
      <formula>NOT(ISERROR(SEARCH("Done",AB47)))</formula>
    </cfRule>
    <cfRule type="containsText" dxfId="1317" priority="23" operator="containsText" text="Missing">
      <formula>NOT(ISERROR(SEARCH("Missing",AB47)))</formula>
    </cfRule>
  </conditionalFormatting>
  <conditionalFormatting sqref="AB34:AH46">
    <cfRule type="containsText" dxfId="1316" priority="24" operator="containsText" text="Draft NG">
      <formula>NOT(ISERROR(SEARCH("Draft NG",AB34)))</formula>
    </cfRule>
    <cfRule type="containsText" dxfId="1315" priority="25" operator="containsText" text="Draft OK">
      <formula>NOT(ISERROR(SEARCH("Draft OK",AB34)))</formula>
    </cfRule>
    <cfRule type="containsText" dxfId="1314" priority="26" operator="containsText" text="In progress">
      <formula>NOT(ISERROR(SEARCH("In progress",AB34)))</formula>
    </cfRule>
    <cfRule type="containsText" dxfId="1313" priority="27" operator="containsText" text="Done">
      <formula>NOT(ISERROR(SEARCH("Done",AB34)))</formula>
    </cfRule>
    <cfRule type="containsText" dxfId="1312" priority="28" operator="containsText" text="Missing">
      <formula>NOT(ISERROR(SEARCH("Missing",AB34)))</formula>
    </cfRule>
  </conditionalFormatting>
  <conditionalFormatting sqref="AB12:AK12">
    <cfRule type="containsText" dxfId="23" priority="109" operator="containsText" text="Draft NG">
      <formula>NOT(ISERROR(SEARCH("Draft NG",AB12)))</formula>
    </cfRule>
    <cfRule type="containsText" dxfId="22" priority="110" operator="containsText" text="Draft OK">
      <formula>NOT(ISERROR(SEARCH("Draft OK",AB12)))</formula>
    </cfRule>
    <cfRule type="containsText" dxfId="21" priority="111" operator="containsText" text="In progress">
      <formula>NOT(ISERROR(SEARCH("In progress",AB12)))</formula>
    </cfRule>
  </conditionalFormatting>
  <conditionalFormatting sqref="AG16:AG20">
    <cfRule type="containsText" dxfId="1311" priority="104" operator="containsText" text="Draft NG">
      <formula>NOT(ISERROR(SEARCH("Draft NG",AG16)))</formula>
    </cfRule>
    <cfRule type="containsText" dxfId="1310" priority="105" operator="containsText" text="Draft OK">
      <formula>NOT(ISERROR(SEARCH("Draft OK",AG16)))</formula>
    </cfRule>
    <cfRule type="containsText" dxfId="1309" priority="106" operator="containsText" text="In progress">
      <formula>NOT(ISERROR(SEARCH("In progress",AG16)))</formula>
    </cfRule>
    <cfRule type="containsText" dxfId="1308" priority="107" operator="containsText" text="Done">
      <formula>NOT(ISERROR(SEARCH("Done",AG16)))</formula>
    </cfRule>
    <cfRule type="containsText" dxfId="1307" priority="108" operator="containsText" text="Missing">
      <formula>NOT(ISERROR(SEARCH("Missing",AG16)))</formula>
    </cfRule>
  </conditionalFormatting>
  <conditionalFormatting sqref="AG47:AH52">
    <cfRule type="containsText" dxfId="1306" priority="184" operator="containsText" text="Draft NG">
      <formula>NOT(ISERROR(SEARCH("Draft NG",AG47)))</formula>
    </cfRule>
    <cfRule type="containsText" dxfId="1305" priority="185" operator="containsText" text="Draft OK">
      <formula>NOT(ISERROR(SEARCH("Draft OK",AG47)))</formula>
    </cfRule>
    <cfRule type="containsText" dxfId="1304" priority="186" operator="containsText" text="In progress">
      <formula>NOT(ISERROR(SEARCH("In progress",AG47)))</formula>
    </cfRule>
    <cfRule type="containsText" dxfId="1303" priority="187" operator="containsText" text="Done">
      <formula>NOT(ISERROR(SEARCH("Done",AG47)))</formula>
    </cfRule>
    <cfRule type="containsText" dxfId="1302" priority="188" operator="containsText" text="Missing">
      <formula>NOT(ISERROR(SEARCH("Missing",AG47)))</formula>
    </cfRule>
  </conditionalFormatting>
  <conditionalFormatting sqref="AG13:AI15">
    <cfRule type="containsText" dxfId="1301" priority="252" operator="containsText" text="Done">
      <formula>NOT(ISERROR(SEARCH("Done",AG13)))</formula>
    </cfRule>
    <cfRule type="containsText" dxfId="1300" priority="253" operator="containsText" text="Missing">
      <formula>NOT(ISERROR(SEARCH("Missing",AG13)))</formula>
    </cfRule>
  </conditionalFormatting>
  <conditionalFormatting sqref="AG13:AJ15">
    <cfRule type="containsText" dxfId="1299" priority="249" operator="containsText" text="Draft NG">
      <formula>NOT(ISERROR(SEARCH("Draft NG",AG13)))</formula>
    </cfRule>
    <cfRule type="containsText" dxfId="1298" priority="250" operator="containsText" text="Draft OK">
      <formula>NOT(ISERROR(SEARCH("Draft OK",AG13)))</formula>
    </cfRule>
    <cfRule type="containsText" dxfId="1297" priority="251" operator="containsText" text="In progress">
      <formula>NOT(ISERROR(SEARCH("In progress",AG13)))</formula>
    </cfRule>
  </conditionalFormatting>
  <conditionalFormatting sqref="AG53:AM55">
    <cfRule type="containsText" dxfId="1296" priority="154" operator="containsText" text="Draft NG">
      <formula>NOT(ISERROR(SEARCH("Draft NG",AG53)))</formula>
    </cfRule>
    <cfRule type="containsText" dxfId="1295" priority="155" operator="containsText" text="Draft OK">
      <formula>NOT(ISERROR(SEARCH("Draft OK",AG53)))</formula>
    </cfRule>
    <cfRule type="containsText" dxfId="1294" priority="156" operator="containsText" text="In progress">
      <formula>NOT(ISERROR(SEARCH("In progress",AG53)))</formula>
    </cfRule>
    <cfRule type="containsText" dxfId="1293" priority="157" operator="containsText" text="Done">
      <formula>NOT(ISERROR(SEARCH("Done",AG53)))</formula>
    </cfRule>
    <cfRule type="containsText" dxfId="1292" priority="158" operator="containsText" text="Missing">
      <formula>NOT(ISERROR(SEARCH("Missing",AG53)))</formula>
    </cfRule>
  </conditionalFormatting>
  <conditionalFormatting sqref="AG62:AM63">
    <cfRule type="containsText" dxfId="1291" priority="224" operator="containsText" text="Draft NG">
      <formula>NOT(ISERROR(SEARCH("Draft NG",AG62)))</formula>
    </cfRule>
    <cfRule type="containsText" dxfId="1290" priority="225" operator="containsText" text="Draft OK">
      <formula>NOT(ISERROR(SEARCH("Draft OK",AG62)))</formula>
    </cfRule>
    <cfRule type="containsText" dxfId="1289" priority="226" operator="containsText" text="In progress">
      <formula>NOT(ISERROR(SEARCH("In progress",AG62)))</formula>
    </cfRule>
    <cfRule type="containsText" dxfId="1288" priority="227" operator="containsText" text="Done">
      <formula>NOT(ISERROR(SEARCH("Done",AG62)))</formula>
    </cfRule>
    <cfRule type="containsText" dxfId="1287" priority="228" operator="containsText" text="Missing">
      <formula>NOT(ISERROR(SEARCH("Missing",AG62)))</formula>
    </cfRule>
  </conditionalFormatting>
  <conditionalFormatting sqref="AH16:AI17">
    <cfRule type="containsText" dxfId="1286" priority="97" operator="containsText" text="Done">
      <formula>NOT(ISERROR(SEARCH("Done",AH16)))</formula>
    </cfRule>
    <cfRule type="containsText" dxfId="1285" priority="98" operator="containsText" text="Missing">
      <formula>NOT(ISERROR(SEARCH("Missing",AH16)))</formula>
    </cfRule>
  </conditionalFormatting>
  <conditionalFormatting sqref="AH18:AI20">
    <cfRule type="containsText" dxfId="1284" priority="529" operator="containsText" text="Done">
      <formula>NOT(ISERROR(SEARCH("Done",AH18)))</formula>
    </cfRule>
    <cfRule type="containsText" dxfId="1283" priority="530" operator="containsText" text="Missing">
      <formula>NOT(ISERROR(SEARCH("Missing",AH18)))</formula>
    </cfRule>
  </conditionalFormatting>
  <conditionalFormatting sqref="AH16:AJ19">
    <cfRule type="containsText" dxfId="1282" priority="94" operator="containsText" text="Draft NG">
      <formula>NOT(ISERROR(SEARCH("Draft NG",AH16)))</formula>
    </cfRule>
    <cfRule type="containsText" dxfId="1281" priority="95" operator="containsText" text="Draft OK">
      <formula>NOT(ISERROR(SEARCH("Draft OK",AH16)))</formula>
    </cfRule>
    <cfRule type="containsText" dxfId="1280" priority="96" operator="containsText" text="In progress">
      <formula>NOT(ISERROR(SEARCH("In progress",AH16)))</formula>
    </cfRule>
  </conditionalFormatting>
  <conditionalFormatting sqref="AI34:AM52">
    <cfRule type="containsText" dxfId="1279" priority="14" operator="containsText" text="Draft NG">
      <formula>NOT(ISERROR(SEARCH("Draft NG",AI34)))</formula>
    </cfRule>
    <cfRule type="containsText" dxfId="1278" priority="15" operator="containsText" text="Draft OK">
      <formula>NOT(ISERROR(SEARCH("Draft OK",AI34)))</formula>
    </cfRule>
    <cfRule type="containsText" dxfId="1277" priority="16" operator="containsText" text="In progress">
      <formula>NOT(ISERROR(SEARCH("In progress",AI34)))</formula>
    </cfRule>
    <cfRule type="containsText" dxfId="1276" priority="17" operator="containsText" text="Done">
      <formula>NOT(ISERROR(SEARCH("Done",AI34)))</formula>
    </cfRule>
    <cfRule type="containsText" dxfId="1275" priority="18" operator="containsText" text="Missing">
      <formula>NOT(ISERROR(SEARCH("Missing",AI34)))</formula>
    </cfRule>
  </conditionalFormatting>
  <conditionalFormatting sqref="AJ12:AJ19 AL12:AM19">
    <cfRule type="containsText" dxfId="1274" priority="320" operator="containsText" text="Done">
      <formula>NOT(ISERROR(SEARCH("Done",AJ12)))</formula>
    </cfRule>
    <cfRule type="containsText" dxfId="1273" priority="321" operator="containsText" text="Missing">
      <formula>NOT(ISERROR(SEARCH("Missing",AJ12)))</formula>
    </cfRule>
  </conditionalFormatting>
  <conditionalFormatting sqref="AL12:AM19 AH20:AI20">
    <cfRule type="containsText" dxfId="1272" priority="317" operator="containsText" text="Draft NG">
      <formula>NOT(ISERROR(SEARCH("Draft NG",AH12)))</formula>
    </cfRule>
    <cfRule type="containsText" dxfId="1271" priority="318" operator="containsText" text="Draft OK">
      <formula>NOT(ISERROR(SEARCH("Draft OK",AH12)))</formula>
    </cfRule>
    <cfRule type="containsText" dxfId="1270" priority="319" operator="containsText" text="In progress">
      <formula>NOT(ISERROR(SEARCH("In progress",AH12)))</formula>
    </cfRule>
  </conditionalFormatting>
  <conditionalFormatting sqref="AK13:AK14">
    <cfRule type="containsText" dxfId="12" priority="9" operator="containsText" text="Draft NG">
      <formula>NOT(ISERROR(SEARCH("Draft NG",AK13)))</formula>
    </cfRule>
    <cfRule type="containsText" dxfId="11" priority="10" operator="containsText" text="Draft OK">
      <formula>NOT(ISERROR(SEARCH("Draft OK",AK13)))</formula>
    </cfRule>
    <cfRule type="containsText" dxfId="10" priority="11" operator="containsText" text="In progress">
      <formula>NOT(ISERROR(SEARCH("In progress",AK13)))</formula>
    </cfRule>
  </conditionalFormatting>
  <conditionalFormatting sqref="AK16:AK19">
    <cfRule type="containsText" dxfId="9" priority="6" operator="containsText" text="Draft NG">
      <formula>NOT(ISERROR(SEARCH("Draft NG",AK16)))</formula>
    </cfRule>
    <cfRule type="containsText" dxfId="8" priority="7" operator="containsText" text="Draft OK">
      <formula>NOT(ISERROR(SEARCH("Draft OK",AK16)))</formula>
    </cfRule>
    <cfRule type="containsText" dxfId="7" priority="8" operator="containsText" text="In progress">
      <formula>NOT(ISERROR(SEARCH("In progress",AK16)))</formula>
    </cfRule>
  </conditionalFormatting>
  <conditionalFormatting sqref="AK12:AK14 AK16:AK19">
    <cfRule type="containsText" dxfId="6" priority="12" operator="containsText" text="Done">
      <formula>NOT(ISERROR(SEARCH("Done",AK12)))</formula>
    </cfRule>
    <cfRule type="containsText" dxfId="5" priority="13" operator="containsText" text="Missing">
      <formula>NOT(ISERROR(SEARCH("Missing",AK12)))</formula>
    </cfRule>
  </conditionalFormatting>
  <conditionalFormatting sqref="AK15">
    <cfRule type="containsText" dxfId="4" priority="1" operator="containsText" text="Draft NG">
      <formula>NOT(ISERROR(SEARCH("Draft NG",AK15)))</formula>
    </cfRule>
    <cfRule type="containsText" dxfId="3" priority="2" operator="containsText" text="Draft OK">
      <formula>NOT(ISERROR(SEARCH("Draft OK",AK15)))</formula>
    </cfRule>
    <cfRule type="containsText" dxfId="2" priority="3" operator="containsText" text="In progress">
      <formula>NOT(ISERROR(SEARCH("In progress",AK15)))</formula>
    </cfRule>
  </conditionalFormatting>
  <conditionalFormatting sqref="AK15">
    <cfRule type="containsText" dxfId="1" priority="4" operator="containsText" text="Done">
      <formula>NOT(ISERROR(SEARCH("Done",AK15)))</formula>
    </cfRule>
    <cfRule type="containsText" dxfId="0" priority="5" operator="containsText" text="Missing">
      <formula>NOT(ISERROR(SEARCH("Missing",AK15)))</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5"/>
  <sheetViews>
    <sheetView workbookViewId="0">
      <selection activeCell="J27" sqref="J27"/>
    </sheetView>
  </sheetViews>
  <sheetFormatPr defaultRowHeight="15"/>
  <cols>
    <col min="1" max="1" width="11.140625" customWidth="1"/>
    <col min="2" max="2" width="16.140625" bestFit="1" customWidth="1"/>
    <col min="3" max="4" width="12.42578125" bestFit="1" customWidth="1"/>
    <col min="5" max="5" width="29.28515625" customWidth="1"/>
    <col min="6" max="6" width="16.85546875" hidden="1" customWidth="1"/>
    <col min="7" max="7" width="7.85546875" customWidth="1"/>
    <col min="8" max="8" width="17.140625" hidden="1" customWidth="1"/>
    <col min="9" max="9" width="16" bestFit="1" customWidth="1"/>
    <col min="10" max="10" width="11.42578125" bestFit="1" customWidth="1"/>
    <col min="12" max="12" width="15.42578125" customWidth="1"/>
    <col min="14" max="14" width="17" bestFit="1" customWidth="1"/>
    <col min="15" max="15" width="12.28515625" bestFit="1" customWidth="1"/>
  </cols>
  <sheetData>
    <row r="1" spans="1:15" ht="18">
      <c r="A1" s="509" t="s">
        <v>2896</v>
      </c>
      <c r="B1" s="508"/>
      <c r="C1" s="508"/>
      <c r="D1" s="508"/>
      <c r="E1" s="508"/>
      <c r="F1" s="508"/>
      <c r="G1" s="508"/>
      <c r="H1" s="508"/>
      <c r="I1" s="508"/>
      <c r="J1" s="508"/>
      <c r="K1" s="508"/>
      <c r="L1" s="508"/>
      <c r="M1" s="508"/>
      <c r="N1" s="508"/>
      <c r="O1" s="508"/>
    </row>
    <row r="2" spans="1:15" ht="18">
      <c r="A2" s="509" t="s">
        <v>2897</v>
      </c>
      <c r="B2" s="508"/>
      <c r="C2" s="508"/>
      <c r="D2" s="508"/>
      <c r="E2" s="508"/>
      <c r="F2" s="508"/>
      <c r="G2" s="508"/>
      <c r="H2" s="508"/>
      <c r="I2" s="508"/>
      <c r="J2" s="508"/>
      <c r="K2" s="508"/>
      <c r="L2" s="508"/>
      <c r="M2" s="508"/>
      <c r="N2" s="508"/>
      <c r="O2" s="508"/>
    </row>
    <row r="3" spans="1:15">
      <c r="A3" s="2" t="s">
        <v>2028</v>
      </c>
      <c r="B3" s="397"/>
      <c r="C3" s="397"/>
      <c r="D3" s="397"/>
      <c r="E3" s="397"/>
      <c r="F3" s="397"/>
      <c r="G3" s="397"/>
      <c r="H3" s="397"/>
      <c r="I3" s="397"/>
      <c r="J3" s="397"/>
      <c r="K3" s="397"/>
      <c r="L3" s="397"/>
      <c r="M3" s="397"/>
      <c r="N3" s="397"/>
      <c r="O3" s="397"/>
    </row>
    <row r="4" spans="1:15">
      <c r="A4" s="2" t="s">
        <v>2895</v>
      </c>
      <c r="B4" s="397"/>
      <c r="C4" s="397"/>
      <c r="D4" s="397"/>
      <c r="E4" s="397"/>
      <c r="F4" s="397"/>
      <c r="G4" s="397"/>
      <c r="H4" s="397"/>
      <c r="I4" s="397"/>
      <c r="J4" s="397"/>
      <c r="K4" s="397"/>
      <c r="L4" s="397"/>
      <c r="M4" s="397"/>
      <c r="N4" s="397"/>
      <c r="O4" s="397"/>
    </row>
    <row r="5" spans="1:15">
      <c r="A5" s="2" t="s">
        <v>2898</v>
      </c>
      <c r="B5" s="397"/>
      <c r="C5" s="397"/>
      <c r="D5" s="397"/>
      <c r="E5" s="397"/>
      <c r="F5" s="397"/>
      <c r="G5" s="397"/>
      <c r="H5" s="397"/>
      <c r="I5" s="397"/>
      <c r="J5" s="397"/>
      <c r="K5" s="397"/>
      <c r="L5" s="397"/>
      <c r="M5" s="397"/>
      <c r="N5" s="397"/>
      <c r="O5" s="397"/>
    </row>
    <row r="6" spans="1:15">
      <c r="A6" s="2" t="s">
        <v>2899</v>
      </c>
      <c r="B6" s="397"/>
      <c r="C6" s="397"/>
      <c r="D6" s="397"/>
      <c r="E6" s="397"/>
      <c r="F6" s="397"/>
      <c r="G6" s="397"/>
      <c r="H6" s="397"/>
      <c r="I6" s="397"/>
      <c r="J6" s="397"/>
      <c r="K6" s="397"/>
      <c r="L6" s="397"/>
      <c r="M6" s="397"/>
      <c r="N6" s="397"/>
      <c r="O6" s="397"/>
    </row>
    <row r="7" spans="1:15">
      <c r="A7" s="2"/>
      <c r="B7" s="397"/>
      <c r="C7" s="397"/>
      <c r="D7" s="397"/>
      <c r="E7" s="397"/>
      <c r="F7" s="397"/>
      <c r="G7" s="397"/>
      <c r="H7" s="397"/>
      <c r="I7" s="397"/>
      <c r="J7" s="397"/>
      <c r="K7" s="397"/>
      <c r="L7" s="397"/>
      <c r="M7" s="397"/>
      <c r="N7" s="397"/>
      <c r="O7" s="397"/>
    </row>
    <row r="8" spans="1:15">
      <c r="A8" s="92" t="s">
        <v>2563</v>
      </c>
      <c r="J8" s="397"/>
      <c r="K8" s="397"/>
      <c r="L8" s="397"/>
      <c r="M8" s="397"/>
      <c r="N8" s="397"/>
      <c r="O8" s="397"/>
    </row>
    <row r="9" spans="1:15">
      <c r="A9" s="82" t="s">
        <v>2875</v>
      </c>
      <c r="J9" s="397"/>
      <c r="K9" s="397"/>
      <c r="L9" s="397"/>
      <c r="M9" s="397"/>
      <c r="N9" s="397"/>
      <c r="O9" s="397"/>
    </row>
    <row r="10" spans="1:15">
      <c r="A10" s="82" t="s">
        <v>2876</v>
      </c>
      <c r="J10" s="397"/>
      <c r="K10" s="397"/>
      <c r="L10" s="397"/>
      <c r="M10" s="397"/>
      <c r="N10" s="397"/>
      <c r="O10" s="397"/>
    </row>
    <row r="11" spans="1:15">
      <c r="A11" s="82" t="s">
        <v>2877</v>
      </c>
      <c r="J11" s="397"/>
      <c r="K11" s="397"/>
      <c r="L11" s="397"/>
      <c r="M11" s="397"/>
      <c r="N11" s="397"/>
      <c r="O11" s="397"/>
    </row>
    <row r="12" spans="1:15">
      <c r="A12" s="82" t="s">
        <v>2878</v>
      </c>
      <c r="J12" s="397"/>
      <c r="K12" s="397"/>
      <c r="L12" s="397"/>
      <c r="M12" s="397"/>
      <c r="N12" s="397"/>
      <c r="O12" s="397"/>
    </row>
    <row r="13" spans="1:15" ht="15.75">
      <c r="A13" s="582"/>
      <c r="J13" s="397"/>
      <c r="K13" s="397"/>
      <c r="L13" s="397"/>
      <c r="M13" s="397"/>
      <c r="N13" s="397"/>
      <c r="O13" s="397"/>
    </row>
    <row r="14" spans="1:15">
      <c r="A14" s="563" t="s">
        <v>2879</v>
      </c>
      <c r="J14" s="397"/>
      <c r="K14" s="397"/>
      <c r="L14" s="397"/>
      <c r="M14" s="397"/>
      <c r="N14" s="397"/>
      <c r="O14" s="397"/>
    </row>
    <row r="15" spans="1:15">
      <c r="A15" s="563"/>
      <c r="J15" s="397"/>
      <c r="K15" s="397"/>
      <c r="L15" s="397"/>
      <c r="M15" s="397"/>
      <c r="N15" s="397"/>
      <c r="O15" s="397"/>
    </row>
    <row r="16" spans="1:15">
      <c r="A16" s="563" t="s">
        <v>2880</v>
      </c>
      <c r="J16" s="397"/>
      <c r="K16" s="397"/>
      <c r="L16" s="397"/>
      <c r="M16" s="397"/>
      <c r="N16" s="397"/>
      <c r="O16" s="397"/>
    </row>
    <row r="17" spans="1:15">
      <c r="A17" s="583" t="s">
        <v>2881</v>
      </c>
      <c r="J17" s="397"/>
      <c r="K17" s="397"/>
      <c r="L17" s="397"/>
      <c r="M17" s="397"/>
      <c r="N17" s="397"/>
      <c r="O17" s="397"/>
    </row>
    <row r="18" spans="1:15" ht="15.75" thickBot="1">
      <c r="A18" s="583"/>
      <c r="J18" s="397"/>
      <c r="K18" s="397"/>
      <c r="L18" s="397"/>
      <c r="M18" s="397"/>
      <c r="N18" s="397"/>
      <c r="O18" s="397"/>
    </row>
    <row r="19" spans="1:15" ht="45.75" thickBot="1">
      <c r="A19" s="449" t="s">
        <v>243</v>
      </c>
      <c r="B19" s="450" t="s">
        <v>388</v>
      </c>
      <c r="C19" s="450" t="s">
        <v>389</v>
      </c>
      <c r="D19" s="450" t="s">
        <v>246</v>
      </c>
      <c r="E19" s="450" t="s">
        <v>390</v>
      </c>
      <c r="F19" s="450" t="s">
        <v>248</v>
      </c>
      <c r="G19" s="450" t="s">
        <v>1925</v>
      </c>
      <c r="H19" s="450" t="s">
        <v>2301</v>
      </c>
      <c r="I19" s="450" t="s">
        <v>338</v>
      </c>
      <c r="J19" s="397"/>
      <c r="K19" s="397"/>
      <c r="L19" s="397"/>
      <c r="M19" s="397"/>
      <c r="N19" s="397"/>
      <c r="O19" s="397"/>
    </row>
    <row r="20" spans="1:15" ht="16.5" thickBot="1">
      <c r="A20" s="584" t="s">
        <v>2003</v>
      </c>
      <c r="B20" s="452" t="s">
        <v>2882</v>
      </c>
      <c r="C20" s="452" t="s">
        <v>2883</v>
      </c>
      <c r="D20" s="453" t="s">
        <v>2884</v>
      </c>
      <c r="E20" s="453" t="s">
        <v>2885</v>
      </c>
      <c r="F20" s="454" t="s">
        <v>60</v>
      </c>
      <c r="G20" s="454" t="s">
        <v>1930</v>
      </c>
      <c r="H20" s="454" t="s">
        <v>2886</v>
      </c>
      <c r="I20" s="454"/>
      <c r="J20" s="397"/>
      <c r="K20" s="397"/>
      <c r="L20" s="397"/>
      <c r="M20" s="397"/>
      <c r="N20" s="397"/>
      <c r="O20" s="397"/>
    </row>
    <row r="21" spans="1:15" ht="16.5" thickBot="1">
      <c r="A21" s="585" t="s">
        <v>2003</v>
      </c>
      <c r="B21" s="456" t="s">
        <v>2887</v>
      </c>
      <c r="C21" s="456" t="s">
        <v>2888</v>
      </c>
      <c r="D21" s="457" t="s">
        <v>2884</v>
      </c>
      <c r="E21" s="457" t="s">
        <v>1929</v>
      </c>
      <c r="F21" s="458" t="s">
        <v>60</v>
      </c>
      <c r="G21" s="459" t="s">
        <v>1930</v>
      </c>
      <c r="H21" s="459" t="s">
        <v>2886</v>
      </c>
      <c r="I21" s="458">
        <v>5905683272964</v>
      </c>
      <c r="J21" s="397"/>
      <c r="K21" s="397"/>
      <c r="L21" s="397"/>
      <c r="M21" s="397"/>
      <c r="N21" s="397"/>
      <c r="O21" s="397"/>
    </row>
    <row r="22" spans="1:15">
      <c r="A22" s="583"/>
      <c r="J22" s="397"/>
      <c r="K22" s="397"/>
      <c r="L22" s="397"/>
      <c r="M22" s="397"/>
      <c r="N22" s="397"/>
      <c r="O22" s="397"/>
    </row>
    <row r="23" spans="1:15">
      <c r="A23" s="583"/>
      <c r="J23" s="397"/>
      <c r="K23" s="397"/>
      <c r="L23" s="397"/>
      <c r="M23" s="397"/>
      <c r="N23" s="397"/>
      <c r="O23" s="397"/>
    </row>
    <row r="24" spans="1:15">
      <c r="A24" s="2"/>
      <c r="B24" s="397"/>
      <c r="C24" s="397"/>
      <c r="D24" s="397"/>
      <c r="E24" s="397"/>
      <c r="F24" s="397"/>
      <c r="G24" s="397"/>
      <c r="H24" s="397"/>
      <c r="I24" s="397"/>
      <c r="J24" s="397"/>
      <c r="K24" s="397"/>
      <c r="L24" s="397"/>
      <c r="M24" s="397"/>
      <c r="N24" s="397"/>
      <c r="O24" s="397"/>
    </row>
    <row r="25" spans="1:15">
      <c r="A25" s="2"/>
      <c r="B25" s="397"/>
      <c r="C25" s="397"/>
      <c r="D25" s="397"/>
      <c r="E25" s="397"/>
      <c r="F25" s="397"/>
      <c r="G25" s="397"/>
      <c r="H25" s="397"/>
      <c r="I25" s="397"/>
      <c r="J25" s="397"/>
      <c r="K25" s="397"/>
      <c r="L25" s="397"/>
      <c r="M25" s="397"/>
      <c r="N25" s="397"/>
      <c r="O25" s="397"/>
    </row>
  </sheetData>
  <phoneticPr fontId="169" type="noConversion"/>
  <hyperlinks>
    <hyperlink ref="A8" r:id="rId1" display="mailto:Vasyl.Kozakivskyi@sharpconsumer.eu" xr:uid="{00000000-0004-0000-0400-000000000000}"/>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4"/>
  <sheetViews>
    <sheetView topLeftCell="A25" workbookViewId="0">
      <selection activeCell="G12" sqref="G12"/>
    </sheetView>
  </sheetViews>
  <sheetFormatPr defaultRowHeight="15"/>
  <cols>
    <col min="2" max="2" width="20.42578125" customWidth="1"/>
    <col min="3" max="3" width="14.85546875" customWidth="1"/>
  </cols>
  <sheetData>
    <row r="1" spans="1:8" ht="18">
      <c r="A1" s="509" t="s">
        <v>2909</v>
      </c>
      <c r="B1" s="397"/>
      <c r="C1" s="397"/>
      <c r="D1" s="397"/>
      <c r="E1" s="397"/>
      <c r="F1" s="397"/>
      <c r="G1" s="397"/>
    </row>
    <row r="2" spans="1:8" ht="18">
      <c r="A2" s="509" t="s">
        <v>2910</v>
      </c>
      <c r="B2" s="397"/>
      <c r="C2" s="397"/>
      <c r="D2" s="397"/>
      <c r="E2" s="397"/>
      <c r="F2" s="397"/>
      <c r="G2" s="397"/>
    </row>
    <row r="3" spans="1:8">
      <c r="A3" s="2" t="s">
        <v>2028</v>
      </c>
      <c r="B3" s="397"/>
      <c r="C3" s="397"/>
      <c r="D3" s="397"/>
      <c r="E3" s="397"/>
      <c r="F3" s="397"/>
      <c r="G3" s="397"/>
    </row>
    <row r="4" spans="1:8">
      <c r="A4" s="2" t="s">
        <v>2908</v>
      </c>
      <c r="B4" s="397"/>
      <c r="C4" s="397"/>
      <c r="D4" s="397"/>
      <c r="E4" s="397"/>
      <c r="F4" s="397"/>
      <c r="G4" s="397"/>
    </row>
    <row r="5" spans="1:8">
      <c r="A5" s="397"/>
      <c r="B5" s="397"/>
      <c r="C5" s="397"/>
      <c r="D5" s="397"/>
      <c r="E5" s="397"/>
      <c r="F5" s="397"/>
      <c r="G5" s="397"/>
      <c r="H5" s="591"/>
    </row>
    <row r="6" spans="1:8">
      <c r="A6" s="162" t="s">
        <v>2911</v>
      </c>
      <c r="B6" s="397"/>
      <c r="C6" s="397"/>
      <c r="D6" s="397"/>
      <c r="E6" s="397"/>
      <c r="F6" s="397"/>
      <c r="G6" s="397"/>
    </row>
    <row r="7" spans="1:8" ht="38.25">
      <c r="A7" s="589" t="s">
        <v>580</v>
      </c>
      <c r="B7" s="589" t="s">
        <v>11</v>
      </c>
      <c r="C7" s="589" t="s">
        <v>2459</v>
      </c>
      <c r="D7" s="590" t="s">
        <v>120</v>
      </c>
      <c r="E7" s="590" t="s">
        <v>119</v>
      </c>
      <c r="F7" s="590" t="s">
        <v>121</v>
      </c>
      <c r="G7" s="590" t="s">
        <v>304</v>
      </c>
    </row>
    <row r="8" spans="1:8" ht="38.25">
      <c r="A8" s="71" t="s">
        <v>41</v>
      </c>
      <c r="B8" s="71" t="s">
        <v>2474</v>
      </c>
      <c r="C8" s="71" t="s">
        <v>2460</v>
      </c>
      <c r="D8" s="435" t="s">
        <v>1388</v>
      </c>
      <c r="E8" s="435" t="s">
        <v>1388</v>
      </c>
      <c r="F8" s="435" t="s">
        <v>1388</v>
      </c>
      <c r="G8" s="435" t="s">
        <v>1388</v>
      </c>
    </row>
    <row r="9" spans="1:8" ht="25.5">
      <c r="A9" s="71" t="s">
        <v>41</v>
      </c>
      <c r="B9" s="71" t="s">
        <v>2531</v>
      </c>
      <c r="C9" s="71" t="s">
        <v>2461</v>
      </c>
      <c r="D9" s="435" t="s">
        <v>1388</v>
      </c>
      <c r="E9" s="435" t="s">
        <v>1388</v>
      </c>
      <c r="F9" s="435" t="s">
        <v>1388</v>
      </c>
      <c r="G9" s="435" t="s">
        <v>1388</v>
      </c>
    </row>
    <row r="10" spans="1:8" ht="25.5">
      <c r="A10" s="71" t="s">
        <v>41</v>
      </c>
      <c r="B10" s="71" t="s">
        <v>2382</v>
      </c>
      <c r="C10" s="71" t="s">
        <v>2462</v>
      </c>
      <c r="D10" s="435" t="s">
        <v>1388</v>
      </c>
      <c r="E10" s="435" t="s">
        <v>1388</v>
      </c>
      <c r="F10" s="435" t="s">
        <v>1388</v>
      </c>
      <c r="G10" s="435" t="s">
        <v>1388</v>
      </c>
    </row>
    <row r="11" spans="1:8">
      <c r="A11" s="71" t="s">
        <v>41</v>
      </c>
      <c r="B11" s="71" t="s">
        <v>2418</v>
      </c>
      <c r="C11" s="71" t="s">
        <v>2581</v>
      </c>
      <c r="D11" s="435" t="s">
        <v>758</v>
      </c>
      <c r="E11" s="435" t="s">
        <v>758</v>
      </c>
      <c r="F11" s="435" t="s">
        <v>758</v>
      </c>
      <c r="G11" s="435" t="s">
        <v>758</v>
      </c>
    </row>
    <row r="12" spans="1:8" ht="25.5">
      <c r="A12" s="71" t="s">
        <v>41</v>
      </c>
      <c r="B12" s="71" t="s">
        <v>2754</v>
      </c>
      <c r="C12" s="71" t="s">
        <v>2580</v>
      </c>
      <c r="D12" s="435" t="s">
        <v>758</v>
      </c>
      <c r="E12" s="435" t="s">
        <v>758</v>
      </c>
      <c r="F12" s="435" t="s">
        <v>758</v>
      </c>
      <c r="G12" s="435" t="s">
        <v>758</v>
      </c>
    </row>
    <row r="13" spans="1:8" ht="89.25">
      <c r="A13" s="71" t="s">
        <v>41</v>
      </c>
      <c r="B13" s="71" t="s">
        <v>2803</v>
      </c>
      <c r="C13" s="71" t="s">
        <v>2463</v>
      </c>
      <c r="D13" s="435" t="s">
        <v>1388</v>
      </c>
      <c r="E13" s="435" t="s">
        <v>1388</v>
      </c>
      <c r="F13" s="435" t="s">
        <v>1388</v>
      </c>
      <c r="G13" s="435" t="s">
        <v>1388</v>
      </c>
    </row>
    <row r="14" spans="1:8" ht="140.25">
      <c r="A14" s="71" t="s">
        <v>41</v>
      </c>
      <c r="B14" s="71" t="s">
        <v>2804</v>
      </c>
      <c r="C14" s="71" t="s">
        <v>2464</v>
      </c>
      <c r="D14" s="435" t="s">
        <v>1388</v>
      </c>
      <c r="E14" s="435" t="s">
        <v>1388</v>
      </c>
      <c r="F14" s="435" t="s">
        <v>1388</v>
      </c>
      <c r="G14" s="435" t="s">
        <v>1388</v>
      </c>
    </row>
    <row r="15" spans="1:8" ht="165.75">
      <c r="A15" s="71" t="s">
        <v>41</v>
      </c>
      <c r="B15" s="71" t="s">
        <v>2807</v>
      </c>
      <c r="C15" s="71" t="s">
        <v>2465</v>
      </c>
      <c r="D15" s="435" t="s">
        <v>1388</v>
      </c>
      <c r="E15" s="435" t="s">
        <v>1388</v>
      </c>
      <c r="F15" s="435" t="s">
        <v>1388</v>
      </c>
      <c r="G15" s="435" t="s">
        <v>1388</v>
      </c>
    </row>
    <row r="16" spans="1:8" ht="89.25">
      <c r="A16" s="71" t="s">
        <v>41</v>
      </c>
      <c r="B16" s="71" t="s">
        <v>2805</v>
      </c>
      <c r="C16" s="71" t="s">
        <v>2466</v>
      </c>
      <c r="D16" s="435" t="s">
        <v>841</v>
      </c>
      <c r="E16" s="435" t="s">
        <v>841</v>
      </c>
      <c r="F16" s="435" t="s">
        <v>841</v>
      </c>
      <c r="G16" s="435" t="s">
        <v>841</v>
      </c>
    </row>
    <row r="17" spans="1:7" ht="153">
      <c r="A17" s="71" t="s">
        <v>41</v>
      </c>
      <c r="B17" s="71" t="s">
        <v>2806</v>
      </c>
      <c r="C17" s="71" t="s">
        <v>2635</v>
      </c>
      <c r="D17" s="435" t="s">
        <v>841</v>
      </c>
      <c r="E17" s="435" t="s">
        <v>841</v>
      </c>
      <c r="F17" s="435" t="s">
        <v>841</v>
      </c>
      <c r="G17" s="435" t="s">
        <v>841</v>
      </c>
    </row>
    <row r="18" spans="1:7" ht="63.75">
      <c r="A18" s="71" t="s">
        <v>41</v>
      </c>
      <c r="B18" s="71" t="s">
        <v>2696</v>
      </c>
      <c r="C18" s="71" t="s">
        <v>2630</v>
      </c>
      <c r="D18" s="435" t="s">
        <v>841</v>
      </c>
      <c r="E18" s="435" t="s">
        <v>841</v>
      </c>
      <c r="F18" s="435" t="s">
        <v>841</v>
      </c>
      <c r="G18" s="435" t="s">
        <v>841</v>
      </c>
    </row>
    <row r="19" spans="1:7" ht="63.75">
      <c r="A19" s="71" t="s">
        <v>41</v>
      </c>
      <c r="B19" s="71" t="s">
        <v>2698</v>
      </c>
      <c r="C19" s="71" t="s">
        <v>2642</v>
      </c>
      <c r="D19" s="435" t="s">
        <v>841</v>
      </c>
      <c r="E19" s="435" t="s">
        <v>841</v>
      </c>
      <c r="F19" s="435" t="s">
        <v>841</v>
      </c>
      <c r="G19" s="435" t="s">
        <v>841</v>
      </c>
    </row>
    <row r="20" spans="1:7" ht="63.75">
      <c r="A20" s="71" t="s">
        <v>41</v>
      </c>
      <c r="B20" s="71" t="s">
        <v>2695</v>
      </c>
      <c r="C20" s="71" t="s">
        <v>2640</v>
      </c>
      <c r="D20" s="435" t="s">
        <v>841</v>
      </c>
      <c r="E20" s="435" t="s">
        <v>841</v>
      </c>
      <c r="F20" s="435" t="s">
        <v>841</v>
      </c>
      <c r="G20" s="435" t="s">
        <v>841</v>
      </c>
    </row>
    <row r="21" spans="1:7" ht="63.75">
      <c r="A21" s="71" t="s">
        <v>41</v>
      </c>
      <c r="B21" s="71" t="s">
        <v>2669</v>
      </c>
      <c r="C21" s="71" t="s">
        <v>2638</v>
      </c>
      <c r="D21" s="435" t="s">
        <v>841</v>
      </c>
      <c r="E21" s="435" t="s">
        <v>841</v>
      </c>
      <c r="F21" s="435" t="s">
        <v>841</v>
      </c>
      <c r="G21" s="435" t="s">
        <v>841</v>
      </c>
    </row>
    <row r="22" spans="1:7" ht="63.75">
      <c r="A22" s="71"/>
      <c r="B22" s="71" t="s">
        <v>2685</v>
      </c>
      <c r="C22" s="71" t="s">
        <v>2639</v>
      </c>
      <c r="D22" s="435" t="s">
        <v>841</v>
      </c>
      <c r="E22" s="435" t="s">
        <v>841</v>
      </c>
      <c r="F22" s="435" t="s">
        <v>841</v>
      </c>
      <c r="G22" s="435" t="s">
        <v>841</v>
      </c>
    </row>
    <row r="23" spans="1:7" ht="63.75">
      <c r="A23" s="71" t="s">
        <v>41</v>
      </c>
      <c r="B23" s="71" t="s">
        <v>2865</v>
      </c>
      <c r="C23" s="71" t="s">
        <v>2652</v>
      </c>
      <c r="D23" s="435" t="s">
        <v>1388</v>
      </c>
      <c r="E23" s="435" t="s">
        <v>1388</v>
      </c>
      <c r="F23" s="435" t="s">
        <v>1388</v>
      </c>
      <c r="G23" s="435" t="s">
        <v>1388</v>
      </c>
    </row>
    <row r="24" spans="1:7" ht="25.5">
      <c r="A24" s="71" t="s">
        <v>41</v>
      </c>
      <c r="B24" s="71" t="s">
        <v>2861</v>
      </c>
      <c r="C24" s="71" t="s">
        <v>2650</v>
      </c>
      <c r="D24" s="435" t="s">
        <v>1388</v>
      </c>
      <c r="E24" s="435" t="s">
        <v>1388</v>
      </c>
      <c r="F24" s="435" t="s">
        <v>1388</v>
      </c>
      <c r="G24" s="435" t="s">
        <v>1388</v>
      </c>
    </row>
    <row r="25" spans="1:7" ht="63.75">
      <c r="A25" s="71" t="s">
        <v>41</v>
      </c>
      <c r="B25" s="71" t="s">
        <v>2863</v>
      </c>
      <c r="C25" s="71" t="s">
        <v>2653</v>
      </c>
      <c r="D25" s="435" t="s">
        <v>1388</v>
      </c>
      <c r="E25" s="435" t="s">
        <v>1388</v>
      </c>
      <c r="F25" s="435" t="s">
        <v>1388</v>
      </c>
      <c r="G25" s="435" t="s">
        <v>1388</v>
      </c>
    </row>
    <row r="26" spans="1:7" ht="25.5">
      <c r="A26" s="71" t="s">
        <v>41</v>
      </c>
      <c r="B26" s="71" t="s">
        <v>2867</v>
      </c>
      <c r="C26" s="71" t="s">
        <v>2651</v>
      </c>
      <c r="D26" s="435" t="s">
        <v>1388</v>
      </c>
      <c r="E26" s="435" t="s">
        <v>1388</v>
      </c>
      <c r="F26" s="435" t="s">
        <v>1388</v>
      </c>
      <c r="G26" s="435" t="s">
        <v>1388</v>
      </c>
    </row>
    <row r="27" spans="1:7" ht="25.5">
      <c r="A27" s="71" t="s">
        <v>41</v>
      </c>
      <c r="B27" s="71" t="s">
        <v>2467</v>
      </c>
      <c r="C27" s="71" t="s">
        <v>2468</v>
      </c>
      <c r="D27" s="435" t="s">
        <v>1388</v>
      </c>
      <c r="E27" s="435" t="s">
        <v>1388</v>
      </c>
      <c r="F27" s="435" t="s">
        <v>1388</v>
      </c>
      <c r="G27" s="435" t="s">
        <v>1388</v>
      </c>
    </row>
    <row r="28" spans="1:7" ht="51">
      <c r="A28" s="71" t="s">
        <v>41</v>
      </c>
      <c r="B28" s="71" t="s">
        <v>2902</v>
      </c>
      <c r="C28" s="71" t="s">
        <v>2903</v>
      </c>
      <c r="D28" s="435" t="s">
        <v>841</v>
      </c>
      <c r="E28" s="435" t="s">
        <v>841</v>
      </c>
      <c r="F28" s="435" t="s">
        <v>841</v>
      </c>
      <c r="G28" s="435" t="s">
        <v>841</v>
      </c>
    </row>
    <row r="29" spans="1:7" ht="25.5">
      <c r="A29" s="71" t="s">
        <v>41</v>
      </c>
      <c r="B29" s="71" t="s">
        <v>2609</v>
      </c>
      <c r="C29" s="71" t="s">
        <v>2583</v>
      </c>
      <c r="D29" s="435" t="s">
        <v>841</v>
      </c>
      <c r="E29" s="435" t="s">
        <v>841</v>
      </c>
      <c r="F29" s="435" t="s">
        <v>841</v>
      </c>
      <c r="G29" s="435" t="s">
        <v>841</v>
      </c>
    </row>
    <row r="30" spans="1:7" ht="25.5">
      <c r="A30" s="71" t="s">
        <v>41</v>
      </c>
      <c r="B30" s="71" t="s">
        <v>2608</v>
      </c>
      <c r="C30" s="71" t="s">
        <v>2584</v>
      </c>
      <c r="D30" s="435" t="s">
        <v>841</v>
      </c>
      <c r="E30" s="435" t="s">
        <v>841</v>
      </c>
      <c r="F30" s="435" t="s">
        <v>841</v>
      </c>
      <c r="G30" s="435" t="s">
        <v>841</v>
      </c>
    </row>
    <row r="31" spans="1:7" ht="25.5">
      <c r="A31" s="71" t="s">
        <v>41</v>
      </c>
      <c r="B31" s="71" t="s">
        <v>2728</v>
      </c>
      <c r="C31" s="71" t="s">
        <v>2858</v>
      </c>
      <c r="D31" s="435" t="s">
        <v>758</v>
      </c>
      <c r="E31" s="435" t="s">
        <v>758</v>
      </c>
      <c r="F31" s="435" t="s">
        <v>758</v>
      </c>
      <c r="G31" s="435" t="s">
        <v>758</v>
      </c>
    </row>
    <row r="32" spans="1:7" ht="51">
      <c r="A32" s="71" t="s">
        <v>41</v>
      </c>
      <c r="B32" s="71" t="s">
        <v>2607</v>
      </c>
      <c r="C32" s="71" t="s">
        <v>2857</v>
      </c>
      <c r="D32" s="435" t="s">
        <v>841</v>
      </c>
      <c r="E32" s="435" t="s">
        <v>841</v>
      </c>
      <c r="F32" s="435" t="s">
        <v>841</v>
      </c>
      <c r="G32" s="435" t="s">
        <v>841</v>
      </c>
    </row>
    <row r="33" spans="1:7" ht="38.25">
      <c r="A33" s="71" t="s">
        <v>41</v>
      </c>
      <c r="B33" s="71" t="s">
        <v>2837</v>
      </c>
      <c r="C33" s="71" t="s">
        <v>2710</v>
      </c>
      <c r="D33" s="435" t="s">
        <v>758</v>
      </c>
      <c r="E33" s="435" t="s">
        <v>758</v>
      </c>
      <c r="F33" s="435" t="s">
        <v>758</v>
      </c>
      <c r="G33" s="435" t="s">
        <v>758</v>
      </c>
    </row>
    <row r="34" spans="1:7" ht="127.5">
      <c r="A34" s="374" t="s">
        <v>41</v>
      </c>
      <c r="B34" s="374" t="s">
        <v>2727</v>
      </c>
      <c r="C34" s="374" t="s">
        <v>2708</v>
      </c>
      <c r="D34" s="435" t="s">
        <v>758</v>
      </c>
      <c r="E34" s="435" t="s">
        <v>758</v>
      </c>
      <c r="F34" s="435" t="s">
        <v>758</v>
      </c>
      <c r="G34" s="435" t="s">
        <v>758</v>
      </c>
    </row>
    <row r="35" spans="1:7" ht="63.75">
      <c r="A35" s="374" t="s">
        <v>41</v>
      </c>
      <c r="B35" s="374" t="s">
        <v>2868</v>
      </c>
      <c r="C35" s="374" t="s">
        <v>2646</v>
      </c>
      <c r="D35" s="435" t="s">
        <v>841</v>
      </c>
      <c r="E35" s="435" t="s">
        <v>841</v>
      </c>
      <c r="F35" s="435" t="s">
        <v>841</v>
      </c>
      <c r="G35" s="435" t="s">
        <v>841</v>
      </c>
    </row>
    <row r="36" spans="1:7" ht="63.75">
      <c r="A36" s="374" t="s">
        <v>41</v>
      </c>
      <c r="B36" s="374" t="s">
        <v>2869</v>
      </c>
      <c r="C36" s="374" t="s">
        <v>2647</v>
      </c>
      <c r="D36" s="435" t="s">
        <v>841</v>
      </c>
      <c r="E36" s="435" t="s">
        <v>841</v>
      </c>
      <c r="F36" s="435" t="s">
        <v>841</v>
      </c>
      <c r="G36" s="435" t="s">
        <v>841</v>
      </c>
    </row>
    <row r="37" spans="1:7" ht="63.75">
      <c r="A37" s="374" t="s">
        <v>41</v>
      </c>
      <c r="B37" s="374" t="s">
        <v>2870</v>
      </c>
      <c r="C37" s="374" t="s">
        <v>2648</v>
      </c>
      <c r="D37" s="435" t="s">
        <v>841</v>
      </c>
      <c r="E37" s="435" t="s">
        <v>841</v>
      </c>
      <c r="F37" s="435" t="s">
        <v>841</v>
      </c>
      <c r="G37" s="435" t="s">
        <v>841</v>
      </c>
    </row>
    <row r="38" spans="1:7" ht="63.75">
      <c r="A38" s="374" t="s">
        <v>41</v>
      </c>
      <c r="B38" s="374" t="s">
        <v>2871</v>
      </c>
      <c r="C38" s="374" t="s">
        <v>2649</v>
      </c>
      <c r="D38" s="435" t="s">
        <v>841</v>
      </c>
      <c r="E38" s="435" t="s">
        <v>841</v>
      </c>
      <c r="F38" s="435" t="s">
        <v>841</v>
      </c>
      <c r="G38" s="435" t="s">
        <v>841</v>
      </c>
    </row>
    <row r="39" spans="1:7" ht="25.5">
      <c r="A39" s="374" t="s">
        <v>41</v>
      </c>
      <c r="B39" s="374" t="s">
        <v>2818</v>
      </c>
      <c r="C39" s="374" t="s">
        <v>2765</v>
      </c>
      <c r="D39" s="435" t="s">
        <v>758</v>
      </c>
      <c r="E39" s="435" t="s">
        <v>758</v>
      </c>
      <c r="F39" s="435" t="s">
        <v>758</v>
      </c>
      <c r="G39" s="435" t="s">
        <v>758</v>
      </c>
    </row>
    <row r="40" spans="1:7" ht="25.5">
      <c r="A40" s="374" t="s">
        <v>41</v>
      </c>
      <c r="B40" s="374" t="s">
        <v>2850</v>
      </c>
      <c r="C40" s="374" t="s">
        <v>2737</v>
      </c>
      <c r="D40" s="435" t="s">
        <v>758</v>
      </c>
      <c r="E40" s="435" t="s">
        <v>758</v>
      </c>
      <c r="F40" s="435" t="s">
        <v>758</v>
      </c>
      <c r="G40" s="435" t="s">
        <v>758</v>
      </c>
    </row>
    <row r="41" spans="1:7" ht="25.5">
      <c r="A41" s="374" t="s">
        <v>41</v>
      </c>
      <c r="B41" s="374" t="s">
        <v>2846</v>
      </c>
      <c r="C41" s="374" t="s">
        <v>2793</v>
      </c>
      <c r="D41" s="435" t="s">
        <v>758</v>
      </c>
      <c r="E41" s="435" t="s">
        <v>758</v>
      </c>
      <c r="F41" s="435" t="s">
        <v>758</v>
      </c>
      <c r="G41" s="435" t="s">
        <v>758</v>
      </c>
    </row>
    <row r="42" spans="1:7" ht="127.5">
      <c r="A42" s="374" t="s">
        <v>41</v>
      </c>
      <c r="B42" s="374" t="s">
        <v>2854</v>
      </c>
      <c r="C42" s="374" t="s">
        <v>2749</v>
      </c>
      <c r="D42" s="435" t="s">
        <v>758</v>
      </c>
      <c r="E42" s="435" t="s">
        <v>758</v>
      </c>
      <c r="F42" s="435" t="s">
        <v>758</v>
      </c>
      <c r="G42" s="435" t="s">
        <v>758</v>
      </c>
    </row>
    <row r="43" spans="1:7" ht="25.5">
      <c r="A43" s="374" t="s">
        <v>2848</v>
      </c>
      <c r="B43" s="374" t="s">
        <v>2874</v>
      </c>
      <c r="C43" s="374" t="s">
        <v>2849</v>
      </c>
      <c r="D43" s="435" t="s">
        <v>758</v>
      </c>
      <c r="E43" s="435" t="s">
        <v>758</v>
      </c>
      <c r="F43" s="435" t="s">
        <v>758</v>
      </c>
      <c r="G43" s="435" t="s">
        <v>758</v>
      </c>
    </row>
    <row r="44" spans="1:7" ht="38.25">
      <c r="A44" s="374" t="s">
        <v>2848</v>
      </c>
      <c r="B44" s="374" t="s">
        <v>2851</v>
      </c>
      <c r="C44" s="374" t="s">
        <v>2852</v>
      </c>
      <c r="D44" s="435" t="s">
        <v>758</v>
      </c>
      <c r="E44" s="435" t="s">
        <v>758</v>
      </c>
      <c r="F44" s="435" t="s">
        <v>758</v>
      </c>
      <c r="G44" s="435" t="s">
        <v>758</v>
      </c>
    </row>
  </sheetData>
  <autoFilter ref="A7:G44" xr:uid="{00000000-0009-0000-0000-000002000000}"/>
  <phoneticPr fontId="169" type="noConversion"/>
  <conditionalFormatting sqref="D8:G44">
    <cfRule type="containsText" dxfId="1269" priority="1" operator="containsText" text="Draft NG">
      <formula>NOT(ISERROR(SEARCH("Draft NG",D8)))</formula>
    </cfRule>
    <cfRule type="containsText" dxfId="1268" priority="2" operator="containsText" text="Draft OK">
      <formula>NOT(ISERROR(SEARCH("Draft OK",D8)))</formula>
    </cfRule>
    <cfRule type="containsText" dxfId="1267" priority="3" operator="containsText" text="In progress">
      <formula>NOT(ISERROR(SEARCH("In progress",D8)))</formula>
    </cfRule>
    <cfRule type="containsText" dxfId="1266" priority="4" operator="containsText" text="Done">
      <formula>NOT(ISERROR(SEARCH("Done",D8)))</formula>
    </cfRule>
    <cfRule type="containsText" dxfId="1265" priority="5" operator="containsText" text="Missing">
      <formula>NOT(ISERROR(SEARCH("Missing",D8)))</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sheetPr>
  <dimension ref="A1:I61"/>
  <sheetViews>
    <sheetView zoomScale="85" zoomScaleNormal="85" workbookViewId="0">
      <pane ySplit="9" topLeftCell="A47" activePane="bottomLeft" state="frozen"/>
      <selection pane="bottomLeft" activeCell="E9" sqref="E9"/>
    </sheetView>
  </sheetViews>
  <sheetFormatPr defaultColWidth="9" defaultRowHeight="15"/>
  <cols>
    <col min="1" max="1" width="33.42578125" customWidth="1"/>
    <col min="2" max="9" width="18.7109375" customWidth="1"/>
  </cols>
  <sheetData>
    <row r="1" spans="1:9" ht="20.25" hidden="1">
      <c r="A1" s="1" t="s">
        <v>2261</v>
      </c>
    </row>
    <row r="2" spans="1:9" ht="20.25" hidden="1">
      <c r="A2" s="1" t="s">
        <v>613</v>
      </c>
    </row>
    <row r="3" spans="1:9" ht="15" hidden="1" customHeight="1">
      <c r="A3" s="2" t="s">
        <v>1915</v>
      </c>
      <c r="C3" s="500"/>
    </row>
    <row r="4" spans="1:9" hidden="1">
      <c r="A4" s="2" t="s">
        <v>647</v>
      </c>
    </row>
    <row r="5" spans="1:9" hidden="1">
      <c r="A5" s="2" t="s">
        <v>2262</v>
      </c>
    </row>
    <row r="6" spans="1:9">
      <c r="A6" s="131" t="s">
        <v>2720</v>
      </c>
    </row>
    <row r="7" spans="1:9" ht="26.45" customHeight="1">
      <c r="A7" s="390" t="s">
        <v>1554</v>
      </c>
      <c r="B7" s="390" t="s">
        <v>2263</v>
      </c>
      <c r="C7" s="390" t="s">
        <v>2263</v>
      </c>
      <c r="D7" s="390" t="s">
        <v>2264</v>
      </c>
      <c r="E7" s="390" t="s">
        <v>2265</v>
      </c>
      <c r="F7" s="390" t="s">
        <v>2266</v>
      </c>
      <c r="G7" s="390" t="s">
        <v>2267</v>
      </c>
      <c r="H7" s="390" t="s">
        <v>2268</v>
      </c>
      <c r="I7" s="390" t="s">
        <v>2269</v>
      </c>
    </row>
    <row r="8" spans="1:9" ht="15" customHeight="1">
      <c r="A8" s="4" t="s">
        <v>580</v>
      </c>
      <c r="B8" s="4" t="s">
        <v>1862</v>
      </c>
      <c r="C8" s="4" t="s">
        <v>1862</v>
      </c>
      <c r="D8" s="4" t="s">
        <v>1862</v>
      </c>
      <c r="E8" s="4" t="s">
        <v>1862</v>
      </c>
      <c r="F8" s="4" t="s">
        <v>1862</v>
      </c>
      <c r="G8" s="4" t="s">
        <v>41</v>
      </c>
      <c r="H8" s="4" t="s">
        <v>41</v>
      </c>
      <c r="I8" s="4" t="s">
        <v>2496</v>
      </c>
    </row>
    <row r="9" spans="1:9" ht="69" customHeight="1">
      <c r="A9" s="4" t="s">
        <v>11</v>
      </c>
      <c r="B9" s="71" t="s">
        <v>2297</v>
      </c>
      <c r="C9" s="71" t="str">
        <f>B9</f>
        <v xml:space="preserve">1T-C24HD2225EB
1T-C24HD2225KB
1T-C24HD2725EB
1T-C24HD2725KB
PR24H2462VKB
</v>
      </c>
      <c r="D9" s="71" t="s">
        <v>2298</v>
      </c>
      <c r="E9" s="71" t="s">
        <v>2299</v>
      </c>
      <c r="F9" s="71" t="s">
        <v>2389</v>
      </c>
      <c r="G9" s="71" t="s">
        <v>2292</v>
      </c>
      <c r="H9" s="71" t="s">
        <v>2293</v>
      </c>
      <c r="I9" s="71" t="s">
        <v>2634</v>
      </c>
    </row>
    <row r="10" spans="1:9" ht="16.899999999999999" customHeight="1">
      <c r="A10" s="4" t="s">
        <v>2618</v>
      </c>
      <c r="B10" s="71" t="s">
        <v>2619</v>
      </c>
      <c r="C10" s="71" t="str">
        <f>B10</f>
        <v xml:space="preserve">1T-C24HDxxx
</v>
      </c>
      <c r="D10" s="71" t="s">
        <v>2620</v>
      </c>
      <c r="E10" s="71" t="s">
        <v>2621</v>
      </c>
      <c r="F10" s="71" t="s">
        <v>2622</v>
      </c>
      <c r="G10" s="71" t="s">
        <v>2623</v>
      </c>
      <c r="H10" s="71" t="s">
        <v>2624</v>
      </c>
      <c r="I10" s="71" t="s">
        <v>2625</v>
      </c>
    </row>
    <row r="11" spans="1:9">
      <c r="A11" s="71" t="s">
        <v>2106</v>
      </c>
      <c r="B11" s="374" t="s">
        <v>2290</v>
      </c>
      <c r="C11" s="374" t="s">
        <v>2290</v>
      </c>
      <c r="D11" s="374" t="s">
        <v>2290</v>
      </c>
      <c r="E11" s="374" t="s">
        <v>2290</v>
      </c>
      <c r="F11" s="374" t="s">
        <v>2290</v>
      </c>
      <c r="G11" s="374" t="s">
        <v>2291</v>
      </c>
      <c r="H11" s="374" t="s">
        <v>2291</v>
      </c>
      <c r="I11" s="374" t="s">
        <v>2291</v>
      </c>
    </row>
    <row r="12" spans="1:9" ht="14.45" customHeight="1">
      <c r="A12" s="71" t="s">
        <v>21</v>
      </c>
      <c r="B12" s="71" t="s">
        <v>2270</v>
      </c>
      <c r="C12" s="71" t="s">
        <v>2270</v>
      </c>
      <c r="D12" s="71" t="s">
        <v>2271</v>
      </c>
      <c r="E12" s="71" t="s">
        <v>2272</v>
      </c>
      <c r="F12" s="71" t="s">
        <v>2273</v>
      </c>
      <c r="G12" s="71" t="s">
        <v>2274</v>
      </c>
      <c r="H12" s="71" t="s">
        <v>2274</v>
      </c>
      <c r="I12" s="71" t="s">
        <v>2274</v>
      </c>
    </row>
    <row r="13" spans="1:9">
      <c r="A13" s="71" t="s">
        <v>689</v>
      </c>
      <c r="B13" s="71" t="s">
        <v>2494</v>
      </c>
      <c r="C13" s="71" t="s">
        <v>2494</v>
      </c>
      <c r="D13" s="71" t="s">
        <v>2494</v>
      </c>
      <c r="E13" s="71" t="s">
        <v>2494</v>
      </c>
      <c r="F13" s="71" t="s">
        <v>2494</v>
      </c>
      <c r="G13" s="71" t="s">
        <v>2275</v>
      </c>
      <c r="H13" s="71" t="s">
        <v>2275</v>
      </c>
      <c r="I13" s="71" t="s">
        <v>2275</v>
      </c>
    </row>
    <row r="14" spans="1:9" ht="13.15" customHeight="1">
      <c r="A14" s="71" t="s">
        <v>16</v>
      </c>
      <c r="B14" s="71" t="s">
        <v>258</v>
      </c>
      <c r="C14" s="71" t="s">
        <v>258</v>
      </c>
      <c r="D14" s="71" t="s">
        <v>258</v>
      </c>
      <c r="E14" s="71" t="s">
        <v>261</v>
      </c>
      <c r="F14" s="71" t="s">
        <v>261</v>
      </c>
      <c r="G14" s="71" t="s">
        <v>42</v>
      </c>
      <c r="H14" s="71" t="s">
        <v>42</v>
      </c>
      <c r="I14" s="71" t="s">
        <v>42</v>
      </c>
    </row>
    <row r="15" spans="1:9" ht="25.5">
      <c r="A15" s="71" t="s">
        <v>23</v>
      </c>
      <c r="B15" s="71" t="s">
        <v>2276</v>
      </c>
      <c r="C15" s="71" t="s">
        <v>2277</v>
      </c>
      <c r="D15" s="71" t="s">
        <v>2278</v>
      </c>
      <c r="E15" s="71" t="s">
        <v>2279</v>
      </c>
      <c r="F15" s="71" t="s">
        <v>2280</v>
      </c>
      <c r="G15" s="71" t="s">
        <v>2281</v>
      </c>
      <c r="H15" s="71" t="s">
        <v>2282</v>
      </c>
      <c r="I15" s="71" t="s">
        <v>2296</v>
      </c>
    </row>
    <row r="16" spans="1:9" ht="15" customHeight="1">
      <c r="A16" s="71" t="s">
        <v>1636</v>
      </c>
      <c r="B16" s="71" t="s">
        <v>740</v>
      </c>
      <c r="C16" s="71" t="s">
        <v>740</v>
      </c>
      <c r="D16" s="71" t="s">
        <v>740</v>
      </c>
      <c r="E16" s="71" t="s">
        <v>740</v>
      </c>
      <c r="F16" s="71" t="s">
        <v>740</v>
      </c>
      <c r="G16" s="71" t="s">
        <v>2283</v>
      </c>
      <c r="H16" s="71" t="s">
        <v>1192</v>
      </c>
      <c r="I16" s="71" t="s">
        <v>1192</v>
      </c>
    </row>
    <row r="17" spans="1:9" ht="15" customHeight="1">
      <c r="A17" s="71" t="s">
        <v>662</v>
      </c>
      <c r="B17" s="71" t="s">
        <v>2284</v>
      </c>
      <c r="C17" s="71" t="s">
        <v>2284</v>
      </c>
      <c r="D17" s="71" t="s">
        <v>2284</v>
      </c>
      <c r="E17" s="71" t="s">
        <v>2284</v>
      </c>
      <c r="F17" s="71" t="s">
        <v>2284</v>
      </c>
      <c r="G17" s="71" t="s">
        <v>2285</v>
      </c>
      <c r="H17" s="71" t="s">
        <v>2285</v>
      </c>
      <c r="I17" s="71" t="s">
        <v>2285</v>
      </c>
    </row>
    <row r="18" spans="1:9">
      <c r="A18" s="71" t="s">
        <v>1881</v>
      </c>
      <c r="B18" s="71" t="s">
        <v>2288</v>
      </c>
      <c r="C18" s="71" t="s">
        <v>2289</v>
      </c>
      <c r="D18" s="71"/>
      <c r="E18" s="71"/>
      <c r="F18" s="71"/>
      <c r="G18" s="71"/>
      <c r="H18" s="71"/>
      <c r="I18" s="71"/>
    </row>
    <row r="19" spans="1:9" ht="27.6" customHeight="1">
      <c r="A19" s="71" t="s">
        <v>585</v>
      </c>
      <c r="B19" s="448" t="s">
        <v>841</v>
      </c>
      <c r="C19" s="448" t="s">
        <v>841</v>
      </c>
      <c r="D19" s="448" t="s">
        <v>841</v>
      </c>
      <c r="E19" s="448" t="s">
        <v>841</v>
      </c>
      <c r="F19" s="448" t="s">
        <v>841</v>
      </c>
      <c r="G19" s="448" t="s">
        <v>841</v>
      </c>
      <c r="H19" s="448" t="s">
        <v>841</v>
      </c>
      <c r="I19" s="448" t="s">
        <v>841</v>
      </c>
    </row>
    <row r="20" spans="1:9" ht="17.45" customHeight="1">
      <c r="A20" s="71" t="s">
        <v>2286</v>
      </c>
      <c r="B20" s="560">
        <v>2030009922</v>
      </c>
      <c r="C20" s="560">
        <v>2030009964</v>
      </c>
      <c r="D20" s="560">
        <v>2030009924</v>
      </c>
      <c r="E20" s="560">
        <v>2030009926</v>
      </c>
      <c r="F20" s="560">
        <v>2030009928</v>
      </c>
      <c r="G20" s="560">
        <v>2030010073</v>
      </c>
      <c r="H20" s="560">
        <v>2030010075</v>
      </c>
      <c r="I20" s="560">
        <v>2030010077</v>
      </c>
    </row>
    <row r="21" spans="1:9" ht="17.45" customHeight="1">
      <c r="A21" s="71" t="s">
        <v>2287</v>
      </c>
      <c r="B21" s="501" t="s">
        <v>305</v>
      </c>
      <c r="C21" s="501" t="s">
        <v>305</v>
      </c>
      <c r="D21" s="501" t="s">
        <v>305</v>
      </c>
      <c r="E21" s="501" t="s">
        <v>305</v>
      </c>
      <c r="F21" s="501" t="s">
        <v>305</v>
      </c>
      <c r="G21" s="501" t="s">
        <v>305</v>
      </c>
      <c r="H21" s="501" t="s">
        <v>305</v>
      </c>
      <c r="I21" s="501" t="s">
        <v>305</v>
      </c>
    </row>
    <row r="22" spans="1:9" ht="15" customHeight="1">
      <c r="A22" s="71" t="s">
        <v>1644</v>
      </c>
      <c r="B22" s="136">
        <v>45669</v>
      </c>
      <c r="C22" s="136">
        <v>45669</v>
      </c>
      <c r="D22" s="136">
        <v>45669</v>
      </c>
      <c r="E22" s="136">
        <v>45669</v>
      </c>
      <c r="F22" s="136">
        <v>45669</v>
      </c>
      <c r="G22" s="136">
        <v>45669</v>
      </c>
      <c r="H22" s="136">
        <v>45669</v>
      </c>
      <c r="I22" s="136">
        <v>45669</v>
      </c>
    </row>
    <row r="23" spans="1:9" ht="15" customHeight="1">
      <c r="A23" s="71" t="s">
        <v>843</v>
      </c>
      <c r="B23" s="136">
        <v>45753</v>
      </c>
      <c r="C23" s="136">
        <v>45753</v>
      </c>
      <c r="D23" s="136">
        <v>45753</v>
      </c>
      <c r="E23" s="136">
        <v>45753</v>
      </c>
      <c r="F23" s="136">
        <v>45753</v>
      </c>
      <c r="G23" s="136">
        <v>45821</v>
      </c>
      <c r="H23" s="136">
        <v>45821</v>
      </c>
      <c r="I23" s="136">
        <v>45821</v>
      </c>
    </row>
    <row r="24" spans="1:9" ht="15" customHeight="1">
      <c r="A24" s="71" t="s">
        <v>844</v>
      </c>
      <c r="B24" s="159">
        <f t="shared" ref="B24:I24" si="0">IFERROR(B23-B22+1,"")</f>
        <v>85</v>
      </c>
      <c r="C24" s="159">
        <f t="shared" si="0"/>
        <v>85</v>
      </c>
      <c r="D24" s="159">
        <f t="shared" si="0"/>
        <v>85</v>
      </c>
      <c r="E24" s="159">
        <f t="shared" si="0"/>
        <v>85</v>
      </c>
      <c r="F24" s="159">
        <f t="shared" si="0"/>
        <v>85</v>
      </c>
      <c r="G24" s="159">
        <f t="shared" si="0"/>
        <v>153</v>
      </c>
      <c r="H24" s="159">
        <f t="shared" si="0"/>
        <v>153</v>
      </c>
      <c r="I24" s="159">
        <f t="shared" si="0"/>
        <v>153</v>
      </c>
    </row>
    <row r="25" spans="1:9" ht="15" customHeight="1">
      <c r="A25" s="71" t="s">
        <v>849</v>
      </c>
      <c r="B25" s="160">
        <f t="shared" ref="B25:I25" si="1">IFERROR(B24/30,"")</f>
        <v>2.8333333333333335</v>
      </c>
      <c r="C25" s="160">
        <f t="shared" si="1"/>
        <v>2.8333333333333335</v>
      </c>
      <c r="D25" s="160">
        <f t="shared" si="1"/>
        <v>2.8333333333333335</v>
      </c>
      <c r="E25" s="160">
        <f t="shared" si="1"/>
        <v>2.8333333333333335</v>
      </c>
      <c r="F25" s="160">
        <f t="shared" si="1"/>
        <v>2.8333333333333335</v>
      </c>
      <c r="G25" s="160">
        <f t="shared" si="1"/>
        <v>5.0999999999999996</v>
      </c>
      <c r="H25" s="160">
        <f t="shared" si="1"/>
        <v>5.0999999999999996</v>
      </c>
      <c r="I25" s="160">
        <f t="shared" si="1"/>
        <v>5.0999999999999996</v>
      </c>
    </row>
    <row r="26" spans="1:9">
      <c r="A26" s="71" t="s">
        <v>1185</v>
      </c>
      <c r="B26" s="50"/>
      <c r="C26" s="50"/>
      <c r="D26" s="50"/>
      <c r="E26" s="50"/>
      <c r="F26" s="50"/>
      <c r="G26" s="50"/>
      <c r="H26" s="50"/>
      <c r="I26" s="50"/>
    </row>
    <row r="27" spans="1:9" ht="15" customHeight="1">
      <c r="A27" s="436" t="s">
        <v>1318</v>
      </c>
      <c r="B27" s="437" t="s">
        <v>1678</v>
      </c>
      <c r="C27" s="437" t="s">
        <v>1678</v>
      </c>
      <c r="D27" s="437" t="s">
        <v>1678</v>
      </c>
      <c r="E27" s="437" t="s">
        <v>1678</v>
      </c>
      <c r="F27" s="437" t="s">
        <v>1678</v>
      </c>
      <c r="G27" s="437" t="s">
        <v>1678</v>
      </c>
      <c r="H27" s="437" t="s">
        <v>1678</v>
      </c>
      <c r="I27" s="437" t="s">
        <v>1678</v>
      </c>
    </row>
    <row r="28" spans="1:9" ht="15" customHeight="1">
      <c r="A28" s="436" t="s">
        <v>1319</v>
      </c>
      <c r="B28" s="437" t="s">
        <v>1678</v>
      </c>
      <c r="C28" s="437" t="s">
        <v>1678</v>
      </c>
      <c r="D28" s="437" t="s">
        <v>1678</v>
      </c>
      <c r="E28" s="437" t="s">
        <v>1678</v>
      </c>
      <c r="F28" s="437" t="s">
        <v>1678</v>
      </c>
      <c r="G28" s="437" t="s">
        <v>1678</v>
      </c>
      <c r="H28" s="437" t="s">
        <v>1678</v>
      </c>
      <c r="I28" s="437" t="s">
        <v>1678</v>
      </c>
    </row>
    <row r="29" spans="1:9" ht="15" customHeight="1">
      <c r="A29" s="436" t="s">
        <v>1182</v>
      </c>
      <c r="B29" s="437" t="s">
        <v>1678</v>
      </c>
      <c r="C29" s="437" t="s">
        <v>1678</v>
      </c>
      <c r="D29" s="437" t="s">
        <v>1678</v>
      </c>
      <c r="E29" s="437" t="s">
        <v>1678</v>
      </c>
      <c r="F29" s="437" t="s">
        <v>1678</v>
      </c>
      <c r="G29" s="437" t="s">
        <v>1678</v>
      </c>
      <c r="H29" s="437" t="s">
        <v>1678</v>
      </c>
      <c r="I29" s="437" t="s">
        <v>1678</v>
      </c>
    </row>
    <row r="30" spans="1:9" ht="15" customHeight="1">
      <c r="A30" s="436" t="s">
        <v>1183</v>
      </c>
      <c r="B30" s="437" t="s">
        <v>1678</v>
      </c>
      <c r="C30" s="437" t="s">
        <v>1678</v>
      </c>
      <c r="D30" s="437" t="s">
        <v>1678</v>
      </c>
      <c r="E30" s="437" t="s">
        <v>1678</v>
      </c>
      <c r="F30" s="437" t="s">
        <v>1678</v>
      </c>
      <c r="G30" s="437" t="s">
        <v>1678</v>
      </c>
      <c r="H30" s="437" t="s">
        <v>1678</v>
      </c>
      <c r="I30" s="437" t="s">
        <v>1678</v>
      </c>
    </row>
    <row r="31" spans="1:9" ht="15" customHeight="1">
      <c r="A31" s="71" t="s">
        <v>308</v>
      </c>
      <c r="B31" s="50"/>
      <c r="C31" s="50"/>
      <c r="D31" s="50"/>
      <c r="E31" s="50"/>
      <c r="F31" s="50"/>
      <c r="G31" s="50"/>
      <c r="H31" s="50"/>
      <c r="I31" s="50"/>
    </row>
    <row r="32" spans="1:9" ht="15" customHeight="1">
      <c r="A32" s="418" t="s">
        <v>116</v>
      </c>
      <c r="B32" s="435" t="s">
        <v>2390</v>
      </c>
      <c r="C32" s="435" t="str">
        <f>B32</f>
        <v>Done
2025 04 11 provided final document, which is OK
2025 03 02 provided draft VOC, which is OK</v>
      </c>
      <c r="D32" s="435" t="s">
        <v>2476</v>
      </c>
      <c r="E32" s="435" t="s">
        <v>2476</v>
      </c>
      <c r="F32" s="435" t="s">
        <v>2477</v>
      </c>
      <c r="G32" s="435" t="s">
        <v>2721</v>
      </c>
      <c r="H32" s="435" t="s">
        <v>2722</v>
      </c>
      <c r="I32" s="435" t="s">
        <v>2722</v>
      </c>
    </row>
    <row r="33" spans="1:9" ht="15" customHeight="1">
      <c r="A33" s="418" t="s">
        <v>117</v>
      </c>
      <c r="B33" s="435" t="s">
        <v>2388</v>
      </c>
      <c r="C33" s="435" t="s">
        <v>2388</v>
      </c>
      <c r="D33" s="435" t="s">
        <v>2388</v>
      </c>
      <c r="E33" s="435" t="s">
        <v>2388</v>
      </c>
      <c r="F33" s="435" t="s">
        <v>2388</v>
      </c>
      <c r="G33" s="435" t="s">
        <v>2388</v>
      </c>
      <c r="H33" s="435" t="s">
        <v>2388</v>
      </c>
      <c r="I33" s="435" t="s">
        <v>2388</v>
      </c>
    </row>
    <row r="34" spans="1:9" ht="14.45" customHeight="1">
      <c r="A34" s="419" t="s">
        <v>1320</v>
      </c>
      <c r="B34" s="435" t="s">
        <v>2478</v>
      </c>
      <c r="C34" s="435" t="str">
        <f>B34</f>
        <v>Done
2025 04  06 provided final document, which is OK
2025 03 02 provided draft test reports, whose are OK</v>
      </c>
      <c r="D34" s="435" t="s">
        <v>2478</v>
      </c>
      <c r="E34" s="435" t="s">
        <v>2478</v>
      </c>
      <c r="F34" s="435" t="s">
        <v>2388</v>
      </c>
      <c r="G34" s="435" t="s">
        <v>2721</v>
      </c>
      <c r="H34" s="435" t="s">
        <v>2722</v>
      </c>
      <c r="I34" s="435" t="s">
        <v>2722</v>
      </c>
    </row>
    <row r="35" spans="1:9" ht="15" hidden="1" customHeight="1">
      <c r="A35" s="420" t="s">
        <v>1469</v>
      </c>
      <c r="B35" s="435" t="s">
        <v>1678</v>
      </c>
      <c r="C35" s="435" t="str">
        <f>B35</f>
        <v>TBD by AMTC</v>
      </c>
      <c r="D35" s="435" t="s">
        <v>1678</v>
      </c>
      <c r="E35" s="435" t="s">
        <v>1678</v>
      </c>
      <c r="F35" s="435" t="s">
        <v>1678</v>
      </c>
      <c r="G35" s="435" t="s">
        <v>1678</v>
      </c>
      <c r="H35" s="435" t="s">
        <v>1678</v>
      </c>
      <c r="I35" s="435" t="s">
        <v>1678</v>
      </c>
    </row>
    <row r="36" spans="1:9" ht="15" customHeight="1">
      <c r="A36" s="418" t="s">
        <v>1558</v>
      </c>
      <c r="B36" s="435" t="s">
        <v>2479</v>
      </c>
      <c r="C36" s="435" t="str">
        <f>B36</f>
        <v xml:space="preserve">Done
2025 04  06 provided final document, which is OK
2025 02 21 provided draft test reports, which are OK
</v>
      </c>
      <c r="D36" s="435" t="s">
        <v>2479</v>
      </c>
      <c r="E36" s="435" t="s">
        <v>2479</v>
      </c>
      <c r="F36" s="435" t="s">
        <v>2475</v>
      </c>
      <c r="G36" s="435" t="s">
        <v>2721</v>
      </c>
      <c r="H36" s="435" t="s">
        <v>2722</v>
      </c>
      <c r="I36" s="435" t="s">
        <v>2722</v>
      </c>
    </row>
    <row r="37" spans="1:9" ht="15" customHeight="1">
      <c r="A37" s="418" t="s">
        <v>1559</v>
      </c>
      <c r="B37" s="435" t="s">
        <v>2388</v>
      </c>
      <c r="C37" s="435" t="s">
        <v>2388</v>
      </c>
      <c r="D37" s="435" t="s">
        <v>2388</v>
      </c>
      <c r="E37" s="435" t="s">
        <v>2388</v>
      </c>
      <c r="F37" s="435" t="s">
        <v>2388</v>
      </c>
      <c r="G37" s="435" t="s">
        <v>2388</v>
      </c>
      <c r="H37" s="435" t="s">
        <v>2388</v>
      </c>
      <c r="I37" s="435" t="s">
        <v>2388</v>
      </c>
    </row>
    <row r="38" spans="1:9" ht="15" customHeight="1">
      <c r="A38" s="419" t="s">
        <v>5</v>
      </c>
      <c r="B38" s="435" t="s">
        <v>2478</v>
      </c>
      <c r="C38" s="435" t="s">
        <v>2480</v>
      </c>
      <c r="D38" s="435" t="s">
        <v>2478</v>
      </c>
      <c r="E38" s="435" t="s">
        <v>2478</v>
      </c>
      <c r="F38" s="435" t="s">
        <v>2479</v>
      </c>
      <c r="G38" s="435" t="s">
        <v>2721</v>
      </c>
      <c r="H38" s="435" t="s">
        <v>2722</v>
      </c>
      <c r="I38" s="435" t="s">
        <v>2722</v>
      </c>
    </row>
    <row r="39" spans="1:9" ht="15" hidden="1" customHeight="1">
      <c r="A39" s="420" t="s">
        <v>1470</v>
      </c>
      <c r="B39" s="435" t="s">
        <v>1678</v>
      </c>
      <c r="C39" s="435" t="s">
        <v>1678</v>
      </c>
      <c r="D39" s="435" t="s">
        <v>1678</v>
      </c>
      <c r="E39" s="435" t="s">
        <v>1678</v>
      </c>
      <c r="F39" s="435" t="s">
        <v>1678</v>
      </c>
      <c r="G39" s="435" t="s">
        <v>1678</v>
      </c>
      <c r="H39" s="435" t="s">
        <v>1678</v>
      </c>
      <c r="I39" s="435" t="s">
        <v>1678</v>
      </c>
    </row>
    <row r="40" spans="1:9" ht="15" customHeight="1">
      <c r="A40" s="419" t="s">
        <v>1321</v>
      </c>
      <c r="B40" s="435" t="s">
        <v>2478</v>
      </c>
      <c r="C40" s="435" t="str">
        <f>B40</f>
        <v>Done
2025 04  06 provided final document, which is OK
2025 03 02 provided draft test reports, whose are OK</v>
      </c>
      <c r="D40" s="435" t="s">
        <v>2478</v>
      </c>
      <c r="E40" s="435" t="s">
        <v>2478</v>
      </c>
      <c r="F40" s="435" t="s">
        <v>2479</v>
      </c>
      <c r="G40" s="435" t="s">
        <v>2721</v>
      </c>
      <c r="H40" s="435" t="s">
        <v>2722</v>
      </c>
      <c r="I40" s="435" t="s">
        <v>2722</v>
      </c>
    </row>
    <row r="41" spans="1:9" ht="15" hidden="1" customHeight="1">
      <c r="A41" s="420" t="s">
        <v>1471</v>
      </c>
      <c r="B41" s="435" t="s">
        <v>1678</v>
      </c>
      <c r="C41" s="435" t="s">
        <v>1678</v>
      </c>
      <c r="D41" s="435" t="s">
        <v>1678</v>
      </c>
      <c r="E41" s="435" t="s">
        <v>1678</v>
      </c>
      <c r="F41" s="435" t="s">
        <v>1678</v>
      </c>
      <c r="G41" s="435" t="s">
        <v>1678</v>
      </c>
      <c r="H41" s="435" t="s">
        <v>1678</v>
      </c>
      <c r="I41" s="435" t="s">
        <v>1678</v>
      </c>
    </row>
    <row r="42" spans="1:9" ht="15" customHeight="1">
      <c r="A42" s="418" t="s">
        <v>114</v>
      </c>
      <c r="B42" s="435" t="s">
        <v>2481</v>
      </c>
      <c r="C42" s="435" t="str">
        <f>B42</f>
        <v>Done
2025 04  06 provided final document, which is OK</v>
      </c>
      <c r="D42" s="435" t="s">
        <v>2477</v>
      </c>
      <c r="E42" s="435" t="s">
        <v>2477</v>
      </c>
      <c r="F42" s="435" t="s">
        <v>2477</v>
      </c>
      <c r="G42" s="435" t="s">
        <v>2388</v>
      </c>
      <c r="H42" s="435" t="s">
        <v>1678</v>
      </c>
      <c r="I42" s="435" t="s">
        <v>2724</v>
      </c>
    </row>
    <row r="43" spans="1:9" ht="15" customHeight="1">
      <c r="A43" s="418" t="s">
        <v>115</v>
      </c>
      <c r="B43" s="435" t="s">
        <v>2388</v>
      </c>
      <c r="C43" s="435" t="s">
        <v>2388</v>
      </c>
      <c r="D43" s="435" t="s">
        <v>2481</v>
      </c>
      <c r="E43" s="435" t="s">
        <v>2481</v>
      </c>
      <c r="F43" s="435" t="str">
        <f>F42</f>
        <v>Done
2025 04  06 provided final document, which is OK
2025 02 21 provided draft VoC, which is OK</v>
      </c>
      <c r="G43" s="435" t="s">
        <v>2388</v>
      </c>
      <c r="H43" s="435" t="s">
        <v>2388</v>
      </c>
      <c r="I43" s="435" t="s">
        <v>2388</v>
      </c>
    </row>
    <row r="44" spans="1:9" ht="15" customHeight="1">
      <c r="A44" s="419" t="s">
        <v>584</v>
      </c>
      <c r="B44" s="435" t="s">
        <v>2482</v>
      </c>
      <c r="C44" s="435" t="str">
        <f>B44</f>
        <v>Done
2025 04  06 provided final document, which is OK
2025 02 21 provided draft report, which is OK
this report includes both panels INX V236XXX and PT236XXX</v>
      </c>
      <c r="D44" s="435" t="s">
        <v>2483</v>
      </c>
      <c r="E44" s="435" t="s">
        <v>2484</v>
      </c>
      <c r="F44" s="435" t="s">
        <v>2485</v>
      </c>
      <c r="G44" s="435" t="s">
        <v>2721</v>
      </c>
      <c r="H44" s="435" t="s">
        <v>2489</v>
      </c>
      <c r="I44" s="435" t="s">
        <v>2723</v>
      </c>
    </row>
    <row r="45" spans="1:9" ht="15" hidden="1" customHeight="1">
      <c r="A45" s="418" t="s">
        <v>583</v>
      </c>
      <c r="B45" s="435" t="s">
        <v>1678</v>
      </c>
      <c r="C45" s="435" t="s">
        <v>1678</v>
      </c>
      <c r="D45" s="435" t="s">
        <v>1678</v>
      </c>
      <c r="E45" s="435" t="s">
        <v>1678</v>
      </c>
      <c r="F45" s="435" t="s">
        <v>1678</v>
      </c>
      <c r="G45" s="435" t="s">
        <v>1678</v>
      </c>
      <c r="H45" s="435" t="s">
        <v>1678</v>
      </c>
      <c r="I45" s="435" t="s">
        <v>2495</v>
      </c>
    </row>
    <row r="46" spans="1:9" ht="15" hidden="1" customHeight="1">
      <c r="A46" s="420" t="s">
        <v>1472</v>
      </c>
      <c r="B46" s="435" t="s">
        <v>1678</v>
      </c>
      <c r="C46" s="435" t="s">
        <v>1678</v>
      </c>
      <c r="D46" s="435" t="s">
        <v>1678</v>
      </c>
      <c r="E46" s="435" t="s">
        <v>1678</v>
      </c>
      <c r="F46" s="435" t="s">
        <v>1678</v>
      </c>
      <c r="G46" s="435" t="s">
        <v>1678</v>
      </c>
      <c r="H46" s="435" t="s">
        <v>1678</v>
      </c>
      <c r="I46" s="435" t="s">
        <v>1678</v>
      </c>
    </row>
    <row r="47" spans="1:9" ht="15" customHeight="1">
      <c r="A47" s="418" t="s">
        <v>184</v>
      </c>
      <c r="B47" s="435" t="s">
        <v>749</v>
      </c>
      <c r="C47" s="435" t="s">
        <v>749</v>
      </c>
      <c r="D47" s="435" t="s">
        <v>749</v>
      </c>
      <c r="E47" s="435" t="s">
        <v>749</v>
      </c>
      <c r="F47" s="435" t="s">
        <v>749</v>
      </c>
      <c r="G47" s="435" t="s">
        <v>749</v>
      </c>
      <c r="H47" s="435" t="s">
        <v>749</v>
      </c>
      <c r="I47" s="435" t="s">
        <v>749</v>
      </c>
    </row>
    <row r="48" spans="1:9" ht="15" customHeight="1">
      <c r="A48" s="418" t="s">
        <v>185</v>
      </c>
      <c r="B48" s="435" t="s">
        <v>749</v>
      </c>
      <c r="C48" s="435" t="s">
        <v>749</v>
      </c>
      <c r="D48" s="435" t="s">
        <v>749</v>
      </c>
      <c r="E48" s="435" t="s">
        <v>749</v>
      </c>
      <c r="F48" s="435" t="s">
        <v>749</v>
      </c>
      <c r="G48" s="435" t="s">
        <v>749</v>
      </c>
      <c r="H48" s="435" t="s">
        <v>749</v>
      </c>
      <c r="I48" s="435" t="s">
        <v>749</v>
      </c>
    </row>
    <row r="49" spans="1:9" ht="13.9" customHeight="1">
      <c r="A49" s="419" t="s">
        <v>6</v>
      </c>
      <c r="B49" s="445" t="s">
        <v>2632</v>
      </c>
      <c r="C49" s="445" t="str">
        <f>B49</f>
        <v>Done 
2025 10 03 provided SCEP report.
TBD by SCE, expected 2025 04 14</v>
      </c>
      <c r="D49" s="445" t="s">
        <v>2632</v>
      </c>
      <c r="E49" s="445" t="s">
        <v>2633</v>
      </c>
      <c r="F49" s="445" t="s">
        <v>2632</v>
      </c>
      <c r="G49" s="445" t="s">
        <v>2632</v>
      </c>
      <c r="H49" s="445" t="s">
        <v>2632</v>
      </c>
      <c r="I49" s="445" t="s">
        <v>2632</v>
      </c>
    </row>
    <row r="50" spans="1:9" ht="15" hidden="1" customHeight="1">
      <c r="A50" s="419" t="s">
        <v>743</v>
      </c>
      <c r="B50" s="435" t="s">
        <v>1678</v>
      </c>
      <c r="C50" s="435" t="s">
        <v>1678</v>
      </c>
      <c r="D50" s="435" t="s">
        <v>1678</v>
      </c>
      <c r="E50" s="435" t="s">
        <v>1678</v>
      </c>
      <c r="F50" s="435" t="s">
        <v>1678</v>
      </c>
      <c r="G50" s="435" t="s">
        <v>1678</v>
      </c>
      <c r="H50" s="435" t="s">
        <v>1678</v>
      </c>
      <c r="I50" s="435" t="s">
        <v>1678</v>
      </c>
    </row>
    <row r="51" spans="1:9" ht="15" hidden="1" customHeight="1">
      <c r="A51" s="420" t="s">
        <v>1473</v>
      </c>
      <c r="B51" s="435" t="s">
        <v>1678</v>
      </c>
      <c r="C51" s="435" t="s">
        <v>1678</v>
      </c>
      <c r="D51" s="435" t="s">
        <v>1678</v>
      </c>
      <c r="E51" s="435" t="s">
        <v>1678</v>
      </c>
      <c r="F51" s="435" t="s">
        <v>1678</v>
      </c>
      <c r="G51" s="435" t="s">
        <v>1678</v>
      </c>
      <c r="H51" s="435" t="s">
        <v>1678</v>
      </c>
      <c r="I51" s="435" t="s">
        <v>1678</v>
      </c>
    </row>
    <row r="52" spans="1:9" ht="15" customHeight="1">
      <c r="A52" s="419" t="s">
        <v>120</v>
      </c>
      <c r="B52" s="435" t="s">
        <v>2486</v>
      </c>
      <c r="C52" s="435" t="str">
        <f>B52</f>
        <v>Done 
2025 03 17 provided final tests report for whole TV HD and HJ series, whose are OK.
2025 01 13 provided draft test report for whole TV HD and HJ series. Reports are OK.</v>
      </c>
      <c r="D52" s="435" t="str">
        <f t="shared" ref="D52:I52" si="2">C52</f>
        <v>Done 
2025 03 17 provided final tests report for whole TV HD and HJ series, whose are OK.
2025 01 13 provided draft test report for whole TV HD and HJ series. Reports are OK.</v>
      </c>
      <c r="E52" s="435" t="str">
        <f t="shared" si="2"/>
        <v>Done 
2025 03 17 provided final tests report for whole TV HD and HJ series, whose are OK.
2025 01 13 provided draft test report for whole TV HD and HJ series. Reports are OK.</v>
      </c>
      <c r="F52" s="435" t="str">
        <f t="shared" si="2"/>
        <v>Done 
2025 03 17 provided final tests report for whole TV HD and HJ series, whose are OK.
2025 01 13 provided draft test report for whole TV HD and HJ series. Reports are OK.</v>
      </c>
      <c r="G52" s="435" t="str">
        <f t="shared" si="2"/>
        <v>Done 
2025 03 17 provided final tests report for whole TV HD and HJ series, whose are OK.
2025 01 13 provided draft test report for whole TV HD and HJ series. Reports are OK.</v>
      </c>
      <c r="H52" s="435" t="str">
        <f t="shared" si="2"/>
        <v>Done 
2025 03 17 provided final tests report for whole TV HD and HJ series, whose are OK.
2025 01 13 provided draft test report for whole TV HD and HJ series. Reports are OK.</v>
      </c>
      <c r="I52" s="435" t="str">
        <f t="shared" si="2"/>
        <v>Done 
2025 03 17 provided final tests report for whole TV HD and HJ series, whose are OK.
2025 01 13 provided draft test report for whole TV HD and HJ series. Reports are OK.</v>
      </c>
    </row>
    <row r="53" spans="1:9" ht="15" customHeight="1">
      <c r="A53" s="419" t="s">
        <v>119</v>
      </c>
      <c r="B53" s="435" t="s">
        <v>2486</v>
      </c>
      <c r="C53" s="435" t="str">
        <f t="shared" ref="C53:I58" si="3">B53</f>
        <v>Done 
2025 03 17 provided final tests report for whole TV HD and HJ series, whose are OK.
2025 01 13 provided draft test report for whole TV HD and HJ series. Reports are OK.</v>
      </c>
      <c r="D53" s="435" t="str">
        <f t="shared" si="3"/>
        <v>Done 
2025 03 17 provided final tests report for whole TV HD and HJ series, whose are OK.
2025 01 13 provided draft test report for whole TV HD and HJ series. Reports are OK.</v>
      </c>
      <c r="E53" s="435" t="str">
        <f t="shared" si="3"/>
        <v>Done 
2025 03 17 provided final tests report for whole TV HD and HJ series, whose are OK.
2025 01 13 provided draft test report for whole TV HD and HJ series. Reports are OK.</v>
      </c>
      <c r="F53" s="435" t="str">
        <f t="shared" si="3"/>
        <v>Done 
2025 03 17 provided final tests report for whole TV HD and HJ series, whose are OK.
2025 01 13 provided draft test report for whole TV HD and HJ series. Reports are OK.</v>
      </c>
      <c r="G53" s="435" t="str">
        <f t="shared" si="3"/>
        <v>Done 
2025 03 17 provided final tests report for whole TV HD and HJ series, whose are OK.
2025 01 13 provided draft test report for whole TV HD and HJ series. Reports are OK.</v>
      </c>
      <c r="H53" s="435" t="str">
        <f t="shared" si="3"/>
        <v>Done 
2025 03 17 provided final tests report for whole TV HD and HJ series, whose are OK.
2025 01 13 provided draft test report for whole TV HD and HJ series. Reports are OK.</v>
      </c>
      <c r="I53" s="435" t="str">
        <f t="shared" si="3"/>
        <v>Done 
2025 03 17 provided final tests report for whole TV HD and HJ series, whose are OK.
2025 01 13 provided draft test report for whole TV HD and HJ series. Reports are OK.</v>
      </c>
    </row>
    <row r="54" spans="1:9" ht="15" customHeight="1">
      <c r="A54" s="419" t="s">
        <v>121</v>
      </c>
      <c r="B54" s="435" t="s">
        <v>2486</v>
      </c>
      <c r="C54" s="435" t="str">
        <f t="shared" si="3"/>
        <v>Done 
2025 03 17 provided final tests report for whole TV HD and HJ series, whose are OK.
2025 01 13 provided draft test report for whole TV HD and HJ series. Reports are OK.</v>
      </c>
      <c r="D54" s="435" t="str">
        <f t="shared" si="3"/>
        <v>Done 
2025 03 17 provided final tests report for whole TV HD and HJ series, whose are OK.
2025 01 13 provided draft test report for whole TV HD and HJ series. Reports are OK.</v>
      </c>
      <c r="E54" s="435" t="str">
        <f t="shared" si="3"/>
        <v>Done 
2025 03 17 provided final tests report for whole TV HD and HJ series, whose are OK.
2025 01 13 provided draft test report for whole TV HD and HJ series. Reports are OK.</v>
      </c>
      <c r="F54" s="435" t="str">
        <f t="shared" si="3"/>
        <v>Done 
2025 03 17 provided final tests report for whole TV HD and HJ series, whose are OK.
2025 01 13 provided draft test report for whole TV HD and HJ series. Reports are OK.</v>
      </c>
      <c r="G54" s="435" t="str">
        <f t="shared" si="3"/>
        <v>Done 
2025 03 17 provided final tests report for whole TV HD and HJ series, whose are OK.
2025 01 13 provided draft test report for whole TV HD and HJ series. Reports are OK.</v>
      </c>
      <c r="H54" s="435" t="str">
        <f t="shared" si="3"/>
        <v>Done 
2025 03 17 provided final tests report for whole TV HD and HJ series, whose are OK.
2025 01 13 provided draft test report for whole TV HD and HJ series. Reports are OK.</v>
      </c>
      <c r="I54" s="435" t="str">
        <f t="shared" si="3"/>
        <v>Done 
2025 03 17 provided final tests report for whole TV HD and HJ series, whose are OK.
2025 01 13 provided draft test report for whole TV HD and HJ series. Reports are OK.</v>
      </c>
    </row>
    <row r="55" spans="1:9" ht="15" customHeight="1">
      <c r="A55" s="419" t="s">
        <v>304</v>
      </c>
      <c r="B55" s="435" t="s">
        <v>2486</v>
      </c>
      <c r="C55" s="435" t="str">
        <f t="shared" si="3"/>
        <v>Done 
2025 03 17 provided final tests report for whole TV HD and HJ series, whose are OK.
2025 01 13 provided draft test report for whole TV HD and HJ series. Reports are OK.</v>
      </c>
      <c r="D55" s="435" t="str">
        <f t="shared" si="3"/>
        <v>Done 
2025 03 17 provided final tests report for whole TV HD and HJ series, whose are OK.
2025 01 13 provided draft test report for whole TV HD and HJ series. Reports are OK.</v>
      </c>
      <c r="E55" s="435" t="str">
        <f t="shared" si="3"/>
        <v>Done 
2025 03 17 provided final tests report for whole TV HD and HJ series, whose are OK.
2025 01 13 provided draft test report for whole TV HD and HJ series. Reports are OK.</v>
      </c>
      <c r="F55" s="435" t="str">
        <f t="shared" si="3"/>
        <v>Done 
2025 03 17 provided final tests report for whole TV HD and HJ series, whose are OK.
2025 01 13 provided draft test report for whole TV HD and HJ series. Reports are OK.</v>
      </c>
      <c r="G55" s="435" t="str">
        <f t="shared" si="3"/>
        <v>Done 
2025 03 17 provided final tests report for whole TV HD and HJ series, whose are OK.
2025 01 13 provided draft test report for whole TV HD and HJ series. Reports are OK.</v>
      </c>
      <c r="H55" s="435" t="str">
        <f t="shared" si="3"/>
        <v>Done 
2025 03 17 provided final tests report for whole TV HD and HJ series, whose are OK.
2025 01 13 provided draft test report for whole TV HD and HJ series. Reports are OK.</v>
      </c>
      <c r="I55" s="435" t="str">
        <f t="shared" si="3"/>
        <v>Done 
2025 03 17 provided final tests report for whole TV HD and HJ series, whose are OK.
2025 01 13 provided draft test report for whole TV HD and HJ series. Reports are OK.</v>
      </c>
    </row>
    <row r="56" spans="1:9" ht="15" customHeight="1">
      <c r="A56" s="419" t="s">
        <v>582</v>
      </c>
      <c r="B56" s="435" t="s">
        <v>2295</v>
      </c>
      <c r="C56" s="435" t="str">
        <f t="shared" si="3"/>
        <v>Done
2025 01 13 provided BS13363 certificates, ASTA, VDE, etc. They are OK and could be used for all TV models of HD and HJ series</v>
      </c>
      <c r="D56" s="435" t="str">
        <f t="shared" ref="D56:I58" si="4">C56</f>
        <v>Done
2025 01 13 provided BS13363 certificates, ASTA, VDE, etc. They are OK and could be used for all TV models of HD and HJ series</v>
      </c>
      <c r="E56" s="435" t="str">
        <f t="shared" si="4"/>
        <v>Done
2025 01 13 provided BS13363 certificates, ASTA, VDE, etc. They are OK and could be used for all TV models of HD and HJ series</v>
      </c>
      <c r="F56" s="435" t="str">
        <f t="shared" si="4"/>
        <v>Done
2025 01 13 provided BS13363 certificates, ASTA, VDE, etc. They are OK and could be used for all TV models of HD and HJ series</v>
      </c>
      <c r="G56" s="435" t="str">
        <f t="shared" si="4"/>
        <v>Done
2025 01 13 provided BS13363 certificates, ASTA, VDE, etc. They are OK and could be used for all TV models of HD and HJ series</v>
      </c>
      <c r="H56" s="435" t="str">
        <f t="shared" si="4"/>
        <v>Done
2025 01 13 provided BS13363 certificates, ASTA, VDE, etc. They are OK and could be used for all TV models of HD and HJ series</v>
      </c>
      <c r="I56" s="435" t="str">
        <f t="shared" si="4"/>
        <v>Done
2025 01 13 provided BS13363 certificates, ASTA, VDE, etc. They are OK and could be used for all TV models of HD and HJ series</v>
      </c>
    </row>
    <row r="57" spans="1:9" ht="15" customHeight="1">
      <c r="A57" s="504" t="s">
        <v>2309</v>
      </c>
      <c r="B57" s="435" t="s">
        <v>2487</v>
      </c>
      <c r="C57" s="435" t="str">
        <f t="shared" si="3"/>
        <v>Done
2025 04 04 provided test report by Roku team, which looks OK.</v>
      </c>
      <c r="D57" s="435" t="str">
        <f t="shared" si="4"/>
        <v>Done
2025 04 04 provided test report by Roku team, which looks OK.</v>
      </c>
      <c r="E57" s="435" t="str">
        <f t="shared" si="4"/>
        <v>Done
2025 04 04 provided test report by Roku team, which looks OK.</v>
      </c>
      <c r="F57" s="435" t="str">
        <f t="shared" si="4"/>
        <v>Done
2025 04 04 provided test report by Roku team, which looks OK.</v>
      </c>
      <c r="G57" s="435" t="str">
        <f t="shared" si="4"/>
        <v>Done
2025 04 04 provided test report by Roku team, which looks OK.</v>
      </c>
      <c r="H57" s="435" t="str">
        <f t="shared" si="4"/>
        <v>Done
2025 04 04 provided test report by Roku team, which looks OK.</v>
      </c>
      <c r="I57" s="435" t="str">
        <f t="shared" si="4"/>
        <v>Done
2025 04 04 provided test report by Roku team, which looks OK.</v>
      </c>
    </row>
    <row r="58" spans="1:9" ht="15" customHeight="1">
      <c r="A58" s="504" t="s">
        <v>2455</v>
      </c>
      <c r="B58" s="435" t="s">
        <v>2488</v>
      </c>
      <c r="C58" s="435" t="str">
        <f t="shared" si="3"/>
        <v>Done
2024 05 22 provided updated document, which is accepted
2025 04 04 provided from ROKU Team, draft of EAA Technical Documentionn, which has some issues</v>
      </c>
      <c r="D58" s="435" t="str">
        <f t="shared" si="4"/>
        <v>Done
2024 05 22 provided updated document, which is accepted
2025 04 04 provided from ROKU Team, draft of EAA Technical Documentionn, which has some issues</v>
      </c>
      <c r="E58" s="435" t="str">
        <f t="shared" si="4"/>
        <v>Done
2024 05 22 provided updated document, which is accepted
2025 04 04 provided from ROKU Team, draft of EAA Technical Documentionn, which has some issues</v>
      </c>
      <c r="F58" s="435" t="str">
        <f t="shared" si="4"/>
        <v>Done
2024 05 22 provided updated document, which is accepted
2025 04 04 provided from ROKU Team, draft of EAA Technical Documentionn, which has some issues</v>
      </c>
      <c r="G58" s="435" t="str">
        <f t="shared" si="4"/>
        <v>Done
2024 05 22 provided updated document, which is accepted
2025 04 04 provided from ROKU Team, draft of EAA Technical Documentionn, which has some issues</v>
      </c>
      <c r="H58" s="435" t="str">
        <f t="shared" si="4"/>
        <v>Done
2024 05 22 provided updated document, which is accepted
2025 04 04 provided from ROKU Team, draft of EAA Technical Documentionn, which has some issues</v>
      </c>
      <c r="I58" s="435" t="str">
        <f t="shared" si="4"/>
        <v>Done
2024 05 22 provided updated document, which is accepted
2025 04 04 provided from ROKU Team, draft of EAA Technical Documentionn, which has some issues</v>
      </c>
    </row>
    <row r="59" spans="1:9" ht="15" customHeight="1">
      <c r="A59" s="73" t="s">
        <v>1674</v>
      </c>
      <c r="B59" s="435" t="s">
        <v>2707</v>
      </c>
      <c r="C59" s="435" t="s">
        <v>2707</v>
      </c>
      <c r="D59" s="435" t="s">
        <v>2707</v>
      </c>
      <c r="E59" s="435" t="s">
        <v>2707</v>
      </c>
      <c r="F59" s="435" t="s">
        <v>2707</v>
      </c>
      <c r="G59" s="435" t="s">
        <v>2707</v>
      </c>
      <c r="H59" s="435" t="s">
        <v>2707</v>
      </c>
      <c r="I59" s="435" t="s">
        <v>2707</v>
      </c>
    </row>
    <row r="60" spans="1:9" ht="15" customHeight="1">
      <c r="A60" s="73" t="s">
        <v>1675</v>
      </c>
      <c r="B60" s="435" t="s">
        <v>2707</v>
      </c>
      <c r="C60" s="435" t="s">
        <v>2707</v>
      </c>
      <c r="D60" s="435" t="s">
        <v>2707</v>
      </c>
      <c r="E60" s="435" t="s">
        <v>2707</v>
      </c>
      <c r="F60" s="435" t="s">
        <v>2707</v>
      </c>
      <c r="G60" s="435" t="s">
        <v>2707</v>
      </c>
      <c r="H60" s="435" t="s">
        <v>2707</v>
      </c>
      <c r="I60" s="435" t="s">
        <v>2707</v>
      </c>
    </row>
    <row r="61" spans="1:9">
      <c r="A61" s="306"/>
    </row>
  </sheetData>
  <autoFilter ref="A7:I7" xr:uid="{00000000-0009-0000-0000-000005000000}"/>
  <phoneticPr fontId="169" type="noConversion"/>
  <conditionalFormatting sqref="B19:I19">
    <cfRule type="containsText" dxfId="1264" priority="262" operator="containsText" text="Draft NG">
      <formula>NOT(ISERROR(SEARCH("Draft NG",B19)))</formula>
    </cfRule>
    <cfRule type="containsText" dxfId="1263" priority="263" operator="containsText" text="Draft OK">
      <formula>NOT(ISERROR(SEARCH("Draft OK",B19)))</formula>
    </cfRule>
    <cfRule type="containsText" dxfId="1262" priority="264" operator="containsText" text="In progress">
      <formula>NOT(ISERROR(SEARCH("In progress",B19)))</formula>
    </cfRule>
    <cfRule type="containsText" dxfId="1261" priority="265" operator="containsText" text="Done">
      <formula>NOT(ISERROR(SEARCH("Done",B19)))</formula>
    </cfRule>
    <cfRule type="containsText" dxfId="1260" priority="266" operator="containsText" text="Missing">
      <formula>NOT(ISERROR(SEARCH("Missing",B19)))</formula>
    </cfRule>
  </conditionalFormatting>
  <conditionalFormatting sqref="B32:I60">
    <cfRule type="containsText" dxfId="1259" priority="6" operator="containsText" text="Draft NG">
      <formula>NOT(ISERROR(SEARCH("Draft NG",B32)))</formula>
    </cfRule>
    <cfRule type="containsText" dxfId="1258" priority="7" operator="containsText" text="Draft OK">
      <formula>NOT(ISERROR(SEARCH("Draft OK",B32)))</formula>
    </cfRule>
    <cfRule type="containsText" dxfId="1257" priority="8" operator="containsText" text="In progress">
      <formula>NOT(ISERROR(SEARCH("In progress",B32)))</formula>
    </cfRule>
    <cfRule type="containsText" dxfId="1256" priority="9" operator="containsText" text="Done">
      <formula>NOT(ISERROR(SEARCH("Done",B32)))</formula>
    </cfRule>
    <cfRule type="containsText" dxfId="1255" priority="10" operator="containsText" text="Missing">
      <formula>NOT(ISERROR(SEARCH("Missing",B32)))</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85"/>
  <sheetViews>
    <sheetView workbookViewId="0">
      <selection activeCell="E14" sqref="E14"/>
    </sheetView>
  </sheetViews>
  <sheetFormatPr defaultRowHeight="15"/>
  <cols>
    <col min="1" max="1" width="11.140625" customWidth="1"/>
    <col min="2" max="2" width="13" bestFit="1" customWidth="1"/>
    <col min="3" max="4" width="12.42578125" bestFit="1" customWidth="1"/>
    <col min="5" max="5" width="29.28515625" customWidth="1"/>
    <col min="6" max="6" width="16.85546875" hidden="1" customWidth="1"/>
    <col min="7" max="7" width="7.85546875" customWidth="1"/>
    <col min="8" max="8" width="17.140625" hidden="1" customWidth="1"/>
    <col min="9" max="9" width="16" bestFit="1" customWidth="1"/>
    <col min="10" max="10" width="11.42578125" bestFit="1" customWidth="1"/>
    <col min="12" max="12" width="15.42578125" customWidth="1"/>
    <col min="14" max="14" width="17" bestFit="1" customWidth="1"/>
    <col min="15" max="15" width="12.28515625" bestFit="1" customWidth="1"/>
  </cols>
  <sheetData>
    <row r="1" spans="1:15" ht="18">
      <c r="A1" s="509" t="s">
        <v>2300</v>
      </c>
      <c r="B1" s="508"/>
      <c r="C1" s="508"/>
      <c r="D1" s="508"/>
      <c r="E1" s="508"/>
      <c r="F1" s="508"/>
      <c r="G1" s="508"/>
      <c r="H1" s="508"/>
      <c r="I1" s="508"/>
      <c r="J1" s="508"/>
      <c r="K1" s="508"/>
      <c r="L1" s="508"/>
      <c r="M1" s="508"/>
      <c r="N1" s="508"/>
      <c r="O1" s="508"/>
    </row>
    <row r="2" spans="1:15" ht="18">
      <c r="A2" s="509" t="s">
        <v>1949</v>
      </c>
      <c r="B2" s="508"/>
      <c r="C2" s="508"/>
      <c r="D2" s="508"/>
      <c r="E2" s="508"/>
      <c r="F2" s="508"/>
      <c r="G2" s="508"/>
      <c r="H2" s="508"/>
      <c r="I2" s="508"/>
      <c r="J2" s="508"/>
      <c r="K2" s="508"/>
      <c r="L2" s="508"/>
      <c r="M2" s="508"/>
      <c r="N2" s="508"/>
      <c r="O2" s="508"/>
    </row>
    <row r="3" spans="1:15">
      <c r="A3" s="2" t="s">
        <v>2028</v>
      </c>
      <c r="B3" s="397"/>
      <c r="C3" s="397"/>
      <c r="D3" s="397"/>
      <c r="E3" s="397"/>
      <c r="F3" s="397"/>
      <c r="G3" s="397"/>
      <c r="H3" s="397"/>
      <c r="I3" s="397"/>
      <c r="J3" s="397"/>
      <c r="K3" s="397"/>
      <c r="L3" s="397"/>
      <c r="M3" s="397"/>
      <c r="N3" s="397"/>
      <c r="O3" s="397"/>
    </row>
    <row r="4" spans="1:15">
      <c r="A4" s="2" t="s">
        <v>2889</v>
      </c>
      <c r="B4" s="397"/>
      <c r="C4" s="397"/>
      <c r="D4" s="397"/>
      <c r="E4" s="397"/>
      <c r="F4" s="397"/>
      <c r="G4" s="397"/>
      <c r="H4" s="397"/>
      <c r="I4" s="397"/>
      <c r="J4" s="397"/>
      <c r="K4" s="397"/>
      <c r="L4" s="397"/>
      <c r="M4" s="397"/>
      <c r="N4" s="397"/>
      <c r="O4" s="397"/>
    </row>
    <row r="5" spans="1:15">
      <c r="A5" s="2" t="s">
        <v>1950</v>
      </c>
      <c r="B5" s="397"/>
      <c r="C5" s="397"/>
      <c r="D5" s="397"/>
      <c r="E5" s="397"/>
      <c r="F5" s="397"/>
      <c r="G5" s="397"/>
      <c r="H5" s="397"/>
      <c r="I5" s="397"/>
      <c r="J5" s="397"/>
      <c r="K5" s="397"/>
      <c r="L5" s="397"/>
      <c r="M5" s="397"/>
      <c r="N5" s="397"/>
      <c r="O5" s="397"/>
    </row>
    <row r="6" spans="1:15">
      <c r="A6" s="2"/>
      <c r="B6" s="397"/>
      <c r="C6" s="397"/>
      <c r="D6" s="397"/>
      <c r="E6" s="397"/>
      <c r="F6" s="397"/>
      <c r="G6" s="397"/>
      <c r="H6" s="397"/>
      <c r="I6" s="397"/>
      <c r="J6" s="397"/>
      <c r="K6" s="397"/>
      <c r="L6" s="397"/>
      <c r="M6" s="397"/>
      <c r="N6" s="397"/>
      <c r="O6" s="397"/>
    </row>
    <row r="7" spans="1:15">
      <c r="A7" s="92" t="s">
        <v>2563</v>
      </c>
      <c r="J7" s="397"/>
      <c r="K7" s="397"/>
      <c r="L7" s="397"/>
      <c r="M7" s="397"/>
      <c r="N7" s="397"/>
      <c r="O7" s="397"/>
    </row>
    <row r="8" spans="1:15">
      <c r="A8" s="82" t="s">
        <v>2875</v>
      </c>
      <c r="J8" s="397"/>
      <c r="K8" s="397"/>
      <c r="L8" s="397"/>
      <c r="M8" s="397"/>
      <c r="N8" s="397"/>
      <c r="O8" s="397"/>
    </row>
    <row r="9" spans="1:15">
      <c r="A9" s="82" t="s">
        <v>2876</v>
      </c>
      <c r="J9" s="397"/>
      <c r="K9" s="397"/>
      <c r="L9" s="397"/>
      <c r="M9" s="397"/>
      <c r="N9" s="397"/>
      <c r="O9" s="397"/>
    </row>
    <row r="10" spans="1:15">
      <c r="A10" s="82" t="s">
        <v>2877</v>
      </c>
      <c r="J10" s="397"/>
      <c r="K10" s="397"/>
      <c r="L10" s="397"/>
      <c r="M10" s="397"/>
      <c r="N10" s="397"/>
      <c r="O10" s="397"/>
    </row>
    <row r="11" spans="1:15">
      <c r="A11" s="82" t="s">
        <v>2878</v>
      </c>
      <c r="J11" s="397"/>
      <c r="K11" s="397"/>
      <c r="L11" s="397"/>
      <c r="M11" s="397"/>
      <c r="N11" s="397"/>
      <c r="O11" s="397"/>
    </row>
    <row r="12" spans="1:15" ht="15.75">
      <c r="A12" s="582"/>
      <c r="J12" s="397"/>
      <c r="K12" s="397"/>
      <c r="L12" s="397"/>
      <c r="M12" s="397"/>
      <c r="N12" s="397"/>
      <c r="O12" s="397"/>
    </row>
    <row r="13" spans="1:15">
      <c r="A13" s="563" t="s">
        <v>2879</v>
      </c>
      <c r="J13" s="397"/>
      <c r="K13" s="397"/>
      <c r="L13" s="397"/>
      <c r="M13" s="397"/>
      <c r="N13" s="397"/>
      <c r="O13" s="397"/>
    </row>
    <row r="14" spans="1:15">
      <c r="A14" s="563"/>
      <c r="J14" s="397"/>
      <c r="K14" s="397"/>
      <c r="L14" s="397"/>
      <c r="M14" s="397"/>
      <c r="N14" s="397"/>
      <c r="O14" s="397"/>
    </row>
    <row r="15" spans="1:15">
      <c r="A15" s="563" t="s">
        <v>2880</v>
      </c>
      <c r="J15" s="397"/>
      <c r="K15" s="397"/>
      <c r="L15" s="397"/>
      <c r="M15" s="397"/>
      <c r="N15" s="397"/>
      <c r="O15" s="397"/>
    </row>
    <row r="16" spans="1:15">
      <c r="A16" s="583" t="s">
        <v>2881</v>
      </c>
      <c r="J16" s="397"/>
      <c r="K16" s="397"/>
      <c r="L16" s="397"/>
      <c r="M16" s="397"/>
      <c r="N16" s="397"/>
      <c r="O16" s="397"/>
    </row>
    <row r="17" spans="1:15" ht="15.75" thickBot="1">
      <c r="A17" s="583"/>
      <c r="J17" s="397"/>
      <c r="K17" s="397"/>
      <c r="L17" s="397"/>
      <c r="M17" s="397"/>
      <c r="N17" s="397"/>
      <c r="O17" s="397"/>
    </row>
    <row r="18" spans="1:15" ht="45.75" thickBot="1">
      <c r="A18" s="449" t="s">
        <v>243</v>
      </c>
      <c r="B18" s="450" t="s">
        <v>388</v>
      </c>
      <c r="C18" s="450" t="s">
        <v>389</v>
      </c>
      <c r="D18" s="450" t="s">
        <v>246</v>
      </c>
      <c r="E18" s="450" t="s">
        <v>390</v>
      </c>
      <c r="F18" s="450" t="s">
        <v>248</v>
      </c>
      <c r="G18" s="450" t="s">
        <v>1925</v>
      </c>
      <c r="H18" s="450" t="s">
        <v>2301</v>
      </c>
      <c r="I18" s="450" t="s">
        <v>338</v>
      </c>
      <c r="J18" s="397"/>
      <c r="K18" s="397"/>
      <c r="L18" s="397"/>
      <c r="M18" s="397"/>
      <c r="N18" s="397"/>
      <c r="O18" s="397"/>
    </row>
    <row r="19" spans="1:15" ht="16.5" thickBot="1">
      <c r="A19" s="584" t="s">
        <v>2003</v>
      </c>
      <c r="B19" s="452" t="s">
        <v>2882</v>
      </c>
      <c r="C19" s="452" t="s">
        <v>2883</v>
      </c>
      <c r="D19" s="453" t="s">
        <v>2884</v>
      </c>
      <c r="E19" s="453" t="s">
        <v>2885</v>
      </c>
      <c r="F19" s="454" t="s">
        <v>60</v>
      </c>
      <c r="G19" s="454" t="s">
        <v>1930</v>
      </c>
      <c r="H19" s="454" t="s">
        <v>2886</v>
      </c>
      <c r="I19" s="454"/>
      <c r="J19" s="397"/>
      <c r="K19" s="397"/>
      <c r="L19" s="397"/>
      <c r="M19" s="397"/>
      <c r="N19" s="397"/>
      <c r="O19" s="397"/>
    </row>
    <row r="20" spans="1:15" ht="16.5" thickBot="1">
      <c r="A20" s="585" t="s">
        <v>2003</v>
      </c>
      <c r="B20" s="456" t="s">
        <v>2887</v>
      </c>
      <c r="C20" s="456" t="s">
        <v>2888</v>
      </c>
      <c r="D20" s="457" t="s">
        <v>2884</v>
      </c>
      <c r="E20" s="457" t="s">
        <v>1929</v>
      </c>
      <c r="F20" s="458" t="s">
        <v>60</v>
      </c>
      <c r="G20" s="459" t="s">
        <v>1930</v>
      </c>
      <c r="H20" s="459" t="s">
        <v>2886</v>
      </c>
      <c r="I20" s="458">
        <v>5905683272964</v>
      </c>
      <c r="J20" s="397"/>
      <c r="K20" s="397"/>
      <c r="L20" s="397"/>
      <c r="M20" s="397"/>
      <c r="N20" s="397"/>
      <c r="O20" s="397"/>
    </row>
    <row r="21" spans="1:15">
      <c r="A21" s="583"/>
      <c r="J21" s="397"/>
      <c r="K21" s="397"/>
      <c r="L21" s="397"/>
      <c r="M21" s="397"/>
      <c r="N21" s="397"/>
      <c r="O21" s="397"/>
    </row>
    <row r="22" spans="1:15">
      <c r="A22" s="583"/>
      <c r="J22" s="397"/>
      <c r="K22" s="397"/>
      <c r="L22" s="397"/>
      <c r="M22" s="397"/>
      <c r="N22" s="397"/>
      <c r="O22" s="397"/>
    </row>
    <row r="23" spans="1:15">
      <c r="A23" s="2"/>
      <c r="B23" s="397"/>
      <c r="C23" s="397"/>
      <c r="D23" s="397"/>
      <c r="E23" s="397"/>
      <c r="F23" s="397"/>
      <c r="G23" s="397"/>
      <c r="H23" s="397"/>
      <c r="I23" s="397"/>
      <c r="J23" s="397"/>
      <c r="K23" s="397"/>
      <c r="L23" s="397"/>
      <c r="M23" s="397"/>
      <c r="N23" s="397"/>
      <c r="O23" s="397"/>
    </row>
    <row r="24" spans="1:15">
      <c r="A24" s="2"/>
      <c r="B24" s="397"/>
      <c r="C24" s="397"/>
      <c r="D24" s="397"/>
      <c r="E24" s="397"/>
      <c r="F24" s="397"/>
      <c r="G24" s="397"/>
      <c r="H24" s="397"/>
      <c r="I24" s="397"/>
      <c r="J24" s="397"/>
      <c r="K24" s="397"/>
      <c r="L24" s="397"/>
      <c r="M24" s="397"/>
      <c r="N24" s="397"/>
      <c r="O24" s="397"/>
    </row>
    <row r="25" spans="1:15">
      <c r="A25" s="92" t="s">
        <v>2563</v>
      </c>
      <c r="E25" s="397"/>
      <c r="F25" s="397"/>
      <c r="G25" s="397"/>
      <c r="H25" s="397"/>
      <c r="I25" s="397"/>
      <c r="J25" s="397"/>
      <c r="K25" s="397"/>
      <c r="L25" s="397"/>
      <c r="M25" s="397"/>
      <c r="N25" s="397"/>
      <c r="O25" s="397"/>
    </row>
    <row r="26" spans="1:15">
      <c r="A26" s="82" t="s">
        <v>2564</v>
      </c>
      <c r="E26" s="397"/>
      <c r="F26" s="397"/>
      <c r="G26" s="397"/>
      <c r="H26" s="397"/>
      <c r="I26" s="397"/>
      <c r="J26" s="397"/>
      <c r="K26" s="397"/>
      <c r="L26" s="397"/>
      <c r="M26" s="397"/>
      <c r="N26" s="397"/>
      <c r="O26" s="397"/>
    </row>
    <row r="27" spans="1:15">
      <c r="A27" s="82" t="s">
        <v>2565</v>
      </c>
      <c r="E27" s="397"/>
      <c r="F27" s="397"/>
      <c r="G27" s="397"/>
      <c r="H27" s="397"/>
      <c r="I27" s="397"/>
      <c r="J27" s="397"/>
      <c r="K27" s="397"/>
      <c r="L27" s="397"/>
      <c r="M27" s="397"/>
      <c r="N27" s="397"/>
      <c r="O27" s="397"/>
    </row>
    <row r="28" spans="1:15">
      <c r="A28" s="82" t="s">
        <v>2566</v>
      </c>
      <c r="E28" s="397"/>
      <c r="F28" s="397"/>
      <c r="G28" s="397"/>
      <c r="H28" s="397"/>
      <c r="I28" s="397"/>
      <c r="J28" s="397"/>
      <c r="K28" s="397"/>
      <c r="L28" s="397"/>
      <c r="M28" s="397"/>
      <c r="N28" s="397"/>
      <c r="O28" s="397"/>
    </row>
    <row r="29" spans="1:15">
      <c r="A29" s="82" t="s">
        <v>2567</v>
      </c>
      <c r="E29" s="397"/>
      <c r="F29" s="397"/>
      <c r="G29" s="397"/>
      <c r="H29" s="397"/>
      <c r="I29" s="397"/>
      <c r="J29" s="397"/>
      <c r="K29" s="397"/>
      <c r="L29" s="397"/>
      <c r="M29" s="397"/>
      <c r="N29" s="397"/>
      <c r="O29" s="397"/>
    </row>
    <row r="30" spans="1:15">
      <c r="A30" s="563"/>
      <c r="E30" s="397"/>
      <c r="F30" s="397"/>
      <c r="G30" s="397"/>
      <c r="H30" s="397"/>
      <c r="I30" s="397"/>
      <c r="J30" s="397"/>
      <c r="K30" s="397"/>
      <c r="L30" s="397"/>
      <c r="M30" s="397"/>
      <c r="N30" s="397"/>
      <c r="O30" s="397"/>
    </row>
    <row r="31" spans="1:15">
      <c r="A31" s="563" t="s">
        <v>2568</v>
      </c>
      <c r="E31" s="397"/>
      <c r="F31" s="397"/>
      <c r="G31" s="397"/>
      <c r="H31" s="397"/>
      <c r="I31" s="397"/>
      <c r="J31" s="397"/>
      <c r="K31" s="397"/>
      <c r="L31" s="397"/>
      <c r="M31" s="397"/>
      <c r="N31" s="397"/>
      <c r="O31" s="397"/>
    </row>
    <row r="32" spans="1:15">
      <c r="A32" s="563"/>
      <c r="E32" s="397"/>
      <c r="F32" s="397"/>
      <c r="G32" s="397"/>
      <c r="H32" s="397"/>
      <c r="I32" s="397"/>
      <c r="J32" s="397"/>
      <c r="K32" s="397"/>
      <c r="L32" s="397"/>
      <c r="M32" s="397"/>
      <c r="N32" s="397"/>
      <c r="O32" s="397"/>
    </row>
    <row r="33" spans="1:15">
      <c r="A33" s="563" t="s">
        <v>2569</v>
      </c>
      <c r="E33" s="397"/>
      <c r="F33" s="397"/>
      <c r="G33" s="397"/>
      <c r="H33" s="397"/>
      <c r="I33" s="397"/>
      <c r="J33" s="397"/>
      <c r="K33" s="397"/>
      <c r="L33" s="397"/>
      <c r="M33" s="397"/>
      <c r="N33" s="397"/>
      <c r="O33" s="397"/>
    </row>
    <row r="34" spans="1:15">
      <c r="A34" s="563" t="s">
        <v>2570</v>
      </c>
      <c r="E34" s="397"/>
      <c r="F34" s="397"/>
      <c r="G34" s="397"/>
      <c r="H34" s="397"/>
      <c r="I34" s="397"/>
      <c r="J34" s="397"/>
      <c r="K34" s="397"/>
      <c r="L34" s="397"/>
      <c r="M34" s="397"/>
      <c r="N34" s="397"/>
      <c r="O34" s="397"/>
    </row>
    <row r="35" spans="1:15">
      <c r="A35" s="563"/>
      <c r="E35" s="397"/>
      <c r="F35" s="397"/>
      <c r="G35" s="397"/>
      <c r="H35" s="397"/>
      <c r="I35" s="397"/>
      <c r="J35" s="397"/>
      <c r="K35" s="397"/>
      <c r="L35" s="397"/>
      <c r="M35" s="397"/>
      <c r="N35" s="397"/>
      <c r="O35" s="397"/>
    </row>
    <row r="36" spans="1:15" ht="15.75" thickBot="1">
      <c r="A36" s="564" t="s">
        <v>2571</v>
      </c>
      <c r="B36" s="565"/>
      <c r="C36" s="566" t="s">
        <v>2572</v>
      </c>
      <c r="D36" s="567" t="s">
        <v>2573</v>
      </c>
      <c r="E36" s="397"/>
      <c r="F36" s="397"/>
      <c r="G36" s="397"/>
      <c r="H36" s="397"/>
      <c r="I36" s="397"/>
      <c r="J36" s="397"/>
      <c r="K36" s="397"/>
      <c r="L36" s="397"/>
      <c r="M36" s="397"/>
      <c r="N36" s="397"/>
      <c r="O36" s="397"/>
    </row>
    <row r="37" spans="1:15" ht="15.75" thickBot="1">
      <c r="A37" s="564" t="s">
        <v>2574</v>
      </c>
      <c r="B37" s="565"/>
      <c r="C37" s="566" t="s">
        <v>2575</v>
      </c>
      <c r="D37" s="567" t="s">
        <v>2576</v>
      </c>
      <c r="E37" s="397"/>
      <c r="F37" s="397"/>
      <c r="G37" s="397"/>
      <c r="H37" s="397"/>
      <c r="I37" s="397"/>
      <c r="J37" s="397"/>
      <c r="K37" s="397"/>
      <c r="L37" s="397"/>
      <c r="M37" s="397"/>
      <c r="N37" s="397"/>
      <c r="O37" s="397"/>
    </row>
    <row r="38" spans="1:15">
      <c r="A38" s="563"/>
      <c r="E38" s="397"/>
      <c r="F38" s="397"/>
      <c r="G38" s="397"/>
      <c r="H38" s="397"/>
      <c r="I38" s="397"/>
      <c r="J38" s="397"/>
      <c r="K38" s="397"/>
      <c r="L38" s="397"/>
      <c r="M38" s="397"/>
      <c r="N38" s="397"/>
      <c r="O38" s="397"/>
    </row>
    <row r="39" spans="1:15">
      <c r="A39" s="563"/>
      <c r="E39" s="397"/>
      <c r="F39" s="397"/>
      <c r="G39" s="397"/>
      <c r="H39" s="397"/>
      <c r="I39" s="397"/>
      <c r="J39" s="397"/>
      <c r="K39" s="397"/>
      <c r="L39" s="397"/>
      <c r="M39" s="397"/>
      <c r="N39" s="397"/>
      <c r="O39" s="397"/>
    </row>
    <row r="40" spans="1:15">
      <c r="A40" s="563" t="s">
        <v>2577</v>
      </c>
      <c r="E40" s="397"/>
      <c r="F40" s="397"/>
      <c r="G40" s="397"/>
      <c r="H40" s="397"/>
      <c r="I40" s="397"/>
      <c r="J40" s="397"/>
      <c r="K40" s="397"/>
      <c r="L40" s="397"/>
      <c r="M40" s="397"/>
      <c r="N40" s="397"/>
      <c r="O40" s="397"/>
    </row>
    <row r="41" spans="1:15">
      <c r="A41" s="563"/>
      <c r="E41" s="397"/>
      <c r="F41" s="397"/>
      <c r="G41" s="397"/>
      <c r="H41" s="397"/>
      <c r="I41" s="397"/>
      <c r="J41" s="397"/>
      <c r="K41" s="397"/>
      <c r="L41" s="397"/>
      <c r="M41" s="397"/>
      <c r="N41" s="397"/>
      <c r="O41" s="397"/>
    </row>
    <row r="42" spans="1:15">
      <c r="A42" s="563"/>
      <c r="E42" s="397"/>
      <c r="F42" s="397"/>
      <c r="G42" s="397"/>
      <c r="H42" s="397"/>
      <c r="I42" s="397"/>
      <c r="J42" s="397"/>
      <c r="K42" s="397"/>
      <c r="L42" s="397"/>
      <c r="M42" s="397"/>
      <c r="N42" s="397"/>
      <c r="O42" s="397"/>
    </row>
    <row r="43" spans="1:15" ht="40.5">
      <c r="A43" s="568" t="s">
        <v>2578</v>
      </c>
      <c r="E43" s="397"/>
      <c r="F43" s="397"/>
      <c r="G43" s="397"/>
      <c r="H43" s="397"/>
      <c r="I43" s="397"/>
      <c r="J43" s="397"/>
      <c r="K43" s="397"/>
      <c r="L43" s="397"/>
      <c r="M43" s="397"/>
      <c r="N43" s="397"/>
      <c r="O43" s="397"/>
    </row>
    <row r="44" spans="1:15" ht="24">
      <c r="A44" s="569" t="s">
        <v>2579</v>
      </c>
      <c r="E44" s="397"/>
      <c r="F44" s="397"/>
      <c r="G44" s="397"/>
      <c r="H44" s="397"/>
      <c r="I44" s="397"/>
      <c r="J44" s="397"/>
      <c r="K44" s="397"/>
      <c r="L44" s="397"/>
      <c r="M44" s="397"/>
      <c r="N44" s="397"/>
      <c r="O44" s="397"/>
    </row>
    <row r="45" spans="1:15">
      <c r="A45" s="2"/>
      <c r="B45" s="397"/>
      <c r="C45" s="397"/>
      <c r="D45" s="397"/>
      <c r="E45" s="397"/>
      <c r="F45" s="397"/>
      <c r="G45" s="397"/>
      <c r="H45" s="397"/>
      <c r="I45" s="397"/>
      <c r="J45" s="397"/>
      <c r="K45" s="397"/>
      <c r="L45" s="397"/>
      <c r="M45" s="397"/>
      <c r="N45" s="397"/>
      <c r="O45" s="397"/>
    </row>
    <row r="46" spans="1:15" ht="15.75" thickBot="1">
      <c r="A46" s="510"/>
      <c r="B46" s="397"/>
      <c r="C46" s="397"/>
      <c r="D46" s="397"/>
      <c r="E46" s="397"/>
      <c r="F46" s="397"/>
      <c r="G46" s="397"/>
      <c r="H46" s="397"/>
      <c r="I46" s="397"/>
      <c r="J46" s="397"/>
      <c r="K46" s="397"/>
      <c r="L46" s="397"/>
      <c r="M46" s="397"/>
      <c r="N46" s="397"/>
      <c r="O46" s="397"/>
    </row>
    <row r="47" spans="1:15" ht="39" thickBot="1">
      <c r="A47" s="511" t="s">
        <v>243</v>
      </c>
      <c r="B47" s="512" t="s">
        <v>388</v>
      </c>
      <c r="C47" s="512" t="s">
        <v>389</v>
      </c>
      <c r="D47" s="512" t="s">
        <v>246</v>
      </c>
      <c r="E47" s="512" t="s">
        <v>390</v>
      </c>
      <c r="F47" s="512" t="s">
        <v>248</v>
      </c>
      <c r="G47" s="512" t="s">
        <v>1925</v>
      </c>
      <c r="H47" s="512" t="s">
        <v>2301</v>
      </c>
      <c r="I47" s="512" t="s">
        <v>338</v>
      </c>
      <c r="J47" s="512" t="s">
        <v>2302</v>
      </c>
      <c r="K47" s="397"/>
      <c r="L47" s="397"/>
      <c r="M47" s="397"/>
      <c r="N47" s="397"/>
      <c r="O47" s="397"/>
    </row>
    <row r="48" spans="1:15" ht="15.75" thickBot="1">
      <c r="A48" s="513" t="s">
        <v>2303</v>
      </c>
      <c r="B48" s="514" t="s">
        <v>2304</v>
      </c>
      <c r="C48" s="514" t="s">
        <v>2305</v>
      </c>
      <c r="D48" s="515" t="s">
        <v>2306</v>
      </c>
      <c r="E48" s="515" t="s">
        <v>2307</v>
      </c>
      <c r="F48" s="516" t="s">
        <v>57</v>
      </c>
      <c r="G48" s="516" t="s">
        <v>1930</v>
      </c>
      <c r="H48" s="516" t="s">
        <v>1610</v>
      </c>
      <c r="I48" s="516"/>
      <c r="J48" s="516" t="s">
        <v>2308</v>
      </c>
      <c r="K48" s="397"/>
      <c r="L48" s="397"/>
      <c r="M48" s="397"/>
      <c r="N48" s="397"/>
      <c r="O48" s="397"/>
    </row>
    <row r="49" spans="1:15">
      <c r="A49" s="397" t="s">
        <v>2369</v>
      </c>
      <c r="B49" s="397"/>
      <c r="C49" s="397"/>
      <c r="D49" s="397"/>
      <c r="E49" s="397"/>
      <c r="F49" s="397"/>
      <c r="G49" s="397"/>
      <c r="H49" s="397"/>
      <c r="I49" s="397"/>
      <c r="J49" s="397"/>
      <c r="K49" s="397"/>
      <c r="L49" s="397"/>
      <c r="M49" s="397"/>
      <c r="N49" s="397"/>
      <c r="O49" s="397"/>
    </row>
    <row r="50" spans="1:15" ht="38.25">
      <c r="A50" s="517" t="s">
        <v>1475</v>
      </c>
      <c r="B50" s="517" t="s">
        <v>1476</v>
      </c>
      <c r="C50" s="517" t="s">
        <v>1478</v>
      </c>
      <c r="D50" s="517" t="s">
        <v>14</v>
      </c>
      <c r="E50" s="517" t="s">
        <v>385</v>
      </c>
      <c r="F50" s="517" t="s">
        <v>240</v>
      </c>
      <c r="G50" s="517" t="s">
        <v>247</v>
      </c>
      <c r="H50" s="517" t="s">
        <v>1479</v>
      </c>
      <c r="I50" s="518" t="s">
        <v>1480</v>
      </c>
      <c r="J50" s="518" t="s">
        <v>1481</v>
      </c>
      <c r="K50" s="517" t="s">
        <v>241</v>
      </c>
      <c r="L50" s="517" t="s">
        <v>387</v>
      </c>
      <c r="M50" s="517" t="s">
        <v>243</v>
      </c>
      <c r="N50" s="517" t="s">
        <v>388</v>
      </c>
      <c r="O50" s="517" t="s">
        <v>389</v>
      </c>
    </row>
    <row r="51" spans="1:15">
      <c r="A51" s="519" t="s">
        <v>348</v>
      </c>
      <c r="B51" s="520" t="s">
        <v>2313</v>
      </c>
      <c r="C51" s="521" t="s">
        <v>1485</v>
      </c>
      <c r="D51" s="521" t="s">
        <v>263</v>
      </c>
      <c r="E51" s="522" t="s">
        <v>1594</v>
      </c>
      <c r="F51" s="523" t="s">
        <v>264</v>
      </c>
      <c r="G51" s="524" t="s">
        <v>42</v>
      </c>
      <c r="H51" s="525" t="s">
        <v>1488</v>
      </c>
      <c r="I51" s="525" t="s">
        <v>1489</v>
      </c>
      <c r="J51" s="525" t="s">
        <v>1490</v>
      </c>
      <c r="K51" s="523">
        <v>43</v>
      </c>
      <c r="L51" s="523" t="s">
        <v>252</v>
      </c>
      <c r="M51" s="523" t="s">
        <v>2003</v>
      </c>
      <c r="N51" s="526" t="s">
        <v>2317</v>
      </c>
      <c r="O51" s="527" t="s">
        <v>2318</v>
      </c>
    </row>
    <row r="52" spans="1:15">
      <c r="A52" s="528" t="s">
        <v>348</v>
      </c>
      <c r="B52" s="520" t="s">
        <v>2313</v>
      </c>
      <c r="C52" s="529" t="s">
        <v>1485</v>
      </c>
      <c r="D52" s="529" t="s">
        <v>263</v>
      </c>
      <c r="E52" s="530" t="s">
        <v>1594</v>
      </c>
      <c r="F52" s="531" t="s">
        <v>264</v>
      </c>
      <c r="G52" s="532" t="s">
        <v>42</v>
      </c>
      <c r="H52" s="533" t="s">
        <v>1488</v>
      </c>
      <c r="I52" s="533" t="s">
        <v>1489</v>
      </c>
      <c r="J52" s="533" t="s">
        <v>1490</v>
      </c>
      <c r="K52" s="531">
        <v>50</v>
      </c>
      <c r="L52" s="531" t="s">
        <v>252</v>
      </c>
      <c r="M52" s="531" t="s">
        <v>2367</v>
      </c>
      <c r="N52" s="526" t="s">
        <v>2319</v>
      </c>
      <c r="O52" s="534" t="s">
        <v>2320</v>
      </c>
    </row>
    <row r="53" spans="1:15">
      <c r="A53" s="519" t="s">
        <v>348</v>
      </c>
      <c r="B53" s="520" t="s">
        <v>2313</v>
      </c>
      <c r="C53" s="521" t="s">
        <v>1485</v>
      </c>
      <c r="D53" s="521" t="s">
        <v>263</v>
      </c>
      <c r="E53" s="522" t="s">
        <v>1594</v>
      </c>
      <c r="F53" s="523" t="s">
        <v>264</v>
      </c>
      <c r="G53" s="524" t="s">
        <v>42</v>
      </c>
      <c r="H53" s="525" t="s">
        <v>1488</v>
      </c>
      <c r="I53" s="525" t="s">
        <v>1489</v>
      </c>
      <c r="J53" s="525" t="s">
        <v>1490</v>
      </c>
      <c r="K53" s="523">
        <v>55</v>
      </c>
      <c r="L53" s="523" t="s">
        <v>252</v>
      </c>
      <c r="M53" s="523" t="s">
        <v>2303</v>
      </c>
      <c r="N53" s="526" t="s">
        <v>2321</v>
      </c>
      <c r="O53" s="527" t="s">
        <v>2322</v>
      </c>
    </row>
    <row r="54" spans="1:15">
      <c r="A54" s="528" t="s">
        <v>348</v>
      </c>
      <c r="B54" s="520" t="s">
        <v>2314</v>
      </c>
      <c r="C54" s="529" t="s">
        <v>1485</v>
      </c>
      <c r="D54" s="529" t="s">
        <v>263</v>
      </c>
      <c r="E54" s="530" t="s">
        <v>1594</v>
      </c>
      <c r="F54" s="531" t="s">
        <v>264</v>
      </c>
      <c r="G54" s="532" t="s">
        <v>42</v>
      </c>
      <c r="H54" s="533" t="s">
        <v>1488</v>
      </c>
      <c r="I54" s="533" t="s">
        <v>1489</v>
      </c>
      <c r="J54" s="533" t="s">
        <v>1490</v>
      </c>
      <c r="K54" s="531">
        <v>43</v>
      </c>
      <c r="L54" s="531" t="s">
        <v>252</v>
      </c>
      <c r="M54" s="531" t="s">
        <v>2003</v>
      </c>
      <c r="N54" s="526" t="s">
        <v>2323</v>
      </c>
      <c r="O54" s="534" t="e">
        <v>#REF!</v>
      </c>
    </row>
    <row r="55" spans="1:15">
      <c r="A55" s="519" t="s">
        <v>348</v>
      </c>
      <c r="B55" s="520" t="s">
        <v>2314</v>
      </c>
      <c r="C55" s="521" t="s">
        <v>1485</v>
      </c>
      <c r="D55" s="521" t="s">
        <v>263</v>
      </c>
      <c r="E55" s="522" t="s">
        <v>1594</v>
      </c>
      <c r="F55" s="523" t="s">
        <v>264</v>
      </c>
      <c r="G55" s="524" t="s">
        <v>42</v>
      </c>
      <c r="H55" s="525" t="s">
        <v>1488</v>
      </c>
      <c r="I55" s="525" t="s">
        <v>1489</v>
      </c>
      <c r="J55" s="525" t="s">
        <v>1490</v>
      </c>
      <c r="K55" s="523">
        <v>50</v>
      </c>
      <c r="L55" s="523" t="s">
        <v>252</v>
      </c>
      <c r="M55" s="523" t="s">
        <v>2367</v>
      </c>
      <c r="N55" s="526" t="s">
        <v>2324</v>
      </c>
      <c r="O55" s="527" t="e">
        <v>#REF!</v>
      </c>
    </row>
    <row r="56" spans="1:15">
      <c r="A56" s="528" t="s">
        <v>348</v>
      </c>
      <c r="B56" s="520" t="s">
        <v>2314</v>
      </c>
      <c r="C56" s="529" t="s">
        <v>1485</v>
      </c>
      <c r="D56" s="529" t="s">
        <v>263</v>
      </c>
      <c r="E56" s="530" t="s">
        <v>1594</v>
      </c>
      <c r="F56" s="531" t="s">
        <v>264</v>
      </c>
      <c r="G56" s="532" t="s">
        <v>42</v>
      </c>
      <c r="H56" s="533" t="s">
        <v>1488</v>
      </c>
      <c r="I56" s="533" t="s">
        <v>1489</v>
      </c>
      <c r="J56" s="533" t="s">
        <v>1490</v>
      </c>
      <c r="K56" s="531">
        <v>55</v>
      </c>
      <c r="L56" s="531" t="s">
        <v>252</v>
      </c>
      <c r="M56" s="531" t="s">
        <v>2303</v>
      </c>
      <c r="N56" s="526" t="s">
        <v>2325</v>
      </c>
      <c r="O56" s="534" t="e">
        <v>#REF!</v>
      </c>
    </row>
    <row r="57" spans="1:15">
      <c r="A57" s="519" t="s">
        <v>348</v>
      </c>
      <c r="B57" s="535" t="s">
        <v>2315</v>
      </c>
      <c r="C57" s="521" t="s">
        <v>1485</v>
      </c>
      <c r="D57" s="521" t="s">
        <v>263</v>
      </c>
      <c r="E57" s="522" t="s">
        <v>1594</v>
      </c>
      <c r="F57" s="523" t="s">
        <v>264</v>
      </c>
      <c r="G57" s="524" t="s">
        <v>42</v>
      </c>
      <c r="H57" s="525" t="s">
        <v>1488</v>
      </c>
      <c r="I57" s="525" t="s">
        <v>1489</v>
      </c>
      <c r="J57" s="525" t="s">
        <v>1490</v>
      </c>
      <c r="K57" s="523">
        <v>65</v>
      </c>
      <c r="L57" s="523" t="s">
        <v>252</v>
      </c>
      <c r="M57" s="523" t="s">
        <v>2368</v>
      </c>
      <c r="N57" s="526" t="s">
        <v>2326</v>
      </c>
      <c r="O57" s="527" t="s">
        <v>2327</v>
      </c>
    </row>
    <row r="58" spans="1:15">
      <c r="A58" s="528" t="s">
        <v>348</v>
      </c>
      <c r="B58" s="535" t="s">
        <v>2315</v>
      </c>
      <c r="C58" s="529" t="s">
        <v>1485</v>
      </c>
      <c r="D58" s="529" t="s">
        <v>263</v>
      </c>
      <c r="E58" s="530" t="s">
        <v>1594</v>
      </c>
      <c r="F58" s="531" t="s">
        <v>264</v>
      </c>
      <c r="G58" s="532" t="s">
        <v>42</v>
      </c>
      <c r="H58" s="533" t="s">
        <v>1488</v>
      </c>
      <c r="I58" s="533" t="s">
        <v>1489</v>
      </c>
      <c r="J58" s="533" t="s">
        <v>1490</v>
      </c>
      <c r="K58" s="531">
        <v>70</v>
      </c>
      <c r="L58" s="531" t="s">
        <v>252</v>
      </c>
      <c r="M58" s="531" t="s">
        <v>1613</v>
      </c>
      <c r="N58" s="526" t="s">
        <v>2328</v>
      </c>
      <c r="O58" s="534" t="s">
        <v>2329</v>
      </c>
    </row>
    <row r="59" spans="1:15">
      <c r="A59" s="519" t="s">
        <v>348</v>
      </c>
      <c r="B59" s="535" t="s">
        <v>2314</v>
      </c>
      <c r="C59" s="521" t="s">
        <v>1485</v>
      </c>
      <c r="D59" s="521" t="s">
        <v>263</v>
      </c>
      <c r="E59" s="522" t="s">
        <v>1594</v>
      </c>
      <c r="F59" s="523" t="s">
        <v>264</v>
      </c>
      <c r="G59" s="524" t="s">
        <v>42</v>
      </c>
      <c r="H59" s="525" t="s">
        <v>1488</v>
      </c>
      <c r="I59" s="525" t="s">
        <v>1489</v>
      </c>
      <c r="J59" s="525" t="s">
        <v>2030</v>
      </c>
      <c r="K59" s="523">
        <v>43</v>
      </c>
      <c r="L59" s="523" t="s">
        <v>252</v>
      </c>
      <c r="M59" s="523" t="s">
        <v>2003</v>
      </c>
      <c r="N59" s="526" t="s">
        <v>2330</v>
      </c>
      <c r="O59" s="527" t="e">
        <v>#REF!</v>
      </c>
    </row>
    <row r="60" spans="1:15">
      <c r="A60" s="528" t="s">
        <v>348</v>
      </c>
      <c r="B60" s="535" t="s">
        <v>2314</v>
      </c>
      <c r="C60" s="529" t="s">
        <v>1485</v>
      </c>
      <c r="D60" s="529" t="s">
        <v>263</v>
      </c>
      <c r="E60" s="530" t="s">
        <v>1594</v>
      </c>
      <c r="F60" s="531" t="s">
        <v>264</v>
      </c>
      <c r="G60" s="532" t="s">
        <v>42</v>
      </c>
      <c r="H60" s="533" t="s">
        <v>1488</v>
      </c>
      <c r="I60" s="533" t="s">
        <v>1489</v>
      </c>
      <c r="J60" s="533" t="s">
        <v>2030</v>
      </c>
      <c r="K60" s="531">
        <v>50</v>
      </c>
      <c r="L60" s="531" t="s">
        <v>252</v>
      </c>
      <c r="M60" s="531" t="s">
        <v>2367</v>
      </c>
      <c r="N60" s="526" t="s">
        <v>2331</v>
      </c>
      <c r="O60" s="534" t="e">
        <v>#REF!</v>
      </c>
    </row>
    <row r="61" spans="1:15">
      <c r="A61" s="519" t="s">
        <v>348</v>
      </c>
      <c r="B61" s="535" t="s">
        <v>2314</v>
      </c>
      <c r="C61" s="521" t="s">
        <v>1485</v>
      </c>
      <c r="D61" s="521" t="s">
        <v>263</v>
      </c>
      <c r="E61" s="522" t="s">
        <v>1594</v>
      </c>
      <c r="F61" s="523" t="s">
        <v>264</v>
      </c>
      <c r="G61" s="524" t="s">
        <v>42</v>
      </c>
      <c r="H61" s="525" t="s">
        <v>1488</v>
      </c>
      <c r="I61" s="525" t="s">
        <v>1489</v>
      </c>
      <c r="J61" s="525" t="s">
        <v>2030</v>
      </c>
      <c r="K61" s="523">
        <v>55</v>
      </c>
      <c r="L61" s="523" t="s">
        <v>252</v>
      </c>
      <c r="M61" s="523" t="s">
        <v>2303</v>
      </c>
      <c r="N61" s="526" t="s">
        <v>2332</v>
      </c>
      <c r="O61" s="527" t="e">
        <v>#REF!</v>
      </c>
    </row>
    <row r="62" spans="1:15">
      <c r="A62" s="528" t="s">
        <v>348</v>
      </c>
      <c r="B62" s="535" t="s">
        <v>2314</v>
      </c>
      <c r="C62" s="529" t="s">
        <v>1485</v>
      </c>
      <c r="D62" s="529" t="s">
        <v>263</v>
      </c>
      <c r="E62" s="530" t="s">
        <v>1594</v>
      </c>
      <c r="F62" s="531" t="s">
        <v>264</v>
      </c>
      <c r="G62" s="532" t="s">
        <v>42</v>
      </c>
      <c r="H62" s="533" t="s">
        <v>1488</v>
      </c>
      <c r="I62" s="533" t="s">
        <v>1489</v>
      </c>
      <c r="J62" s="533" t="s">
        <v>2030</v>
      </c>
      <c r="K62" s="531">
        <v>65</v>
      </c>
      <c r="L62" s="531" t="s">
        <v>252</v>
      </c>
      <c r="M62" s="531" t="s">
        <v>2368</v>
      </c>
      <c r="N62" s="526" t="s">
        <v>2333</v>
      </c>
      <c r="O62" s="534" t="e">
        <v>#REF!</v>
      </c>
    </row>
    <row r="63" spans="1:15">
      <c r="A63" s="519" t="s">
        <v>348</v>
      </c>
      <c r="B63" s="535" t="s">
        <v>2316</v>
      </c>
      <c r="C63" s="521" t="s">
        <v>1485</v>
      </c>
      <c r="D63" s="521" t="s">
        <v>263</v>
      </c>
      <c r="E63" s="522" t="s">
        <v>1594</v>
      </c>
      <c r="F63" s="523" t="s">
        <v>264</v>
      </c>
      <c r="G63" s="524" t="s">
        <v>42</v>
      </c>
      <c r="H63" s="525" t="s">
        <v>1488</v>
      </c>
      <c r="I63" s="525" t="s">
        <v>1489</v>
      </c>
      <c r="J63" s="525" t="s">
        <v>2030</v>
      </c>
      <c r="K63" s="523">
        <v>43</v>
      </c>
      <c r="L63" s="523" t="s">
        <v>252</v>
      </c>
      <c r="M63" s="523" t="s">
        <v>2003</v>
      </c>
      <c r="N63" s="526" t="s">
        <v>2334</v>
      </c>
      <c r="O63" s="527" t="s">
        <v>2335</v>
      </c>
    </row>
    <row r="64" spans="1:15">
      <c r="A64" s="528" t="s">
        <v>348</v>
      </c>
      <c r="B64" s="535" t="s">
        <v>2316</v>
      </c>
      <c r="C64" s="529" t="s">
        <v>1485</v>
      </c>
      <c r="D64" s="529" t="s">
        <v>263</v>
      </c>
      <c r="E64" s="530" t="s">
        <v>1594</v>
      </c>
      <c r="F64" s="531" t="s">
        <v>264</v>
      </c>
      <c r="G64" s="532" t="s">
        <v>42</v>
      </c>
      <c r="H64" s="533" t="s">
        <v>1488</v>
      </c>
      <c r="I64" s="533" t="s">
        <v>1489</v>
      </c>
      <c r="J64" s="533" t="s">
        <v>2030</v>
      </c>
      <c r="K64" s="531">
        <v>50</v>
      </c>
      <c r="L64" s="531" t="s">
        <v>252</v>
      </c>
      <c r="M64" s="531" t="s">
        <v>2367</v>
      </c>
      <c r="N64" s="526" t="s">
        <v>2336</v>
      </c>
      <c r="O64" s="534" t="s">
        <v>2337</v>
      </c>
    </row>
    <row r="65" spans="1:15">
      <c r="A65" s="519" t="s">
        <v>348</v>
      </c>
      <c r="B65" s="535" t="s">
        <v>2316</v>
      </c>
      <c r="C65" s="521" t="s">
        <v>1485</v>
      </c>
      <c r="D65" s="521" t="s">
        <v>263</v>
      </c>
      <c r="E65" s="522" t="s">
        <v>1594</v>
      </c>
      <c r="F65" s="523" t="s">
        <v>264</v>
      </c>
      <c r="G65" s="524" t="s">
        <v>42</v>
      </c>
      <c r="H65" s="525" t="s">
        <v>1488</v>
      </c>
      <c r="I65" s="525" t="s">
        <v>1489</v>
      </c>
      <c r="J65" s="525" t="s">
        <v>2030</v>
      </c>
      <c r="K65" s="523">
        <v>55</v>
      </c>
      <c r="L65" s="523" t="s">
        <v>252</v>
      </c>
      <c r="M65" s="523" t="s">
        <v>2303</v>
      </c>
      <c r="N65" s="526" t="s">
        <v>2338</v>
      </c>
      <c r="O65" s="527" t="s">
        <v>2339</v>
      </c>
    </row>
    <row r="66" spans="1:15">
      <c r="A66" s="528" t="s">
        <v>348</v>
      </c>
      <c r="B66" s="535" t="s">
        <v>2316</v>
      </c>
      <c r="C66" s="529" t="s">
        <v>1485</v>
      </c>
      <c r="D66" s="529" t="s">
        <v>263</v>
      </c>
      <c r="E66" s="530" t="s">
        <v>1594</v>
      </c>
      <c r="F66" s="531" t="s">
        <v>264</v>
      </c>
      <c r="G66" s="532" t="s">
        <v>42</v>
      </c>
      <c r="H66" s="533" t="s">
        <v>1488</v>
      </c>
      <c r="I66" s="533" t="s">
        <v>1489</v>
      </c>
      <c r="J66" s="533" t="s">
        <v>2030</v>
      </c>
      <c r="K66" s="531">
        <v>65</v>
      </c>
      <c r="L66" s="531" t="s">
        <v>252</v>
      </c>
      <c r="M66" s="531" t="s">
        <v>2368</v>
      </c>
      <c r="N66" s="526" t="s">
        <v>2340</v>
      </c>
      <c r="O66" s="534" t="s">
        <v>2341</v>
      </c>
    </row>
    <row r="67" spans="1:15">
      <c r="A67" s="519" t="s">
        <v>348</v>
      </c>
      <c r="B67" s="536" t="s">
        <v>2314</v>
      </c>
      <c r="C67" s="521" t="s">
        <v>1485</v>
      </c>
      <c r="D67" s="521" t="s">
        <v>263</v>
      </c>
      <c r="E67" s="522" t="s">
        <v>1594</v>
      </c>
      <c r="F67" s="523" t="s">
        <v>264</v>
      </c>
      <c r="G67" s="524" t="s">
        <v>42</v>
      </c>
      <c r="H67" s="525" t="s">
        <v>1488</v>
      </c>
      <c r="I67" s="525" t="s">
        <v>1489</v>
      </c>
      <c r="J67" s="525" t="s">
        <v>2030</v>
      </c>
      <c r="K67" s="523">
        <v>70</v>
      </c>
      <c r="L67" s="523" t="s">
        <v>252</v>
      </c>
      <c r="M67" s="523" t="s">
        <v>1613</v>
      </c>
      <c r="N67" s="526" t="s">
        <v>2342</v>
      </c>
      <c r="O67" s="527" t="s">
        <v>2343</v>
      </c>
    </row>
    <row r="68" spans="1:15">
      <c r="A68" s="528" t="s">
        <v>348</v>
      </c>
      <c r="B68" s="537" t="s">
        <v>2314</v>
      </c>
      <c r="C68" s="529" t="s">
        <v>1485</v>
      </c>
      <c r="D68" s="529" t="s">
        <v>263</v>
      </c>
      <c r="E68" s="530" t="s">
        <v>1594</v>
      </c>
      <c r="F68" s="531" t="s">
        <v>264</v>
      </c>
      <c r="G68" s="532" t="s">
        <v>42</v>
      </c>
      <c r="H68" s="533" t="s">
        <v>1488</v>
      </c>
      <c r="I68" s="533" t="s">
        <v>1489</v>
      </c>
      <c r="J68" s="533" t="s">
        <v>2030</v>
      </c>
      <c r="K68" s="531">
        <v>70</v>
      </c>
      <c r="L68" s="531" t="s">
        <v>252</v>
      </c>
      <c r="M68" s="531" t="s">
        <v>1613</v>
      </c>
      <c r="N68" s="526" t="s">
        <v>2344</v>
      </c>
      <c r="O68" s="534" t="s">
        <v>2345</v>
      </c>
    </row>
    <row r="69" spans="1:15">
      <c r="A69" s="519" t="s">
        <v>348</v>
      </c>
      <c r="B69" s="535" t="s">
        <v>2314</v>
      </c>
      <c r="C69" s="521" t="s">
        <v>1485</v>
      </c>
      <c r="D69" s="521" t="s">
        <v>263</v>
      </c>
      <c r="E69" s="522" t="s">
        <v>1594</v>
      </c>
      <c r="F69" s="523" t="s">
        <v>264</v>
      </c>
      <c r="G69" s="524" t="s">
        <v>42</v>
      </c>
      <c r="H69" s="525" t="s">
        <v>1488</v>
      </c>
      <c r="I69" s="525" t="s">
        <v>1489</v>
      </c>
      <c r="J69" s="525" t="s">
        <v>2030</v>
      </c>
      <c r="K69" s="523">
        <v>43</v>
      </c>
      <c r="L69" s="523" t="s">
        <v>252</v>
      </c>
      <c r="M69" s="523" t="s">
        <v>2003</v>
      </c>
      <c r="N69" s="526" t="s">
        <v>2346</v>
      </c>
      <c r="O69" s="527" t="e">
        <v>#REF!</v>
      </c>
    </row>
    <row r="70" spans="1:15">
      <c r="A70" s="528" t="s">
        <v>348</v>
      </c>
      <c r="B70" s="535" t="s">
        <v>2314</v>
      </c>
      <c r="C70" s="529" t="s">
        <v>1485</v>
      </c>
      <c r="D70" s="529" t="s">
        <v>263</v>
      </c>
      <c r="E70" s="530" t="s">
        <v>1594</v>
      </c>
      <c r="F70" s="531" t="s">
        <v>264</v>
      </c>
      <c r="G70" s="532" t="s">
        <v>42</v>
      </c>
      <c r="H70" s="533" t="s">
        <v>1488</v>
      </c>
      <c r="I70" s="533" t="s">
        <v>1489</v>
      </c>
      <c r="J70" s="533" t="s">
        <v>2030</v>
      </c>
      <c r="K70" s="531">
        <v>50</v>
      </c>
      <c r="L70" s="531" t="s">
        <v>252</v>
      </c>
      <c r="M70" s="531" t="s">
        <v>2367</v>
      </c>
      <c r="N70" s="526" t="s">
        <v>2347</v>
      </c>
      <c r="O70" s="534" t="e">
        <v>#REF!</v>
      </c>
    </row>
    <row r="71" spans="1:15">
      <c r="A71" s="519" t="s">
        <v>348</v>
      </c>
      <c r="B71" s="535" t="s">
        <v>2314</v>
      </c>
      <c r="C71" s="521" t="s">
        <v>1485</v>
      </c>
      <c r="D71" s="521" t="s">
        <v>263</v>
      </c>
      <c r="E71" s="522" t="s">
        <v>1594</v>
      </c>
      <c r="F71" s="523" t="s">
        <v>264</v>
      </c>
      <c r="G71" s="524" t="s">
        <v>42</v>
      </c>
      <c r="H71" s="525" t="s">
        <v>1488</v>
      </c>
      <c r="I71" s="525" t="s">
        <v>1489</v>
      </c>
      <c r="J71" s="525" t="s">
        <v>2030</v>
      </c>
      <c r="K71" s="523">
        <v>55</v>
      </c>
      <c r="L71" s="523" t="s">
        <v>252</v>
      </c>
      <c r="M71" s="523" t="s">
        <v>2303</v>
      </c>
      <c r="N71" s="526" t="s">
        <v>2348</v>
      </c>
      <c r="O71" s="527" t="e">
        <v>#REF!</v>
      </c>
    </row>
    <row r="72" spans="1:15">
      <c r="A72" s="528" t="s">
        <v>348</v>
      </c>
      <c r="B72" s="535" t="s">
        <v>2314</v>
      </c>
      <c r="C72" s="529" t="s">
        <v>1485</v>
      </c>
      <c r="D72" s="529" t="s">
        <v>263</v>
      </c>
      <c r="E72" s="530" t="s">
        <v>1594</v>
      </c>
      <c r="F72" s="531" t="s">
        <v>264</v>
      </c>
      <c r="G72" s="532" t="s">
        <v>42</v>
      </c>
      <c r="H72" s="533" t="s">
        <v>1488</v>
      </c>
      <c r="I72" s="533" t="s">
        <v>1489</v>
      </c>
      <c r="J72" s="533" t="s">
        <v>2030</v>
      </c>
      <c r="K72" s="531">
        <v>65</v>
      </c>
      <c r="L72" s="531" t="s">
        <v>252</v>
      </c>
      <c r="M72" s="531" t="s">
        <v>2368</v>
      </c>
      <c r="N72" s="526" t="s">
        <v>2349</v>
      </c>
      <c r="O72" s="534" t="e">
        <v>#REF!</v>
      </c>
    </row>
    <row r="73" spans="1:15">
      <c r="A73" s="519" t="s">
        <v>348</v>
      </c>
      <c r="B73" s="536" t="s">
        <v>2314</v>
      </c>
      <c r="C73" s="521" t="s">
        <v>1485</v>
      </c>
      <c r="D73" s="521" t="s">
        <v>263</v>
      </c>
      <c r="E73" s="522" t="s">
        <v>1594</v>
      </c>
      <c r="F73" s="523" t="s">
        <v>264</v>
      </c>
      <c r="G73" s="524" t="s">
        <v>42</v>
      </c>
      <c r="H73" s="525" t="s">
        <v>1488</v>
      </c>
      <c r="I73" s="525" t="s">
        <v>1489</v>
      </c>
      <c r="J73" s="525" t="s">
        <v>2030</v>
      </c>
      <c r="K73" s="523">
        <v>70</v>
      </c>
      <c r="L73" s="523" t="s">
        <v>252</v>
      </c>
      <c r="M73" s="523" t="s">
        <v>1613</v>
      </c>
      <c r="N73" s="526" t="s">
        <v>2350</v>
      </c>
      <c r="O73" s="527" t="e">
        <v>#REF!</v>
      </c>
    </row>
    <row r="74" spans="1:15">
      <c r="A74" s="528" t="s">
        <v>348</v>
      </c>
      <c r="B74" s="535" t="s">
        <v>2316</v>
      </c>
      <c r="C74" s="529" t="s">
        <v>1485</v>
      </c>
      <c r="D74" s="529" t="s">
        <v>263</v>
      </c>
      <c r="E74" s="530" t="s">
        <v>1594</v>
      </c>
      <c r="F74" s="531" t="s">
        <v>264</v>
      </c>
      <c r="G74" s="532" t="s">
        <v>42</v>
      </c>
      <c r="H74" s="533" t="s">
        <v>1488</v>
      </c>
      <c r="I74" s="533" t="s">
        <v>1489</v>
      </c>
      <c r="J74" s="533" t="s">
        <v>2030</v>
      </c>
      <c r="K74" s="531">
        <v>43</v>
      </c>
      <c r="L74" s="531" t="s">
        <v>252</v>
      </c>
      <c r="M74" s="531" t="s">
        <v>2003</v>
      </c>
      <c r="N74" s="526" t="s">
        <v>2351</v>
      </c>
      <c r="O74" s="534" t="s">
        <v>2352</v>
      </c>
    </row>
    <row r="75" spans="1:15">
      <c r="A75" s="519" t="s">
        <v>348</v>
      </c>
      <c r="B75" s="535" t="s">
        <v>2316</v>
      </c>
      <c r="C75" s="521" t="s">
        <v>1485</v>
      </c>
      <c r="D75" s="521" t="s">
        <v>263</v>
      </c>
      <c r="E75" s="522" t="s">
        <v>1594</v>
      </c>
      <c r="F75" s="523" t="s">
        <v>264</v>
      </c>
      <c r="G75" s="524" t="s">
        <v>42</v>
      </c>
      <c r="H75" s="525" t="s">
        <v>1488</v>
      </c>
      <c r="I75" s="525" t="s">
        <v>1489</v>
      </c>
      <c r="J75" s="525" t="s">
        <v>2030</v>
      </c>
      <c r="K75" s="523">
        <v>50</v>
      </c>
      <c r="L75" s="523" t="s">
        <v>252</v>
      </c>
      <c r="M75" s="523" t="s">
        <v>2367</v>
      </c>
      <c r="N75" s="526" t="s">
        <v>2353</v>
      </c>
      <c r="O75" s="527" t="s">
        <v>2354</v>
      </c>
    </row>
    <row r="76" spans="1:15">
      <c r="A76" s="528" t="s">
        <v>348</v>
      </c>
      <c r="B76" s="535" t="s">
        <v>2316</v>
      </c>
      <c r="C76" s="529" t="s">
        <v>1485</v>
      </c>
      <c r="D76" s="529" t="s">
        <v>263</v>
      </c>
      <c r="E76" s="530" t="s">
        <v>1594</v>
      </c>
      <c r="F76" s="531" t="s">
        <v>264</v>
      </c>
      <c r="G76" s="532" t="s">
        <v>42</v>
      </c>
      <c r="H76" s="533" t="s">
        <v>1488</v>
      </c>
      <c r="I76" s="533" t="s">
        <v>1489</v>
      </c>
      <c r="J76" s="533" t="s">
        <v>2030</v>
      </c>
      <c r="K76" s="531">
        <v>55</v>
      </c>
      <c r="L76" s="531" t="s">
        <v>252</v>
      </c>
      <c r="M76" s="531" t="s">
        <v>2303</v>
      </c>
      <c r="N76" s="526" t="s">
        <v>2355</v>
      </c>
      <c r="O76" s="534" t="s">
        <v>2356</v>
      </c>
    </row>
    <row r="77" spans="1:15">
      <c r="A77" s="519" t="s">
        <v>348</v>
      </c>
      <c r="B77" s="535" t="s">
        <v>2316</v>
      </c>
      <c r="C77" s="521" t="s">
        <v>1485</v>
      </c>
      <c r="D77" s="521" t="s">
        <v>263</v>
      </c>
      <c r="E77" s="522" t="s">
        <v>1594</v>
      </c>
      <c r="F77" s="523" t="s">
        <v>264</v>
      </c>
      <c r="G77" s="524" t="s">
        <v>42</v>
      </c>
      <c r="H77" s="525" t="s">
        <v>1488</v>
      </c>
      <c r="I77" s="525" t="s">
        <v>1489</v>
      </c>
      <c r="J77" s="525" t="s">
        <v>2030</v>
      </c>
      <c r="K77" s="523">
        <v>65</v>
      </c>
      <c r="L77" s="523" t="s">
        <v>252</v>
      </c>
      <c r="M77" s="523" t="s">
        <v>2368</v>
      </c>
      <c r="N77" s="526" t="s">
        <v>2357</v>
      </c>
      <c r="O77" s="527" t="s">
        <v>2358</v>
      </c>
    </row>
    <row r="78" spans="1:15">
      <c r="A78" s="528" t="s">
        <v>348</v>
      </c>
      <c r="B78" s="537" t="s">
        <v>2314</v>
      </c>
      <c r="C78" s="529" t="s">
        <v>1485</v>
      </c>
      <c r="D78" s="529" t="s">
        <v>263</v>
      </c>
      <c r="E78" s="530" t="s">
        <v>1594</v>
      </c>
      <c r="F78" s="531" t="s">
        <v>264</v>
      </c>
      <c r="G78" s="532" t="s">
        <v>42</v>
      </c>
      <c r="H78" s="533" t="s">
        <v>1488</v>
      </c>
      <c r="I78" s="533" t="s">
        <v>1489</v>
      </c>
      <c r="J78" s="533" t="s">
        <v>2030</v>
      </c>
      <c r="K78" s="531">
        <v>70</v>
      </c>
      <c r="L78" s="531" t="s">
        <v>252</v>
      </c>
      <c r="M78" s="531" t="s">
        <v>1613</v>
      </c>
      <c r="N78" s="526" t="s">
        <v>2359</v>
      </c>
      <c r="O78" s="534" t="s">
        <v>2360</v>
      </c>
    </row>
    <row r="79" spans="1:15">
      <c r="A79" s="519" t="s">
        <v>348</v>
      </c>
      <c r="B79" s="535" t="s">
        <v>2315</v>
      </c>
      <c r="C79" s="521" t="s">
        <v>1485</v>
      </c>
      <c r="D79" s="521" t="s">
        <v>263</v>
      </c>
      <c r="E79" s="522" t="s">
        <v>1594</v>
      </c>
      <c r="F79" s="523" t="s">
        <v>509</v>
      </c>
      <c r="G79" s="524" t="s">
        <v>42</v>
      </c>
      <c r="H79" s="525" t="s">
        <v>1488</v>
      </c>
      <c r="I79" s="525" t="s">
        <v>1489</v>
      </c>
      <c r="J79" s="525" t="s">
        <v>2030</v>
      </c>
      <c r="K79" s="523">
        <v>50</v>
      </c>
      <c r="L79" s="523" t="s">
        <v>252</v>
      </c>
      <c r="M79" s="523" t="s">
        <v>2367</v>
      </c>
      <c r="N79" s="526" t="s">
        <v>2361</v>
      </c>
      <c r="O79" s="527" t="s">
        <v>2362</v>
      </c>
    </row>
    <row r="80" spans="1:15">
      <c r="A80" s="528" t="s">
        <v>348</v>
      </c>
      <c r="B80" s="535" t="s">
        <v>2315</v>
      </c>
      <c r="C80" s="529" t="s">
        <v>1485</v>
      </c>
      <c r="D80" s="529" t="s">
        <v>263</v>
      </c>
      <c r="E80" s="530" t="s">
        <v>1594</v>
      </c>
      <c r="F80" s="531" t="s">
        <v>509</v>
      </c>
      <c r="G80" s="532" t="s">
        <v>42</v>
      </c>
      <c r="H80" s="533" t="s">
        <v>1488</v>
      </c>
      <c r="I80" s="533" t="s">
        <v>1489</v>
      </c>
      <c r="J80" s="533" t="s">
        <v>2030</v>
      </c>
      <c r="K80" s="531">
        <v>55</v>
      </c>
      <c r="L80" s="531" t="s">
        <v>252</v>
      </c>
      <c r="M80" s="531" t="s">
        <v>2303</v>
      </c>
      <c r="N80" s="526" t="s">
        <v>2363</v>
      </c>
      <c r="O80" s="534" t="s">
        <v>2364</v>
      </c>
    </row>
    <row r="81" spans="1:15">
      <c r="A81" s="519" t="s">
        <v>348</v>
      </c>
      <c r="B81" s="535" t="s">
        <v>2315</v>
      </c>
      <c r="C81" s="521" t="s">
        <v>1485</v>
      </c>
      <c r="D81" s="521" t="s">
        <v>263</v>
      </c>
      <c r="E81" s="522" t="s">
        <v>1594</v>
      </c>
      <c r="F81" s="523" t="s">
        <v>509</v>
      </c>
      <c r="G81" s="524" t="s">
        <v>42</v>
      </c>
      <c r="H81" s="525" t="s">
        <v>1488</v>
      </c>
      <c r="I81" s="525" t="s">
        <v>1489</v>
      </c>
      <c r="J81" s="525" t="s">
        <v>2030</v>
      </c>
      <c r="K81" s="523">
        <v>65</v>
      </c>
      <c r="L81" s="523" t="s">
        <v>252</v>
      </c>
      <c r="M81" s="523" t="s">
        <v>2368</v>
      </c>
      <c r="N81" s="526" t="s">
        <v>2365</v>
      </c>
      <c r="O81" s="527" t="s">
        <v>2366</v>
      </c>
    </row>
    <row r="82" spans="1:15">
      <c r="A82" s="519" t="s">
        <v>348</v>
      </c>
      <c r="B82" s="538" t="s">
        <v>2316</v>
      </c>
      <c r="C82" s="63" t="s">
        <v>1485</v>
      </c>
      <c r="D82" s="63" t="s">
        <v>263</v>
      </c>
      <c r="E82" s="63" t="s">
        <v>1594</v>
      </c>
      <c r="F82" s="64" t="s">
        <v>2371</v>
      </c>
      <c r="G82" s="68" t="s">
        <v>42</v>
      </c>
      <c r="H82" s="380" t="s">
        <v>1488</v>
      </c>
      <c r="I82" s="380" t="s">
        <v>1742</v>
      </c>
      <c r="J82" s="380" t="s">
        <v>2030</v>
      </c>
      <c r="K82" s="64">
        <v>43</v>
      </c>
      <c r="L82" s="358" t="s">
        <v>252</v>
      </c>
      <c r="M82" s="358" t="s">
        <v>2003</v>
      </c>
      <c r="N82" s="505" t="s">
        <v>2372</v>
      </c>
      <c r="O82" s="507" t="s">
        <v>2373</v>
      </c>
    </row>
    <row r="83" spans="1:15">
      <c r="A83" s="528" t="s">
        <v>348</v>
      </c>
      <c r="B83" s="538" t="s">
        <v>2370</v>
      </c>
      <c r="C83" s="369" t="s">
        <v>1485</v>
      </c>
      <c r="D83" s="369" t="s">
        <v>263</v>
      </c>
      <c r="E83" s="369" t="s">
        <v>1594</v>
      </c>
      <c r="F83" s="345" t="s">
        <v>2371</v>
      </c>
      <c r="G83" s="362" t="s">
        <v>42</v>
      </c>
      <c r="H83" s="375" t="s">
        <v>1488</v>
      </c>
      <c r="I83" s="375" t="s">
        <v>1742</v>
      </c>
      <c r="J83" s="375" t="s">
        <v>2030</v>
      </c>
      <c r="K83" s="345">
        <v>50</v>
      </c>
      <c r="L83" s="364" t="s">
        <v>252</v>
      </c>
      <c r="M83" s="364" t="s">
        <v>2009</v>
      </c>
      <c r="N83" s="505" t="s">
        <v>2374</v>
      </c>
      <c r="O83" s="506" t="s">
        <v>2375</v>
      </c>
    </row>
    <row r="84" spans="1:15">
      <c r="A84" s="519" t="s">
        <v>348</v>
      </c>
      <c r="B84" s="538" t="s">
        <v>2370</v>
      </c>
      <c r="C84" s="63" t="s">
        <v>1485</v>
      </c>
      <c r="D84" s="63" t="s">
        <v>263</v>
      </c>
      <c r="E84" s="63" t="s">
        <v>1594</v>
      </c>
      <c r="F84" s="64" t="s">
        <v>2371</v>
      </c>
      <c r="G84" s="68" t="s">
        <v>42</v>
      </c>
      <c r="H84" s="380" t="s">
        <v>1488</v>
      </c>
      <c r="I84" s="380" t="s">
        <v>1742</v>
      </c>
      <c r="J84" s="380" t="s">
        <v>2030</v>
      </c>
      <c r="K84" s="64">
        <v>55</v>
      </c>
      <c r="L84" s="358" t="s">
        <v>252</v>
      </c>
      <c r="M84" s="358" t="s">
        <v>2303</v>
      </c>
      <c r="N84" s="505" t="s">
        <v>2376</v>
      </c>
      <c r="O84" s="507" t="s">
        <v>2377</v>
      </c>
    </row>
    <row r="85" spans="1:15">
      <c r="B85" s="538" t="s">
        <v>2370</v>
      </c>
      <c r="C85" s="369" t="s">
        <v>1485</v>
      </c>
      <c r="D85" s="369" t="s">
        <v>263</v>
      </c>
      <c r="E85" s="369" t="s">
        <v>1594</v>
      </c>
      <c r="F85" s="345" t="s">
        <v>2371</v>
      </c>
      <c r="G85" s="362" t="s">
        <v>42</v>
      </c>
      <c r="H85" s="375" t="s">
        <v>1488</v>
      </c>
      <c r="I85" s="375" t="s">
        <v>1742</v>
      </c>
      <c r="J85" s="375" t="s">
        <v>2030</v>
      </c>
      <c r="K85" s="345">
        <v>65</v>
      </c>
      <c r="L85" s="364" t="s">
        <v>252</v>
      </c>
      <c r="M85" s="364" t="s">
        <v>2368</v>
      </c>
      <c r="N85" s="505" t="s">
        <v>2378</v>
      </c>
      <c r="O85" s="506" t="s">
        <v>2379</v>
      </c>
    </row>
  </sheetData>
  <autoFilter ref="A50:O50" xr:uid="{00000000-0009-0000-0000-000006000000}"/>
  <phoneticPr fontId="169" type="noConversion"/>
  <conditionalFormatting sqref="N50">
    <cfRule type="duplicateValues" dxfId="1254" priority="26"/>
    <cfRule type="duplicateValues" dxfId="1253" priority="27"/>
    <cfRule type="duplicateValues" dxfId="1252" priority="28"/>
    <cfRule type="duplicateValues" dxfId="1251" priority="29"/>
  </conditionalFormatting>
  <conditionalFormatting sqref="N51:N53 N57:N58 N63:N68 N74:N81">
    <cfRule type="duplicateValues" dxfId="1250" priority="17"/>
    <cfRule type="duplicateValues" dxfId="1249" priority="18"/>
    <cfRule type="duplicateValues" dxfId="1248" priority="19"/>
    <cfRule type="duplicateValues" dxfId="1247" priority="20"/>
  </conditionalFormatting>
  <conditionalFormatting sqref="N54:N56">
    <cfRule type="duplicateValues" dxfId="1246" priority="13"/>
    <cfRule type="duplicateValues" dxfId="1245" priority="14"/>
    <cfRule type="duplicateValues" dxfId="1244" priority="15"/>
    <cfRule type="duplicateValues" dxfId="1243" priority="16"/>
  </conditionalFormatting>
  <conditionalFormatting sqref="N59:N62">
    <cfRule type="duplicateValues" dxfId="1242" priority="9"/>
    <cfRule type="duplicateValues" dxfId="1241" priority="10"/>
    <cfRule type="duplicateValues" dxfId="1240" priority="11"/>
    <cfRule type="duplicateValues" dxfId="1239" priority="12"/>
  </conditionalFormatting>
  <conditionalFormatting sqref="N69:N73">
    <cfRule type="duplicateValues" dxfId="1238" priority="5"/>
    <cfRule type="duplicateValues" dxfId="1237" priority="6"/>
    <cfRule type="duplicateValues" dxfId="1236" priority="7"/>
    <cfRule type="duplicateValues" dxfId="1235" priority="8"/>
  </conditionalFormatting>
  <conditionalFormatting sqref="N82:N85">
    <cfRule type="duplicateValues" dxfId="1234" priority="1"/>
    <cfRule type="duplicateValues" dxfId="1233" priority="2"/>
    <cfRule type="duplicateValues" dxfId="1232" priority="3"/>
    <cfRule type="duplicateValues" dxfId="1231" priority="4"/>
  </conditionalFormatting>
  <conditionalFormatting sqref="O50">
    <cfRule type="duplicateValues" dxfId="1230" priority="21"/>
    <cfRule type="duplicateValues" dxfId="1229" priority="22"/>
    <cfRule type="duplicateValues" dxfId="1228" priority="23"/>
    <cfRule type="duplicateValues" dxfId="1227" priority="24"/>
    <cfRule type="duplicateValues" dxfId="1226" priority="25"/>
  </conditionalFormatting>
  <dataValidations count="13">
    <dataValidation type="list" allowBlank="1" showInputMessage="1" showErrorMessage="1" sqref="A51:A84" xr:uid="{00000000-0002-0000-0600-000000000000}">
      <formula1>ASSY</formula1>
    </dataValidation>
    <dataValidation type="list" allowBlank="1" showInputMessage="1" showErrorMessage="1" sqref="C51:C84 C85" xr:uid="{00000000-0002-0000-0600-000001000000}">
      <formula1>REGULAR_PROMO</formula1>
    </dataValidation>
    <dataValidation type="list" allowBlank="1" showInputMessage="1" showErrorMessage="1" sqref="D51:D84 D85" xr:uid="{00000000-0002-0000-0600-000002000000}">
      <formula1>Brand</formula1>
    </dataValidation>
    <dataValidation type="list" allowBlank="1" showInputMessage="1" showErrorMessage="1" sqref="E51:E84 E85" xr:uid="{00000000-0002-0000-0600-000003000000}">
      <formula1>SMART</formula1>
    </dataValidation>
    <dataValidation type="list" allowBlank="1" showInputMessage="1" showErrorMessage="1" sqref="F51:F84 F85" xr:uid="{00000000-0002-0000-0600-000004000000}">
      <formula1>SEGMENT</formula1>
    </dataValidation>
    <dataValidation type="list" allowBlank="1" showInputMessage="1" showErrorMessage="1" sqref="G51:G84 G85" xr:uid="{00000000-0002-0000-0600-000005000000}">
      <formula1>RES</formula1>
    </dataValidation>
    <dataValidation type="list" allowBlank="1" showInputMessage="1" showErrorMessage="1" sqref="J51:J84 J85" xr:uid="{00000000-0002-0000-0600-000006000000}">
      <formula1>COLOR_GAMUT</formula1>
    </dataValidation>
    <dataValidation type="list" allowBlank="1" showInputMessage="1" showErrorMessage="1" sqref="K51:K84 K85" xr:uid="{00000000-0002-0000-0600-000007000000}">
      <formula1>SIZE</formula1>
    </dataValidation>
    <dataValidation type="list" allowBlank="1" showInputMessage="1" showErrorMessage="1" sqref="L51:L84 L85" xr:uid="{00000000-0002-0000-0600-000008000000}">
      <formula1>FRAME__FRAMELESS</formula1>
    </dataValidation>
    <dataValidation type="list" allowBlank="1" showInputMessage="1" showErrorMessage="1" sqref="H51:H84 H85" xr:uid="{00000000-0002-0000-0600-000009000000}">
      <formula1>Backlight</formula1>
    </dataValidation>
    <dataValidation type="list" allowBlank="1" showInputMessage="1" showErrorMessage="1" sqref="I51:I81" xr:uid="{00000000-0002-0000-0600-00000A000000}">
      <formula1>aaa</formula1>
    </dataValidation>
    <dataValidation type="list" allowBlank="1" showInputMessage="1" showErrorMessage="1" sqref="M51:M84 M85" xr:uid="{00000000-0002-0000-0600-00000B000000}">
      <formula1>FACTORY_DESIGN</formula1>
    </dataValidation>
    <dataValidation type="list" allowBlank="1" showInputMessage="1" showErrorMessage="1" sqref="I85 I82:I84" xr:uid="{00000000-0002-0000-0600-00000C000000}">
      <formula1>SYSTEM</formula1>
    </dataValidation>
  </dataValidations>
  <hyperlinks>
    <hyperlink ref="A25" r:id="rId1" display="mailto:Vasyl.Kozakivskyi@sharpconsumer.eu" xr:uid="{00000000-0004-0000-0600-000000000000}"/>
    <hyperlink ref="A7" r:id="rId2" display="mailto:Vasyl.Kozakivskyi@sharpconsumer.eu" xr:uid="{00000000-0004-0000-0600-000001000000}"/>
  </hyperlinks>
  <pageMargins left="0.7" right="0.7" top="0.75" bottom="0.75" header="0.3" footer="0.3"/>
  <pageSetup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sheetPr>
  <dimension ref="A1:H63"/>
  <sheetViews>
    <sheetView zoomScale="85" zoomScaleNormal="85" workbookViewId="0">
      <pane ySplit="10" topLeftCell="A61" activePane="bottomLeft" state="frozen"/>
      <selection pane="bottomLeft" activeCell="B11" sqref="B11"/>
    </sheetView>
  </sheetViews>
  <sheetFormatPr defaultColWidth="9" defaultRowHeight="15"/>
  <cols>
    <col min="1" max="1" width="33.42578125" customWidth="1"/>
    <col min="2" max="8" width="25.7109375" customWidth="1"/>
  </cols>
  <sheetData>
    <row r="1" spans="1:8" ht="20.25">
      <c r="A1" s="1" t="s">
        <v>2162</v>
      </c>
    </row>
    <row r="2" spans="1:8" ht="20.25">
      <c r="A2" s="1" t="s">
        <v>613</v>
      </c>
    </row>
    <row r="3" spans="1:8" ht="15" customHeight="1">
      <c r="A3" s="2" t="s">
        <v>1915</v>
      </c>
      <c r="D3" s="500"/>
    </row>
    <row r="4" spans="1:8">
      <c r="A4" s="2" t="s">
        <v>647</v>
      </c>
    </row>
    <row r="5" spans="1:8">
      <c r="A5" s="2" t="s">
        <v>2163</v>
      </c>
    </row>
    <row r="6" spans="1:8">
      <c r="A6" s="2" t="s">
        <v>2256</v>
      </c>
    </row>
    <row r="7" spans="1:8">
      <c r="A7" s="391" t="s">
        <v>10</v>
      </c>
    </row>
    <row r="8" spans="1:8" ht="26.45" customHeight="1">
      <c r="A8" s="390" t="s">
        <v>1554</v>
      </c>
      <c r="B8" s="390" t="s">
        <v>2142</v>
      </c>
      <c r="C8" s="390" t="s">
        <v>2143</v>
      </c>
      <c r="D8" s="390" t="s">
        <v>1621</v>
      </c>
      <c r="E8" s="390" t="s">
        <v>2144</v>
      </c>
      <c r="F8" s="390" t="s">
        <v>2115</v>
      </c>
      <c r="G8" s="390" t="s">
        <v>2145</v>
      </c>
      <c r="H8" s="390" t="s">
        <v>1988</v>
      </c>
    </row>
    <row r="9" spans="1:8" ht="15" customHeight="1">
      <c r="A9" s="4" t="s">
        <v>580</v>
      </c>
      <c r="B9" s="4" t="s">
        <v>2146</v>
      </c>
      <c r="C9" s="4" t="s">
        <v>2146</v>
      </c>
      <c r="D9" s="4" t="s">
        <v>1624</v>
      </c>
      <c r="E9" s="4" t="s">
        <v>1624</v>
      </c>
      <c r="F9" s="71" t="s">
        <v>41</v>
      </c>
      <c r="G9" s="4" t="s">
        <v>737</v>
      </c>
      <c r="H9" s="4" t="s">
        <v>41</v>
      </c>
    </row>
    <row r="10" spans="1:8" ht="28.15" customHeight="1">
      <c r="A10" s="4" t="s">
        <v>11</v>
      </c>
      <c r="B10" s="71" t="s">
        <v>2201</v>
      </c>
      <c r="C10" s="71" t="s">
        <v>1770</v>
      </c>
      <c r="D10" s="71" t="s">
        <v>1771</v>
      </c>
      <c r="E10" s="71" t="s">
        <v>2249</v>
      </c>
      <c r="F10" s="71" t="s">
        <v>2170</v>
      </c>
      <c r="G10" s="71" t="s">
        <v>1200</v>
      </c>
      <c r="H10" s="71" t="s">
        <v>2054</v>
      </c>
    </row>
    <row r="11" spans="1:8">
      <c r="A11" s="71" t="s">
        <v>1323</v>
      </c>
      <c r="B11" s="374" t="s">
        <v>2240</v>
      </c>
      <c r="C11" s="374" t="s">
        <v>1823</v>
      </c>
      <c r="D11" s="374" t="s">
        <v>1822</v>
      </c>
      <c r="E11" s="50" t="s">
        <v>2241</v>
      </c>
      <c r="F11" s="71"/>
      <c r="G11" s="71" t="s">
        <v>1200</v>
      </c>
      <c r="H11" s="71" t="s">
        <v>1979</v>
      </c>
    </row>
    <row r="12" spans="1:8">
      <c r="A12" s="71" t="s">
        <v>2106</v>
      </c>
      <c r="B12" s="374" t="s">
        <v>2242</v>
      </c>
      <c r="C12" s="374" t="s">
        <v>1866</v>
      </c>
      <c r="D12" s="374" t="s">
        <v>1866</v>
      </c>
      <c r="E12" s="374" t="s">
        <v>1866</v>
      </c>
      <c r="F12" s="71" t="s">
        <v>1866</v>
      </c>
      <c r="G12" s="71" t="s">
        <v>2243</v>
      </c>
      <c r="H12" s="71" t="s">
        <v>2244</v>
      </c>
    </row>
    <row r="13" spans="1:8" ht="29.45" hidden="1" customHeight="1">
      <c r="A13" s="71" t="s">
        <v>581</v>
      </c>
      <c r="B13" s="50"/>
      <c r="C13" s="71"/>
      <c r="D13" s="71"/>
      <c r="E13" s="50"/>
      <c r="F13" s="71"/>
      <c r="G13" s="71">
        <f>E13</f>
        <v>0</v>
      </c>
      <c r="H13" s="71" t="s">
        <v>1173</v>
      </c>
    </row>
    <row r="14" spans="1:8" ht="14.45" customHeight="1">
      <c r="A14" s="71" t="s">
        <v>21</v>
      </c>
      <c r="B14" s="71" t="s">
        <v>1918</v>
      </c>
      <c r="C14" s="71" t="s">
        <v>1401</v>
      </c>
      <c r="D14" s="71" t="s">
        <v>1401</v>
      </c>
      <c r="E14" s="71" t="s">
        <v>2147</v>
      </c>
      <c r="F14" s="71" t="s">
        <v>2166</v>
      </c>
      <c r="G14" s="71" t="s">
        <v>2148</v>
      </c>
      <c r="H14" s="71" t="s">
        <v>1918</v>
      </c>
    </row>
    <row r="15" spans="1:8">
      <c r="A15" s="71" t="s">
        <v>689</v>
      </c>
      <c r="B15" s="71" t="s">
        <v>1920</v>
      </c>
      <c r="C15" s="71" t="s">
        <v>1415</v>
      </c>
      <c r="D15" s="71" t="s">
        <v>1415</v>
      </c>
      <c r="E15" s="71" t="s">
        <v>1415</v>
      </c>
      <c r="F15" s="71" t="s">
        <v>1415</v>
      </c>
      <c r="G15" s="71" t="s">
        <v>2149</v>
      </c>
      <c r="H15" s="71" t="s">
        <v>1920</v>
      </c>
    </row>
    <row r="16" spans="1:8" ht="13.15" customHeight="1">
      <c r="A16" s="71" t="s">
        <v>16</v>
      </c>
      <c r="B16" s="71" t="s">
        <v>42</v>
      </c>
      <c r="C16" s="71" t="s">
        <v>2150</v>
      </c>
      <c r="D16" s="71" t="s">
        <v>1629</v>
      </c>
      <c r="E16" s="71" t="s">
        <v>1629</v>
      </c>
      <c r="F16" s="71" t="s">
        <v>42</v>
      </c>
      <c r="G16" s="71" t="s">
        <v>2151</v>
      </c>
      <c r="H16" s="71" t="s">
        <v>42</v>
      </c>
    </row>
    <row r="17" spans="1:8" ht="15" hidden="1" customHeight="1">
      <c r="A17" s="71" t="s">
        <v>1921</v>
      </c>
      <c r="B17" s="50"/>
      <c r="C17" s="71" t="s">
        <v>1310</v>
      </c>
      <c r="D17" s="71" t="s">
        <v>1310</v>
      </c>
      <c r="E17" s="50"/>
      <c r="F17" s="50"/>
      <c r="G17" s="71" t="s">
        <v>2152</v>
      </c>
      <c r="H17" s="71" t="s">
        <v>1678</v>
      </c>
    </row>
    <row r="18" spans="1:8" ht="25.5">
      <c r="A18" s="71" t="s">
        <v>23</v>
      </c>
      <c r="B18" s="71" t="s">
        <v>2153</v>
      </c>
      <c r="C18" s="71" t="s">
        <v>2168</v>
      </c>
      <c r="D18" s="71" t="s">
        <v>1634</v>
      </c>
      <c r="E18" s="71" t="s">
        <v>2153</v>
      </c>
      <c r="F18" s="71" t="s">
        <v>2117</v>
      </c>
      <c r="G18" s="71" t="s">
        <v>2168</v>
      </c>
      <c r="H18" s="71" t="s">
        <v>1992</v>
      </c>
    </row>
    <row r="19" spans="1:8" ht="15" customHeight="1">
      <c r="A19" s="71" t="s">
        <v>1636</v>
      </c>
      <c r="B19" s="71" t="s">
        <v>2154</v>
      </c>
      <c r="C19" s="71" t="s">
        <v>2155</v>
      </c>
      <c r="D19" s="374" t="s">
        <v>2155</v>
      </c>
      <c r="E19" s="374" t="s">
        <v>2154</v>
      </c>
      <c r="F19" s="374" t="s">
        <v>2167</v>
      </c>
      <c r="G19" s="71" t="s">
        <v>2156</v>
      </c>
      <c r="H19" s="71" t="s">
        <v>2169</v>
      </c>
    </row>
    <row r="20" spans="1:8" ht="15" customHeight="1">
      <c r="A20" s="71" t="s">
        <v>662</v>
      </c>
      <c r="B20" s="71" t="s">
        <v>1919</v>
      </c>
      <c r="C20" s="71" t="s">
        <v>2157</v>
      </c>
      <c r="D20" s="71" t="s">
        <v>1643</v>
      </c>
      <c r="E20" s="71" t="s">
        <v>1643</v>
      </c>
      <c r="F20" s="71"/>
      <c r="G20" s="71" t="s">
        <v>2158</v>
      </c>
      <c r="H20" s="71" t="s">
        <v>1919</v>
      </c>
    </row>
    <row r="21" spans="1:8" ht="28.5">
      <c r="A21" s="71" t="s">
        <v>1881</v>
      </c>
      <c r="B21" s="71" t="s">
        <v>2159</v>
      </c>
      <c r="C21" s="320" t="s">
        <v>2160</v>
      </c>
      <c r="D21" s="320" t="s">
        <v>2165</v>
      </c>
      <c r="E21" s="71" t="s">
        <v>2159</v>
      </c>
      <c r="F21" s="71" t="s">
        <v>2165</v>
      </c>
      <c r="G21" s="320" t="s">
        <v>2161</v>
      </c>
      <c r="H21" s="320" t="s">
        <v>2165</v>
      </c>
    </row>
    <row r="22" spans="1:8" ht="27.6" customHeight="1">
      <c r="A22" s="71" t="s">
        <v>585</v>
      </c>
      <c r="B22" s="320" t="s">
        <v>841</v>
      </c>
      <c r="C22" s="448" t="s">
        <v>841</v>
      </c>
      <c r="D22" s="320" t="s">
        <v>841</v>
      </c>
      <c r="E22" s="448" t="s">
        <v>841</v>
      </c>
      <c r="F22" s="320" t="s">
        <v>841</v>
      </c>
      <c r="G22" s="320" t="s">
        <v>841</v>
      </c>
      <c r="H22" s="320" t="s">
        <v>841</v>
      </c>
    </row>
    <row r="23" spans="1:8" ht="17.45" customHeight="1">
      <c r="A23" s="71" t="s">
        <v>1223</v>
      </c>
      <c r="B23" s="50"/>
      <c r="C23" s="50"/>
      <c r="D23" s="441"/>
      <c r="E23" s="50"/>
      <c r="F23" s="50"/>
      <c r="G23" s="136"/>
      <c r="H23" s="136"/>
    </row>
    <row r="24" spans="1:8" ht="17.45" customHeight="1">
      <c r="A24" s="71" t="s">
        <v>1968</v>
      </c>
      <c r="B24" s="501">
        <v>2030009677</v>
      </c>
      <c r="C24" s="501">
        <v>2030009688</v>
      </c>
      <c r="D24" s="501">
        <v>2030009671</v>
      </c>
      <c r="E24" s="501">
        <v>2030009678</v>
      </c>
      <c r="F24" s="501">
        <v>2030009676</v>
      </c>
      <c r="G24" s="501">
        <v>2030009693</v>
      </c>
      <c r="H24" s="501">
        <v>2030009639</v>
      </c>
    </row>
    <row r="25" spans="1:8" ht="17.45" customHeight="1">
      <c r="A25" s="71" t="s">
        <v>1968</v>
      </c>
      <c r="B25" s="501">
        <v>2020003849</v>
      </c>
      <c r="C25" s="502">
        <v>2020003797</v>
      </c>
      <c r="D25" s="502">
        <v>2020003828</v>
      </c>
      <c r="E25" s="502">
        <v>2020003847</v>
      </c>
      <c r="F25" s="502">
        <v>2020003845</v>
      </c>
      <c r="G25" s="502">
        <v>2020003839</v>
      </c>
      <c r="H25" s="469"/>
    </row>
    <row r="26" spans="1:8" ht="15" customHeight="1">
      <c r="A26" s="71" t="s">
        <v>1644</v>
      </c>
      <c r="B26" s="136">
        <v>45538</v>
      </c>
      <c r="C26" s="136">
        <v>45538</v>
      </c>
      <c r="D26" s="136">
        <v>45538</v>
      </c>
      <c r="E26" s="136">
        <v>45538</v>
      </c>
      <c r="F26" s="136">
        <v>45538</v>
      </c>
      <c r="G26" s="136">
        <v>45538</v>
      </c>
      <c r="H26" s="136">
        <v>45534</v>
      </c>
    </row>
    <row r="27" spans="1:8" ht="15" customHeight="1">
      <c r="A27" s="71" t="s">
        <v>843</v>
      </c>
      <c r="B27" s="136">
        <v>45585</v>
      </c>
      <c r="C27" s="136">
        <v>45575</v>
      </c>
      <c r="D27" s="136">
        <v>45587</v>
      </c>
      <c r="E27" s="136">
        <v>45575</v>
      </c>
      <c r="F27" s="136">
        <v>45587</v>
      </c>
      <c r="G27" s="136">
        <v>45575</v>
      </c>
      <c r="H27" s="136">
        <v>45617</v>
      </c>
    </row>
    <row r="28" spans="1:8" ht="15" customHeight="1">
      <c r="A28" s="71" t="s">
        <v>844</v>
      </c>
      <c r="B28" s="159">
        <f t="shared" ref="B28:H28" si="0">IFERROR(B27-B26+1,"")</f>
        <v>48</v>
      </c>
      <c r="C28" s="159">
        <f>IFERROR(C27-C26+1,"")</f>
        <v>38</v>
      </c>
      <c r="D28" s="159">
        <f t="shared" si="0"/>
        <v>50</v>
      </c>
      <c r="E28" s="159">
        <f t="shared" si="0"/>
        <v>38</v>
      </c>
      <c r="F28" s="159">
        <f t="shared" si="0"/>
        <v>50</v>
      </c>
      <c r="G28" s="159">
        <f t="shared" si="0"/>
        <v>38</v>
      </c>
      <c r="H28" s="159">
        <f t="shared" si="0"/>
        <v>84</v>
      </c>
    </row>
    <row r="29" spans="1:8" ht="15" customHeight="1">
      <c r="A29" s="71" t="s">
        <v>849</v>
      </c>
      <c r="B29" s="160">
        <f t="shared" ref="B29:H29" si="1">IFERROR(B28/30,"")</f>
        <v>1.6</v>
      </c>
      <c r="C29" s="160">
        <f>IFERROR(C28/30,"")</f>
        <v>1.2666666666666666</v>
      </c>
      <c r="D29" s="160">
        <f t="shared" si="1"/>
        <v>1.6666666666666667</v>
      </c>
      <c r="E29" s="160">
        <f t="shared" si="1"/>
        <v>1.2666666666666666</v>
      </c>
      <c r="F29" s="160">
        <f t="shared" si="1"/>
        <v>1.6666666666666667</v>
      </c>
      <c r="G29" s="160">
        <f t="shared" si="1"/>
        <v>1.2666666666666666</v>
      </c>
      <c r="H29" s="160">
        <f t="shared" si="1"/>
        <v>2.8</v>
      </c>
    </row>
    <row r="30" spans="1:8" hidden="1">
      <c r="A30" s="71" t="s">
        <v>1185</v>
      </c>
      <c r="B30" s="50"/>
      <c r="C30" s="50"/>
      <c r="D30" s="503"/>
      <c r="E30" s="50"/>
      <c r="F30" s="499"/>
      <c r="G30" s="334"/>
      <c r="H30" s="159" t="e">
        <f>#REF!</f>
        <v>#REF!</v>
      </c>
    </row>
    <row r="31" spans="1:8" ht="15" customHeight="1">
      <c r="A31" s="436" t="s">
        <v>1318</v>
      </c>
      <c r="B31" s="437" t="s">
        <v>1678</v>
      </c>
      <c r="C31" s="437" t="s">
        <v>1678</v>
      </c>
      <c r="D31" s="437" t="s">
        <v>1678</v>
      </c>
      <c r="E31" s="437" t="s">
        <v>1678</v>
      </c>
      <c r="F31" s="437" t="s">
        <v>1678</v>
      </c>
      <c r="G31" s="437" t="s">
        <v>1678</v>
      </c>
      <c r="H31" s="437" t="s">
        <v>1236</v>
      </c>
    </row>
    <row r="32" spans="1:8" ht="15" customHeight="1">
      <c r="A32" s="436" t="s">
        <v>1319</v>
      </c>
      <c r="B32" s="437" t="s">
        <v>1678</v>
      </c>
      <c r="C32" s="437" t="s">
        <v>1678</v>
      </c>
      <c r="D32" s="437" t="s">
        <v>1678</v>
      </c>
      <c r="E32" s="437" t="s">
        <v>1678</v>
      </c>
      <c r="F32" s="437" t="s">
        <v>1678</v>
      </c>
      <c r="G32" s="437" t="s">
        <v>1678</v>
      </c>
      <c r="H32" s="437" t="s">
        <v>1678</v>
      </c>
    </row>
    <row r="33" spans="1:8" ht="15" customHeight="1">
      <c r="A33" s="436" t="s">
        <v>1182</v>
      </c>
      <c r="B33" s="437" t="s">
        <v>1678</v>
      </c>
      <c r="C33" s="437" t="s">
        <v>1678</v>
      </c>
      <c r="D33" s="437" t="s">
        <v>1678</v>
      </c>
      <c r="E33" s="437" t="s">
        <v>1678</v>
      </c>
      <c r="F33" s="437" t="s">
        <v>1678</v>
      </c>
      <c r="G33" s="437" t="s">
        <v>1678</v>
      </c>
      <c r="H33" s="437" t="s">
        <v>1678</v>
      </c>
    </row>
    <row r="34" spans="1:8" ht="15" customHeight="1">
      <c r="A34" s="436" t="s">
        <v>1183</v>
      </c>
      <c r="B34" s="437" t="s">
        <v>1678</v>
      </c>
      <c r="C34" s="437" t="s">
        <v>1678</v>
      </c>
      <c r="D34" s="437" t="s">
        <v>1678</v>
      </c>
      <c r="E34" s="437" t="s">
        <v>1678</v>
      </c>
      <c r="F34" s="437" t="s">
        <v>1678</v>
      </c>
      <c r="G34" s="437" t="s">
        <v>1678</v>
      </c>
      <c r="H34" s="437" t="s">
        <v>1813</v>
      </c>
    </row>
    <row r="35" spans="1:8" ht="15" customHeight="1">
      <c r="A35" s="71" t="s">
        <v>308</v>
      </c>
      <c r="B35" s="50"/>
      <c r="C35" s="50"/>
      <c r="D35" s="435"/>
      <c r="E35" s="50"/>
      <c r="F35" s="294"/>
      <c r="G35" s="334"/>
      <c r="H35" s="159"/>
    </row>
    <row r="36" spans="1:8" ht="15" customHeight="1">
      <c r="A36" s="418" t="s">
        <v>116</v>
      </c>
      <c r="B36" s="435" t="s">
        <v>2211</v>
      </c>
      <c r="C36" s="435" t="s">
        <v>2180</v>
      </c>
      <c r="D36" s="435" t="s">
        <v>2177</v>
      </c>
      <c r="E36" s="435" t="s">
        <v>2215</v>
      </c>
      <c r="F36" s="435" t="s">
        <v>2215</v>
      </c>
      <c r="G36" s="435" t="s">
        <v>2189</v>
      </c>
      <c r="H36" s="435" t="s">
        <v>2213</v>
      </c>
    </row>
    <row r="37" spans="1:8" ht="15" customHeight="1">
      <c r="A37" s="418" t="s">
        <v>117</v>
      </c>
      <c r="B37" s="435" t="s">
        <v>2000</v>
      </c>
      <c r="C37" s="435" t="s">
        <v>2000</v>
      </c>
      <c r="D37" s="435" t="s">
        <v>2000</v>
      </c>
      <c r="E37" s="435" t="s">
        <v>2000</v>
      </c>
      <c r="F37" s="435" t="s">
        <v>2000</v>
      </c>
      <c r="G37" s="435" t="s">
        <v>2000</v>
      </c>
      <c r="H37" s="435" t="s">
        <v>2217</v>
      </c>
    </row>
    <row r="38" spans="1:8" ht="14.45" customHeight="1">
      <c r="A38" s="419" t="s">
        <v>1320</v>
      </c>
      <c r="B38" s="435" t="s">
        <v>2212</v>
      </c>
      <c r="C38" s="435" t="s">
        <v>2181</v>
      </c>
      <c r="D38" s="435" t="s">
        <v>2177</v>
      </c>
      <c r="E38" s="435" t="s">
        <v>2215</v>
      </c>
      <c r="F38" s="435" t="s">
        <v>2215</v>
      </c>
      <c r="G38" s="435" t="s">
        <v>2189</v>
      </c>
      <c r="H38" s="435" t="s">
        <v>2217</v>
      </c>
    </row>
    <row r="39" spans="1:8" ht="15" hidden="1" customHeight="1">
      <c r="A39" s="420" t="s">
        <v>1469</v>
      </c>
      <c r="B39" s="435" t="s">
        <v>1678</v>
      </c>
      <c r="C39" s="435" t="s">
        <v>1678</v>
      </c>
      <c r="D39" s="435" t="s">
        <v>1678</v>
      </c>
      <c r="E39" s="435" t="s">
        <v>1678</v>
      </c>
      <c r="F39" s="435" t="s">
        <v>1678</v>
      </c>
      <c r="G39" s="435" t="s">
        <v>1678</v>
      </c>
      <c r="H39" s="435" t="s">
        <v>2000</v>
      </c>
    </row>
    <row r="40" spans="1:8" ht="15" customHeight="1">
      <c r="A40" s="418" t="s">
        <v>1558</v>
      </c>
      <c r="B40" s="435" t="s">
        <v>2000</v>
      </c>
      <c r="C40" s="435" t="s">
        <v>2000</v>
      </c>
      <c r="D40" s="435" t="s">
        <v>1678</v>
      </c>
      <c r="E40" s="435" t="s">
        <v>1678</v>
      </c>
      <c r="F40" s="435" t="s">
        <v>1678</v>
      </c>
      <c r="G40" s="435" t="s">
        <v>1678</v>
      </c>
      <c r="H40" s="435" t="s">
        <v>2000</v>
      </c>
    </row>
    <row r="41" spans="1:8" ht="15" customHeight="1">
      <c r="A41" s="418" t="s">
        <v>1559</v>
      </c>
      <c r="B41" s="435" t="s">
        <v>2000</v>
      </c>
      <c r="C41" s="435" t="s">
        <v>2000</v>
      </c>
      <c r="D41" s="435" t="s">
        <v>2000</v>
      </c>
      <c r="E41" s="435" t="s">
        <v>2000</v>
      </c>
      <c r="F41" s="435" t="s">
        <v>2000</v>
      </c>
      <c r="G41" s="435" t="s">
        <v>2000</v>
      </c>
      <c r="H41" s="435" t="s">
        <v>2000</v>
      </c>
    </row>
    <row r="42" spans="1:8" ht="15" customHeight="1">
      <c r="A42" s="419" t="s">
        <v>5</v>
      </c>
      <c r="B42" s="435" t="s">
        <v>2212</v>
      </c>
      <c r="C42" s="435" t="s">
        <v>2181</v>
      </c>
      <c r="D42" s="435" t="s">
        <v>2177</v>
      </c>
      <c r="E42" s="435" t="s">
        <v>2215</v>
      </c>
      <c r="F42" s="435" t="s">
        <v>2215</v>
      </c>
      <c r="G42" s="435" t="s">
        <v>2189</v>
      </c>
      <c r="H42" s="435" t="s">
        <v>2217</v>
      </c>
    </row>
    <row r="43" spans="1:8" ht="15" hidden="1" customHeight="1">
      <c r="A43" s="420" t="s">
        <v>1470</v>
      </c>
      <c r="B43" s="435" t="s">
        <v>1678</v>
      </c>
      <c r="C43" s="435" t="s">
        <v>1678</v>
      </c>
      <c r="D43" s="435" t="s">
        <v>1678</v>
      </c>
      <c r="E43" s="435" t="s">
        <v>1678</v>
      </c>
      <c r="F43" s="435" t="s">
        <v>1678</v>
      </c>
      <c r="G43" s="435" t="s">
        <v>1678</v>
      </c>
      <c r="H43" s="435" t="s">
        <v>2000</v>
      </c>
    </row>
    <row r="44" spans="1:8" ht="15" customHeight="1">
      <c r="A44" s="419" t="s">
        <v>1321</v>
      </c>
      <c r="B44" s="435" t="s">
        <v>2212</v>
      </c>
      <c r="C44" s="435" t="s">
        <v>2181</v>
      </c>
      <c r="D44" s="435" t="s">
        <v>2177</v>
      </c>
      <c r="E44" s="435" t="s">
        <v>2215</v>
      </c>
      <c r="F44" s="435" t="s">
        <v>2215</v>
      </c>
      <c r="G44" s="435" t="s">
        <v>2189</v>
      </c>
      <c r="H44" s="435" t="s">
        <v>2217</v>
      </c>
    </row>
    <row r="45" spans="1:8" ht="15" hidden="1" customHeight="1">
      <c r="A45" s="420" t="s">
        <v>1471</v>
      </c>
      <c r="B45" s="435" t="s">
        <v>1678</v>
      </c>
      <c r="C45" s="435" t="s">
        <v>1678</v>
      </c>
      <c r="D45" s="435" t="s">
        <v>1678</v>
      </c>
      <c r="E45" s="435" t="s">
        <v>1678</v>
      </c>
      <c r="F45" s="435" t="s">
        <v>1678</v>
      </c>
      <c r="G45" s="435" t="s">
        <v>1678</v>
      </c>
      <c r="H45" s="435" t="s">
        <v>2000</v>
      </c>
    </row>
    <row r="46" spans="1:8" ht="15" customHeight="1">
      <c r="A46" s="418" t="s">
        <v>114</v>
      </c>
      <c r="B46" s="435" t="s">
        <v>2213</v>
      </c>
      <c r="C46" s="435" t="s">
        <v>2182</v>
      </c>
      <c r="D46" s="435" t="s">
        <v>2177</v>
      </c>
      <c r="E46" s="435" t="s">
        <v>2213</v>
      </c>
      <c r="F46" s="435" t="s">
        <v>2213</v>
      </c>
      <c r="G46" s="435" t="s">
        <v>2189</v>
      </c>
      <c r="H46" s="435" t="s">
        <v>2213</v>
      </c>
    </row>
    <row r="47" spans="1:8" ht="15" customHeight="1">
      <c r="A47" s="418" t="s">
        <v>115</v>
      </c>
      <c r="B47" s="435" t="s">
        <v>2000</v>
      </c>
      <c r="C47" s="435" t="s">
        <v>2000</v>
      </c>
      <c r="D47" s="435" t="s">
        <v>2000</v>
      </c>
      <c r="E47" s="435" t="s">
        <v>2000</v>
      </c>
      <c r="F47" s="435" t="s">
        <v>2000</v>
      </c>
      <c r="G47" s="435" t="s">
        <v>2000</v>
      </c>
      <c r="H47" s="435" t="s">
        <v>2000</v>
      </c>
    </row>
    <row r="48" spans="1:8" ht="15" customHeight="1">
      <c r="A48" s="419" t="s">
        <v>584</v>
      </c>
      <c r="B48" s="435" t="s">
        <v>2214</v>
      </c>
      <c r="C48" s="435" t="s">
        <v>2183</v>
      </c>
      <c r="D48" s="435" t="s">
        <v>2178</v>
      </c>
      <c r="E48" s="435" t="s">
        <v>2214</v>
      </c>
      <c r="F48" s="435" t="s">
        <v>2216</v>
      </c>
      <c r="G48" s="435" t="s">
        <v>2190</v>
      </c>
      <c r="H48" s="435" t="s">
        <v>2218</v>
      </c>
    </row>
    <row r="49" spans="1:8" ht="15" hidden="1" customHeight="1">
      <c r="A49" s="418" t="s">
        <v>583</v>
      </c>
      <c r="B49" s="435"/>
      <c r="C49" s="435"/>
      <c r="D49" s="435"/>
      <c r="E49" s="435"/>
      <c r="F49" s="435"/>
      <c r="G49" s="435"/>
      <c r="H49" s="435" t="s">
        <v>2000</v>
      </c>
    </row>
    <row r="50" spans="1:8" ht="15" hidden="1" customHeight="1">
      <c r="A50" s="420" t="s">
        <v>1472</v>
      </c>
      <c r="B50" s="435"/>
      <c r="C50" s="435"/>
      <c r="D50" s="435"/>
      <c r="E50" s="435"/>
      <c r="F50" s="435"/>
      <c r="G50" s="435"/>
      <c r="H50" s="435" t="s">
        <v>2000</v>
      </c>
    </row>
    <row r="51" spans="1:8" ht="15" customHeight="1">
      <c r="A51" s="418" t="s">
        <v>184</v>
      </c>
      <c r="B51" s="435" t="s">
        <v>2000</v>
      </c>
      <c r="C51" s="435" t="s">
        <v>2000</v>
      </c>
      <c r="D51" s="435" t="s">
        <v>2000</v>
      </c>
      <c r="E51" s="435" t="s">
        <v>2000</v>
      </c>
      <c r="F51" s="435" t="s">
        <v>2000</v>
      </c>
      <c r="G51" s="435" t="s">
        <v>2000</v>
      </c>
      <c r="H51" s="435" t="s">
        <v>2000</v>
      </c>
    </row>
    <row r="52" spans="1:8" ht="15" customHeight="1">
      <c r="A52" s="418" t="s">
        <v>185</v>
      </c>
      <c r="B52" s="435" t="s">
        <v>2000</v>
      </c>
      <c r="C52" s="435" t="s">
        <v>2000</v>
      </c>
      <c r="D52" s="435" t="s">
        <v>2000</v>
      </c>
      <c r="E52" s="435" t="s">
        <v>2000</v>
      </c>
      <c r="F52" s="435" t="s">
        <v>2000</v>
      </c>
      <c r="G52" s="435" t="s">
        <v>2000</v>
      </c>
      <c r="H52" s="435" t="s">
        <v>2000</v>
      </c>
    </row>
    <row r="53" spans="1:8" ht="15" customHeight="1">
      <c r="A53" s="419" t="s">
        <v>6</v>
      </c>
      <c r="B53" s="491" t="s">
        <v>2238</v>
      </c>
      <c r="C53" s="491" t="s">
        <v>2245</v>
      </c>
      <c r="D53" s="435" t="s">
        <v>2248</v>
      </c>
      <c r="E53" s="435" t="s">
        <v>2179</v>
      </c>
      <c r="F53" s="435" t="s">
        <v>2198</v>
      </c>
      <c r="G53" s="435" t="s">
        <v>2248</v>
      </c>
      <c r="H53" s="491" t="s">
        <v>841</v>
      </c>
    </row>
    <row r="54" spans="1:8" ht="15" hidden="1" customHeight="1">
      <c r="A54" s="419" t="s">
        <v>743</v>
      </c>
      <c r="B54" s="435"/>
      <c r="C54" s="435"/>
      <c r="D54" s="435"/>
      <c r="E54" s="435"/>
      <c r="F54" s="435"/>
      <c r="G54" s="435" t="s">
        <v>1444</v>
      </c>
      <c r="H54" s="435" t="s">
        <v>2000</v>
      </c>
    </row>
    <row r="55" spans="1:8" ht="15" hidden="1" customHeight="1">
      <c r="A55" s="420" t="s">
        <v>1473</v>
      </c>
      <c r="B55" s="435"/>
      <c r="C55" s="435"/>
      <c r="D55" s="435"/>
      <c r="E55" s="435"/>
      <c r="F55" s="435"/>
      <c r="G55" s="435"/>
      <c r="H55" s="435" t="s">
        <v>2000</v>
      </c>
    </row>
    <row r="56" spans="1:8" ht="15" customHeight="1">
      <c r="A56" s="419" t="s">
        <v>120</v>
      </c>
      <c r="B56" s="435" t="s">
        <v>2197</v>
      </c>
      <c r="C56" s="435" t="s">
        <v>2000</v>
      </c>
      <c r="D56" s="435" t="s">
        <v>2000</v>
      </c>
      <c r="E56" s="435" t="s">
        <v>2197</v>
      </c>
      <c r="F56" s="435" t="s">
        <v>2197</v>
      </c>
      <c r="G56" s="435" t="s">
        <v>2000</v>
      </c>
      <c r="H56" s="435" t="s">
        <v>2000</v>
      </c>
    </row>
    <row r="57" spans="1:8" ht="15" customHeight="1">
      <c r="A57" s="419" t="s">
        <v>119</v>
      </c>
      <c r="B57" s="435" t="s">
        <v>2197</v>
      </c>
      <c r="C57" s="435" t="s">
        <v>2000</v>
      </c>
      <c r="D57" s="435" t="s">
        <v>2000</v>
      </c>
      <c r="E57" s="435" t="s">
        <v>2197</v>
      </c>
      <c r="F57" s="435" t="s">
        <v>2197</v>
      </c>
      <c r="G57" s="435" t="s">
        <v>2000</v>
      </c>
      <c r="H57" s="435" t="s">
        <v>2000</v>
      </c>
    </row>
    <row r="58" spans="1:8" ht="15" customHeight="1">
      <c r="A58" s="419" t="s">
        <v>121</v>
      </c>
      <c r="B58" s="435" t="s">
        <v>2197</v>
      </c>
      <c r="C58" s="435" t="s">
        <v>2000</v>
      </c>
      <c r="D58" s="435" t="s">
        <v>2000</v>
      </c>
      <c r="E58" s="435" t="s">
        <v>2197</v>
      </c>
      <c r="F58" s="435" t="s">
        <v>2197</v>
      </c>
      <c r="G58" s="435" t="s">
        <v>2000</v>
      </c>
      <c r="H58" s="435" t="s">
        <v>2000</v>
      </c>
    </row>
    <row r="59" spans="1:8" ht="15" customHeight="1">
      <c r="A59" s="419" t="s">
        <v>304</v>
      </c>
      <c r="B59" s="435" t="s">
        <v>2197</v>
      </c>
      <c r="C59" s="435" t="s">
        <v>2000</v>
      </c>
      <c r="D59" s="435" t="s">
        <v>2000</v>
      </c>
      <c r="E59" s="435" t="s">
        <v>2197</v>
      </c>
      <c r="F59" s="435" t="s">
        <v>2197</v>
      </c>
      <c r="G59" s="435" t="s">
        <v>2000</v>
      </c>
      <c r="H59" s="435" t="s">
        <v>2000</v>
      </c>
    </row>
    <row r="60" spans="1:8" ht="15" customHeight="1">
      <c r="A60" s="419" t="s">
        <v>582</v>
      </c>
      <c r="B60" s="435" t="s">
        <v>749</v>
      </c>
      <c r="C60" s="435" t="s">
        <v>749</v>
      </c>
      <c r="D60" s="435" t="s">
        <v>749</v>
      </c>
      <c r="E60" s="435" t="s">
        <v>749</v>
      </c>
      <c r="F60" s="435" t="s">
        <v>749</v>
      </c>
      <c r="G60" s="435" t="s">
        <v>1678</v>
      </c>
      <c r="H60" s="435" t="s">
        <v>2000</v>
      </c>
    </row>
    <row r="61" spans="1:8" ht="15" customHeight="1">
      <c r="A61" s="73" t="s">
        <v>1674</v>
      </c>
      <c r="B61" s="435" t="s">
        <v>2239</v>
      </c>
      <c r="C61" s="491" t="s">
        <v>2250</v>
      </c>
      <c r="D61" s="435" t="s">
        <v>2246</v>
      </c>
      <c r="E61" s="491" t="s">
        <v>2251</v>
      </c>
      <c r="F61" s="435" t="s">
        <v>2247</v>
      </c>
      <c r="G61" s="435" t="s">
        <v>749</v>
      </c>
      <c r="H61" s="491" t="s">
        <v>2255</v>
      </c>
    </row>
    <row r="62" spans="1:8" ht="15" customHeight="1">
      <c r="A62" s="73" t="s">
        <v>1675</v>
      </c>
      <c r="B62" s="435" t="s">
        <v>749</v>
      </c>
      <c r="C62" s="435" t="s">
        <v>749</v>
      </c>
      <c r="D62" s="435" t="s">
        <v>749</v>
      </c>
      <c r="E62" s="435" t="s">
        <v>749</v>
      </c>
      <c r="F62" s="435" t="s">
        <v>749</v>
      </c>
      <c r="G62" s="491" t="s">
        <v>2250</v>
      </c>
      <c r="H62" s="435" t="s">
        <v>2000</v>
      </c>
    </row>
    <row r="63" spans="1:8">
      <c r="A63" s="306"/>
    </row>
  </sheetData>
  <autoFilter ref="A35:A62" xr:uid="{00000000-0009-0000-0000-000007000000}"/>
  <phoneticPr fontId="169" type="noConversion"/>
  <conditionalFormatting sqref="B48">
    <cfRule type="containsText" dxfId="1225" priority="243" operator="containsText" text="Draft NG">
      <formula>NOT(ISERROR(SEARCH("Draft NG",B48)))</formula>
    </cfRule>
    <cfRule type="containsText" dxfId="1224" priority="244" operator="containsText" text="Draft OK">
      <formula>NOT(ISERROR(SEARCH("Draft OK",B48)))</formula>
    </cfRule>
    <cfRule type="containsText" dxfId="1223" priority="245" operator="containsText" text="In progress">
      <formula>NOT(ISERROR(SEARCH("In progress",B48)))</formula>
    </cfRule>
    <cfRule type="containsText" dxfId="1222" priority="246" operator="containsText" text="Done">
      <formula>NOT(ISERROR(SEARCH("Done",B48)))</formula>
    </cfRule>
    <cfRule type="containsText" dxfId="1221" priority="247" operator="containsText" text="Missing">
      <formula>NOT(ISERROR(SEARCH("Missing",B48)))</formula>
    </cfRule>
    <cfRule type="containsText" dxfId="1220" priority="248" operator="containsText" text="Draft NG">
      <formula>NOT(ISERROR(SEARCH("Draft NG",B48)))</formula>
    </cfRule>
    <cfRule type="containsText" dxfId="1219" priority="249" operator="containsText" text="Draft OK">
      <formula>NOT(ISERROR(SEARCH("Draft OK",B48)))</formula>
    </cfRule>
    <cfRule type="containsText" dxfId="1218" priority="250" operator="containsText" text="In progress">
      <formula>NOT(ISERROR(SEARCH("In progress",B48)))</formula>
    </cfRule>
    <cfRule type="containsText" dxfId="1217" priority="251" operator="containsText" text="Done">
      <formula>NOT(ISERROR(SEARCH("Done",B48)))</formula>
    </cfRule>
    <cfRule type="containsText" dxfId="1216" priority="252" operator="containsText" text="Missing">
      <formula>NOT(ISERROR(SEARCH("Missing",B48)))</formula>
    </cfRule>
  </conditionalFormatting>
  <conditionalFormatting sqref="B42:C62">
    <cfRule type="containsText" dxfId="1215" priority="258" operator="containsText" text="Draft NG">
      <formula>NOT(ISERROR(SEARCH("Draft NG",B42)))</formula>
    </cfRule>
    <cfRule type="containsText" dxfId="1214" priority="259" operator="containsText" text="Draft OK">
      <formula>NOT(ISERROR(SEARCH("Draft OK",B42)))</formula>
    </cfRule>
    <cfRule type="containsText" dxfId="1213" priority="260" operator="containsText" text="In progress">
      <formula>NOT(ISERROR(SEARCH("In progress",B42)))</formula>
    </cfRule>
    <cfRule type="containsText" dxfId="1212" priority="261" operator="containsText" text="Done">
      <formula>NOT(ISERROR(SEARCH("Done",B42)))</formula>
    </cfRule>
    <cfRule type="containsText" dxfId="1211" priority="262" operator="containsText" text="Missing">
      <formula>NOT(ISERROR(SEARCH("Missing",B42)))</formula>
    </cfRule>
  </conditionalFormatting>
  <conditionalFormatting sqref="B53:C53">
    <cfRule type="containsText" dxfId="1210" priority="203" operator="containsText" text="Draft NG">
      <formula>NOT(ISERROR(SEARCH("Draft NG",B53)))</formula>
    </cfRule>
    <cfRule type="containsText" dxfId="1209" priority="204" operator="containsText" text="Draft OK">
      <formula>NOT(ISERROR(SEARCH("Draft OK",B53)))</formula>
    </cfRule>
    <cfRule type="containsText" dxfId="1208" priority="205" operator="containsText" text="In progress">
      <formula>NOT(ISERROR(SEARCH("In progress",B53)))</formula>
    </cfRule>
    <cfRule type="containsText" dxfId="1207" priority="206" operator="containsText" text="Done">
      <formula>NOT(ISERROR(SEARCH("Done",B53)))</formula>
    </cfRule>
    <cfRule type="containsText" dxfId="1206" priority="207" operator="containsText" text="Missing">
      <formula>NOT(ISERROR(SEARCH("Missing",B53)))</formula>
    </cfRule>
  </conditionalFormatting>
  <conditionalFormatting sqref="B36:E41 D42:E55 B42:C62 D61:F61">
    <cfRule type="containsText" dxfId="1205" priority="1179" operator="containsText" text="Draft OK">
      <formula>NOT(ISERROR(SEARCH("Draft OK",B36)))</formula>
    </cfRule>
    <cfRule type="containsText" dxfId="1204" priority="1180" operator="containsText" text="In progress">
      <formula>NOT(ISERROR(SEARCH("In progress",B36)))</formula>
    </cfRule>
    <cfRule type="containsText" dxfId="1203" priority="1181" operator="containsText" text="Done">
      <formula>NOT(ISERROR(SEARCH("Done",B36)))</formula>
    </cfRule>
    <cfRule type="containsText" dxfId="1202" priority="1182" operator="containsText" text="Missing">
      <formula>NOT(ISERROR(SEARCH("Missing",B36)))</formula>
    </cfRule>
  </conditionalFormatting>
  <conditionalFormatting sqref="B36:E41 D42:E55 D56:D59">
    <cfRule type="containsText" dxfId="1201" priority="369" operator="containsText" text="Draft OK">
      <formula>NOT(ISERROR(SEARCH("Draft OK",B36)))</formula>
    </cfRule>
    <cfRule type="containsText" dxfId="1200" priority="370" operator="containsText" text="In progress">
      <formula>NOT(ISERROR(SEARCH("In progress",B36)))</formula>
    </cfRule>
    <cfRule type="containsText" dxfId="1199" priority="371" operator="containsText" text="Done">
      <formula>NOT(ISERROR(SEARCH("Done",B36)))</formula>
    </cfRule>
    <cfRule type="containsText" dxfId="1198" priority="372" operator="containsText" text="Missing">
      <formula>NOT(ISERROR(SEARCH("Missing",B36)))</formula>
    </cfRule>
  </conditionalFormatting>
  <conditionalFormatting sqref="B22:H22">
    <cfRule type="containsText" dxfId="1197" priority="653" operator="containsText" text="Draft NG">
      <formula>NOT(ISERROR(SEARCH("Draft NG",B22)))</formula>
    </cfRule>
    <cfRule type="containsText" dxfId="1196" priority="654" operator="containsText" text="Draft OK">
      <formula>NOT(ISERROR(SEARCH("Draft OK",B22)))</formula>
    </cfRule>
    <cfRule type="containsText" dxfId="1195" priority="655" operator="containsText" text="In progress">
      <formula>NOT(ISERROR(SEARCH("In progress",B22)))</formula>
    </cfRule>
    <cfRule type="containsText" dxfId="1194" priority="656" operator="containsText" text="Done">
      <formula>NOT(ISERROR(SEARCH("Done",B22)))</formula>
    </cfRule>
    <cfRule type="containsText" dxfId="1193" priority="657" operator="containsText" text="Missing">
      <formula>NOT(ISERROR(SEARCH("Missing",B22)))</formula>
    </cfRule>
  </conditionalFormatting>
  <conditionalFormatting sqref="C21:D21">
    <cfRule type="containsText" dxfId="1192" priority="658" operator="containsText" text="Draft NG">
      <formula>NOT(ISERROR(SEARCH("Draft NG",C21)))</formula>
    </cfRule>
    <cfRule type="containsText" dxfId="1191" priority="659" operator="containsText" text="Draft OK">
      <formula>NOT(ISERROR(SEARCH("Draft OK",C21)))</formula>
    </cfRule>
    <cfRule type="containsText" dxfId="1190" priority="660" operator="containsText" text="In progress">
      <formula>NOT(ISERROR(SEARCH("In progress",C21)))</formula>
    </cfRule>
    <cfRule type="containsText" dxfId="1189" priority="661" operator="containsText" text="Done">
      <formula>NOT(ISERROR(SEARCH("Done",C21)))</formula>
    </cfRule>
    <cfRule type="containsText" dxfId="1188" priority="662" operator="containsText" text="Missing">
      <formula>NOT(ISERROR(SEARCH("Missing",C21)))</formula>
    </cfRule>
  </conditionalFormatting>
  <conditionalFormatting sqref="C61:E61">
    <cfRule type="containsText" dxfId="1187" priority="213" operator="containsText" text="Draft NG">
      <formula>NOT(ISERROR(SEARCH("Draft NG",C61)))</formula>
    </cfRule>
    <cfRule type="containsText" dxfId="1186" priority="214" operator="containsText" text="Draft OK">
      <formula>NOT(ISERROR(SEARCH("Draft OK",C61)))</formula>
    </cfRule>
    <cfRule type="containsText" dxfId="1185" priority="215" operator="containsText" text="In progress">
      <formula>NOT(ISERROR(SEARCH("In progress",C61)))</formula>
    </cfRule>
    <cfRule type="containsText" dxfId="1184" priority="216" operator="containsText" text="Done">
      <formula>NOT(ISERROR(SEARCH("Done",C61)))</formula>
    </cfRule>
    <cfRule type="containsText" dxfId="1183" priority="217" operator="containsText" text="Missing">
      <formula>NOT(ISERROR(SEARCH("Missing",C61)))</formula>
    </cfRule>
  </conditionalFormatting>
  <conditionalFormatting sqref="D35">
    <cfRule type="containsText" dxfId="1182" priority="663" operator="containsText" text="Draft NG">
      <formula>NOT(ISERROR(SEARCH("Draft NG",D35)))</formula>
    </cfRule>
    <cfRule type="containsText" dxfId="1181" priority="664" operator="containsText" text="Draft OK">
      <formula>NOT(ISERROR(SEARCH("Draft OK",D35)))</formula>
    </cfRule>
    <cfRule type="containsText" dxfId="1180" priority="665" operator="containsText" text="In progress">
      <formula>NOT(ISERROR(SEARCH("In progress",D35)))</formula>
    </cfRule>
    <cfRule type="containsText" dxfId="1179" priority="666" operator="containsText" text="Done">
      <formula>NOT(ISERROR(SEARCH("Done",D35)))</formula>
    </cfRule>
    <cfRule type="containsText" dxfId="1178" priority="667" operator="containsText" text="Missing">
      <formula>NOT(ISERROR(SEARCH("Missing",D35)))</formula>
    </cfRule>
  </conditionalFormatting>
  <conditionalFormatting sqref="D42:E55 D56:D59 B36:E41">
    <cfRule type="containsText" dxfId="1177" priority="368" operator="containsText" text="Draft NG">
      <formula>NOT(ISERROR(SEARCH("Draft NG",B36)))</formula>
    </cfRule>
  </conditionalFormatting>
  <conditionalFormatting sqref="D56:E59">
    <cfRule type="containsText" dxfId="1176" priority="188" operator="containsText" text="Draft NG">
      <formula>NOT(ISERROR(SEARCH("Draft NG",D56)))</formula>
    </cfRule>
    <cfRule type="containsText" dxfId="1175" priority="190" operator="containsText" text="In progress">
      <formula>NOT(ISERROR(SEARCH("In progress",D56)))</formula>
    </cfRule>
    <cfRule type="containsText" dxfId="1174" priority="191" operator="containsText" text="Done">
      <formula>NOT(ISERROR(SEARCH("Done",D56)))</formula>
    </cfRule>
    <cfRule type="containsText" dxfId="1173" priority="192" operator="containsText" text="Missing">
      <formula>NOT(ISERROR(SEARCH("Missing",D56)))</formula>
    </cfRule>
  </conditionalFormatting>
  <conditionalFormatting sqref="D60:F60">
    <cfRule type="containsText" dxfId="1172" priority="378" operator="containsText" text="Draft NG">
      <formula>NOT(ISERROR(SEARCH("Draft NG",D60)))</formula>
    </cfRule>
    <cfRule type="containsText" dxfId="1171" priority="379" operator="containsText" text="Draft OK">
      <formula>NOT(ISERROR(SEARCH("Draft OK",D60)))</formula>
    </cfRule>
    <cfRule type="containsText" dxfId="1170" priority="380" operator="containsText" text="In progress">
      <formula>NOT(ISERROR(SEARCH("In progress",D60)))</formula>
    </cfRule>
    <cfRule type="containsText" dxfId="1169" priority="381" operator="containsText" text="Done">
      <formula>NOT(ISERROR(SEARCH("Done",D60)))</formula>
    </cfRule>
    <cfRule type="containsText" dxfId="1168" priority="382" operator="containsText" text="Missing">
      <formula>NOT(ISERROR(SEARCH("Missing",D60)))</formula>
    </cfRule>
    <cfRule type="containsText" dxfId="1167" priority="383" operator="containsText" text="Draft NG">
      <formula>NOT(ISERROR(SEARCH("Draft NG",D60)))</formula>
    </cfRule>
    <cfRule type="containsText" dxfId="1166" priority="384" operator="containsText" text="Draft OK">
      <formula>NOT(ISERROR(SEARCH("Draft OK",D60)))</formula>
    </cfRule>
    <cfRule type="containsText" dxfId="1165" priority="385" operator="containsText" text="In progress">
      <formula>NOT(ISERROR(SEARCH("In progress",D60)))</formula>
    </cfRule>
    <cfRule type="containsText" dxfId="1164" priority="386" operator="containsText" text="Done">
      <formula>NOT(ISERROR(SEARCH("Done",D60)))</formula>
    </cfRule>
    <cfRule type="containsText" dxfId="1163" priority="387" operator="containsText" text="Missing">
      <formula>NOT(ISERROR(SEARCH("Missing",D60)))</formula>
    </cfRule>
    <cfRule type="containsText" dxfId="1162" priority="388" operator="containsText" text="Draft NG">
      <formula>NOT(ISERROR(SEARCH("Draft NG",D60)))</formula>
    </cfRule>
    <cfRule type="containsText" dxfId="1161" priority="389" operator="containsText" text="Draft OK">
      <formula>NOT(ISERROR(SEARCH("Draft OK",D60)))</formula>
    </cfRule>
    <cfRule type="containsText" dxfId="1160" priority="390" operator="containsText" text="In progress">
      <formula>NOT(ISERROR(SEARCH("In progress",D60)))</formula>
    </cfRule>
    <cfRule type="containsText" dxfId="1159" priority="391" operator="containsText" text="Done">
      <formula>NOT(ISERROR(SEARCH("Done",D60)))</formula>
    </cfRule>
    <cfRule type="containsText" dxfId="1158" priority="392" operator="containsText" text="Missing">
      <formula>NOT(ISERROR(SEARCH("Missing",D60)))</formula>
    </cfRule>
  </conditionalFormatting>
  <conditionalFormatting sqref="D60:F62">
    <cfRule type="containsText" dxfId="1157" priority="623" operator="containsText" text="Draft NG">
      <formula>NOT(ISERROR(SEARCH("Draft NG",D60)))</formula>
    </cfRule>
    <cfRule type="containsText" dxfId="1156" priority="624" operator="containsText" text="Draft OK">
      <formula>NOT(ISERROR(SEARCH("Draft OK",D60)))</formula>
    </cfRule>
    <cfRule type="containsText" dxfId="1155" priority="625" operator="containsText" text="In progress">
      <formula>NOT(ISERROR(SEARCH("In progress",D60)))</formula>
    </cfRule>
    <cfRule type="containsText" dxfId="1154" priority="626" operator="containsText" text="Done">
      <formula>NOT(ISERROR(SEARCH("Done",D60)))</formula>
    </cfRule>
    <cfRule type="containsText" dxfId="1153" priority="627" operator="containsText" text="Missing">
      <formula>NOT(ISERROR(SEARCH("Missing",D60)))</formula>
    </cfRule>
  </conditionalFormatting>
  <conditionalFormatting sqref="D61:F61 B36:E41 D42:E55 B42:C62">
    <cfRule type="containsText" dxfId="1152" priority="1178" operator="containsText" text="Draft NG">
      <formula>NOT(ISERROR(SEARCH("Draft NG",B36)))</formula>
    </cfRule>
  </conditionalFormatting>
  <conditionalFormatting sqref="D62:F62">
    <cfRule type="containsText" dxfId="1151" priority="613" operator="containsText" text="Draft NG">
      <formula>NOT(ISERROR(SEARCH("Draft NG",D62)))</formula>
    </cfRule>
    <cfRule type="containsText" dxfId="1150" priority="614" operator="containsText" text="Draft OK">
      <formula>NOT(ISERROR(SEARCH("Draft OK",D62)))</formula>
    </cfRule>
    <cfRule type="containsText" dxfId="1149" priority="615" operator="containsText" text="In progress">
      <formula>NOT(ISERROR(SEARCH("In progress",D62)))</formula>
    </cfRule>
    <cfRule type="containsText" dxfId="1148" priority="616" operator="containsText" text="Done">
      <formula>NOT(ISERROR(SEARCH("Done",D62)))</formula>
    </cfRule>
    <cfRule type="containsText" dxfId="1147" priority="617" operator="containsText" text="Missing">
      <formula>NOT(ISERROR(SEARCH("Missing",D62)))</formula>
    </cfRule>
    <cfRule type="containsText" dxfId="1146" priority="618" operator="containsText" text="Draft NG">
      <formula>NOT(ISERROR(SEARCH("Draft NG",D62)))</formula>
    </cfRule>
    <cfRule type="containsText" dxfId="1145" priority="619" operator="containsText" text="Draft OK">
      <formula>NOT(ISERROR(SEARCH("Draft OK",D62)))</formula>
    </cfRule>
    <cfRule type="containsText" dxfId="1144" priority="620" operator="containsText" text="In progress">
      <formula>NOT(ISERROR(SEARCH("In progress",D62)))</formula>
    </cfRule>
    <cfRule type="containsText" dxfId="1143" priority="621" operator="containsText" text="Done">
      <formula>NOT(ISERROR(SEARCH("Done",D62)))</formula>
    </cfRule>
    <cfRule type="containsText" dxfId="1142" priority="622" operator="containsText" text="Missing">
      <formula>NOT(ISERROR(SEARCH("Missing",D62)))</formula>
    </cfRule>
  </conditionalFormatting>
  <conditionalFormatting sqref="D62:G62">
    <cfRule type="containsText" dxfId="1141" priority="11" operator="containsText" text="Draft NG">
      <formula>NOT(ISERROR(SEARCH("Draft NG",D62)))</formula>
    </cfRule>
    <cfRule type="containsText" dxfId="1140" priority="12" operator="containsText" text="Draft OK">
      <formula>NOT(ISERROR(SEARCH("Draft OK",D62)))</formula>
    </cfRule>
    <cfRule type="containsText" dxfId="1139" priority="13" operator="containsText" text="In progress">
      <formula>NOT(ISERROR(SEARCH("In progress",D62)))</formula>
    </cfRule>
    <cfRule type="containsText" dxfId="1138" priority="14" operator="containsText" text="Done">
      <formula>NOT(ISERROR(SEARCH("Done",D62)))</formula>
    </cfRule>
    <cfRule type="containsText" dxfId="1137" priority="15" operator="containsText" text="Missing">
      <formula>NOT(ISERROR(SEARCH("Missing",D62)))</formula>
    </cfRule>
  </conditionalFormatting>
  <conditionalFormatting sqref="D61:H61">
    <cfRule type="containsText" dxfId="1136" priority="63" operator="containsText" text="Draft NG">
      <formula>NOT(ISERROR(SEARCH("Draft NG",D61)))</formula>
    </cfRule>
    <cfRule type="containsText" dxfId="1135" priority="64" operator="containsText" text="Draft OK">
      <formula>NOT(ISERROR(SEARCH("Draft OK",D61)))</formula>
    </cfRule>
    <cfRule type="containsText" dxfId="1134" priority="65" operator="containsText" text="In progress">
      <formula>NOT(ISERROR(SEARCH("In progress",D61)))</formula>
    </cfRule>
    <cfRule type="containsText" dxfId="1133" priority="66" operator="containsText" text="Done">
      <formula>NOT(ISERROR(SEARCH("Done",D61)))</formula>
    </cfRule>
    <cfRule type="containsText" dxfId="1132" priority="67" operator="containsText" text="Missing">
      <formula>NOT(ISERROR(SEARCH("Missing",D61)))</formula>
    </cfRule>
  </conditionalFormatting>
  <conditionalFormatting sqref="E56:E59">
    <cfRule type="containsText" dxfId="1131" priority="189" operator="containsText" text="Draft OK">
      <formula>NOT(ISERROR(SEARCH("Draft OK",E56)))</formula>
    </cfRule>
  </conditionalFormatting>
  <conditionalFormatting sqref="E61">
    <cfRule type="containsText" dxfId="1130" priority="48" operator="containsText" text="Draft NG">
      <formula>NOT(ISERROR(SEARCH("Draft NG",E61)))</formula>
    </cfRule>
    <cfRule type="containsText" dxfId="1129" priority="49" operator="containsText" text="Draft OK">
      <formula>NOT(ISERROR(SEARCH("Draft OK",E61)))</formula>
    </cfRule>
    <cfRule type="containsText" dxfId="1128" priority="50" operator="containsText" text="In progress">
      <formula>NOT(ISERROR(SEARCH("In progress",E61)))</formula>
    </cfRule>
    <cfRule type="containsText" dxfId="1127" priority="51" operator="containsText" text="Done">
      <formula>NOT(ISERROR(SEARCH("Done",E61)))</formula>
    </cfRule>
    <cfRule type="containsText" dxfId="1126" priority="52" operator="containsText" text="Missing">
      <formula>NOT(ISERROR(SEARCH("Missing",E61)))</formula>
    </cfRule>
  </conditionalFormatting>
  <conditionalFormatting sqref="E48:F48">
    <cfRule type="containsText" dxfId="1125" priority="228" operator="containsText" text="Draft NG">
      <formula>NOT(ISERROR(SEARCH("Draft NG",E48)))</formula>
    </cfRule>
    <cfRule type="containsText" dxfId="1124" priority="229" operator="containsText" text="Draft OK">
      <formula>NOT(ISERROR(SEARCH("Draft OK",E48)))</formula>
    </cfRule>
    <cfRule type="containsText" dxfId="1123" priority="230" operator="containsText" text="In progress">
      <formula>NOT(ISERROR(SEARCH("In progress",E48)))</formula>
    </cfRule>
    <cfRule type="containsText" dxfId="1122" priority="231" operator="containsText" text="Done">
      <formula>NOT(ISERROR(SEARCH("Done",E48)))</formula>
    </cfRule>
    <cfRule type="containsText" dxfId="1121" priority="232" operator="containsText" text="Missing">
      <formula>NOT(ISERROR(SEARCH("Missing",E48)))</formula>
    </cfRule>
    <cfRule type="containsText" dxfId="1120" priority="233" operator="containsText" text="Draft NG">
      <formula>NOT(ISERROR(SEARCH("Draft NG",E48)))</formula>
    </cfRule>
    <cfRule type="containsText" dxfId="1119" priority="234" operator="containsText" text="Draft OK">
      <formula>NOT(ISERROR(SEARCH("Draft OK",E48)))</formula>
    </cfRule>
    <cfRule type="containsText" dxfId="1118" priority="235" operator="containsText" text="In progress">
      <formula>NOT(ISERROR(SEARCH("In progress",E48)))</formula>
    </cfRule>
    <cfRule type="containsText" dxfId="1117" priority="236" operator="containsText" text="Done">
      <formula>NOT(ISERROR(SEARCH("Done",E48)))</formula>
    </cfRule>
    <cfRule type="containsText" dxfId="1116" priority="237" operator="containsText" text="Missing">
      <formula>NOT(ISERROR(SEARCH("Missing",E48)))</formula>
    </cfRule>
    <cfRule type="containsText" dxfId="1115" priority="238" operator="containsText" text="Draft NG">
      <formula>NOT(ISERROR(SEARCH("Draft NG",E48)))</formula>
    </cfRule>
    <cfRule type="containsText" dxfId="1114" priority="239" operator="containsText" text="Draft OK">
      <formula>NOT(ISERROR(SEARCH("Draft OK",E48)))</formula>
    </cfRule>
    <cfRule type="containsText" dxfId="1113" priority="240" operator="containsText" text="In progress">
      <formula>NOT(ISERROR(SEARCH("In progress",E48)))</formula>
    </cfRule>
    <cfRule type="containsText" dxfId="1112" priority="241" operator="containsText" text="Done">
      <formula>NOT(ISERROR(SEARCH("Done",E48)))</formula>
    </cfRule>
    <cfRule type="containsText" dxfId="1111" priority="242" operator="containsText" text="Missing">
      <formula>NOT(ISERROR(SEARCH("Missing",E48)))</formula>
    </cfRule>
    <cfRule type="containsText" dxfId="1110" priority="253" operator="containsText" text="Draft NG">
      <formula>NOT(ISERROR(SEARCH("Draft NG",E48)))</formula>
    </cfRule>
    <cfRule type="containsText" dxfId="1109" priority="254" operator="containsText" text="Draft OK">
      <formula>NOT(ISERROR(SEARCH("Draft OK",E48)))</formula>
    </cfRule>
    <cfRule type="containsText" dxfId="1108" priority="255" operator="containsText" text="In progress">
      <formula>NOT(ISERROR(SEARCH("In progress",E48)))</formula>
    </cfRule>
    <cfRule type="containsText" dxfId="1107" priority="256" operator="containsText" text="Done">
      <formula>NOT(ISERROR(SEARCH("Done",E48)))</formula>
    </cfRule>
    <cfRule type="containsText" dxfId="1106" priority="257" operator="containsText" text="Missing">
      <formula>NOT(ISERROR(SEARCH("Missing",E48)))</formula>
    </cfRule>
  </conditionalFormatting>
  <conditionalFormatting sqref="E56:F59">
    <cfRule type="containsText" dxfId="1105" priority="173" operator="containsText" text="Draft NG">
      <formula>NOT(ISERROR(SEARCH("Draft NG",E56)))</formula>
    </cfRule>
    <cfRule type="containsText" dxfId="1104" priority="174" operator="containsText" text="Draft OK">
      <formula>NOT(ISERROR(SEARCH("Draft OK",E56)))</formula>
    </cfRule>
    <cfRule type="containsText" dxfId="1103" priority="175" operator="containsText" text="In progress">
      <formula>NOT(ISERROR(SEARCH("In progress",E56)))</formula>
    </cfRule>
    <cfRule type="containsText" dxfId="1102" priority="176" operator="containsText" text="Done">
      <formula>NOT(ISERROR(SEARCH("Done",E56)))</formula>
    </cfRule>
    <cfRule type="containsText" dxfId="1101" priority="182" operator="containsText" text="Missing">
      <formula>NOT(ISERROR(SEARCH("Missing",E56)))</formula>
    </cfRule>
  </conditionalFormatting>
  <conditionalFormatting sqref="F36:F47 F49:F52">
    <cfRule type="containsText" dxfId="1100" priority="418" operator="containsText" text="Draft NG">
      <formula>NOT(ISERROR(SEARCH("Draft NG",F36)))</formula>
    </cfRule>
    <cfRule type="containsText" dxfId="1099" priority="419" operator="containsText" text="Draft OK">
      <formula>NOT(ISERROR(SEARCH("Draft OK",F36)))</formula>
    </cfRule>
    <cfRule type="containsText" dxfId="1098" priority="420" operator="containsText" text="In progress">
      <formula>NOT(ISERROR(SEARCH("In progress",F36)))</formula>
    </cfRule>
    <cfRule type="containsText" dxfId="1097" priority="421" operator="containsText" text="Done">
      <formula>NOT(ISERROR(SEARCH("Done",F36)))</formula>
    </cfRule>
    <cfRule type="containsText" dxfId="1096" priority="422" operator="containsText" text="Missing">
      <formula>NOT(ISERROR(SEARCH("Missing",F36)))</formula>
    </cfRule>
  </conditionalFormatting>
  <conditionalFormatting sqref="F48">
    <cfRule type="containsText" dxfId="1095" priority="218" operator="containsText" text="Draft NG">
      <formula>NOT(ISERROR(SEARCH("Draft NG",F48)))</formula>
    </cfRule>
    <cfRule type="containsText" dxfId="1094" priority="219" operator="containsText" text="Draft OK">
      <formula>NOT(ISERROR(SEARCH("Draft OK",F48)))</formula>
    </cfRule>
    <cfRule type="containsText" dxfId="1093" priority="220" operator="containsText" text="In progress">
      <formula>NOT(ISERROR(SEARCH("In progress",F48)))</formula>
    </cfRule>
    <cfRule type="containsText" dxfId="1092" priority="221" operator="containsText" text="Done">
      <formula>NOT(ISERROR(SEARCH("Done",F48)))</formula>
    </cfRule>
    <cfRule type="containsText" dxfId="1091" priority="222" operator="containsText" text="Missing">
      <formula>NOT(ISERROR(SEARCH("Missing",F48)))</formula>
    </cfRule>
  </conditionalFormatting>
  <conditionalFormatting sqref="F53">
    <cfRule type="containsText" dxfId="1090" priority="168" operator="containsText" text="Draft NG">
      <formula>NOT(ISERROR(SEARCH("Draft NG",F53)))</formula>
    </cfRule>
    <cfRule type="containsText" dxfId="1089" priority="169" operator="containsText" text="Draft OK">
      <formula>NOT(ISERROR(SEARCH("Draft OK",F53)))</formula>
    </cfRule>
    <cfRule type="containsText" dxfId="1088" priority="170" operator="containsText" text="In progress">
      <formula>NOT(ISERROR(SEARCH("In progress",F53)))</formula>
    </cfRule>
    <cfRule type="containsText" dxfId="1087" priority="171" operator="containsText" text="Done">
      <formula>NOT(ISERROR(SEARCH("Done",F53)))</formula>
    </cfRule>
    <cfRule type="containsText" dxfId="1086" priority="172" operator="containsText" text="Missing">
      <formula>NOT(ISERROR(SEARCH("Missing",F53)))</formula>
    </cfRule>
  </conditionalFormatting>
  <conditionalFormatting sqref="F54:F55">
    <cfRule type="containsText" dxfId="1085" priority="517" operator="containsText" text="Missing">
      <formula>NOT(ISERROR(SEARCH("Missing",F54)))</formula>
    </cfRule>
    <cfRule type="containsText" dxfId="1084" priority="583" operator="containsText" text="Draft NG">
      <formula>NOT(ISERROR(SEARCH("Draft NG",F54)))</formula>
    </cfRule>
    <cfRule type="containsText" dxfId="1083" priority="584" operator="containsText" text="Draft OK">
      <formula>NOT(ISERROR(SEARCH("Draft OK",F54)))</formula>
    </cfRule>
    <cfRule type="containsText" dxfId="1082" priority="585" operator="containsText" text="In progress">
      <formula>NOT(ISERROR(SEARCH("In progress",F54)))</formula>
    </cfRule>
    <cfRule type="containsText" dxfId="1081" priority="586" operator="containsText" text="Done">
      <formula>NOT(ISERROR(SEARCH("Done",F54)))</formula>
    </cfRule>
    <cfRule type="containsText" dxfId="1080" priority="587" operator="containsText" text="Missing">
      <formula>NOT(ISERROR(SEARCH("Missing",F54)))</formula>
    </cfRule>
    <cfRule type="containsText" dxfId="1079" priority="588" operator="containsText" text="Draft NG">
      <formula>NOT(ISERROR(SEARCH("Draft NG",F54)))</formula>
    </cfRule>
    <cfRule type="containsText" dxfId="1078" priority="589" operator="containsText" text="Draft OK">
      <formula>NOT(ISERROR(SEARCH("Draft OK",F54)))</formula>
    </cfRule>
    <cfRule type="containsText" dxfId="1077" priority="590" operator="containsText" text="In progress">
      <formula>NOT(ISERROR(SEARCH("In progress",F54)))</formula>
    </cfRule>
    <cfRule type="containsText" dxfId="1076" priority="591" operator="containsText" text="Done">
      <formula>NOT(ISERROR(SEARCH("Done",F54)))</formula>
    </cfRule>
    <cfRule type="containsText" dxfId="1075" priority="592" operator="containsText" text="Missing">
      <formula>NOT(ISERROR(SEARCH("Missing",F54)))</formula>
    </cfRule>
  </conditionalFormatting>
  <conditionalFormatting sqref="F54:F59">
    <cfRule type="containsText" dxfId="1074" priority="178" operator="containsText" text="Draft NG">
      <formula>NOT(ISERROR(SEARCH("Draft NG",F54)))</formula>
    </cfRule>
    <cfRule type="containsText" dxfId="1073" priority="179" operator="containsText" text="Draft OK">
      <formula>NOT(ISERROR(SEARCH("Draft OK",F54)))</formula>
    </cfRule>
    <cfRule type="containsText" dxfId="1072" priority="180" operator="containsText" text="In progress">
      <formula>NOT(ISERROR(SEARCH("In progress",F54)))</formula>
    </cfRule>
    <cfRule type="containsText" dxfId="1071" priority="181" operator="containsText" text="Done">
      <formula>NOT(ISERROR(SEARCH("Done",F54)))</formula>
    </cfRule>
  </conditionalFormatting>
  <conditionalFormatting sqref="F56:F59">
    <cfRule type="containsText" dxfId="1070" priority="177" operator="containsText" text="Missing">
      <formula>NOT(ISERROR(SEARCH("Missing",F56)))</formula>
    </cfRule>
  </conditionalFormatting>
  <conditionalFormatting sqref="F36:G52">
    <cfRule type="containsText" dxfId="1069" priority="223" operator="containsText" text="Draft NG">
      <formula>NOT(ISERROR(SEARCH("Draft NG",F36)))</formula>
    </cfRule>
    <cfRule type="containsText" dxfId="1068" priority="224" operator="containsText" text="Draft OK">
      <formula>NOT(ISERROR(SEARCH("Draft OK",F36)))</formula>
    </cfRule>
    <cfRule type="containsText" dxfId="1067" priority="225" operator="containsText" text="In progress">
      <formula>NOT(ISERROR(SEARCH("In progress",F36)))</formula>
    </cfRule>
    <cfRule type="containsText" dxfId="1066" priority="226" operator="containsText" text="Done">
      <formula>NOT(ISERROR(SEARCH("Done",F36)))</formula>
    </cfRule>
    <cfRule type="containsText" dxfId="1065" priority="227" operator="containsText" text="Missing">
      <formula>NOT(ISERROR(SEARCH("Missing",F36)))</formula>
    </cfRule>
  </conditionalFormatting>
  <conditionalFormatting sqref="F53:H53">
    <cfRule type="containsText" dxfId="1064" priority="43" operator="containsText" text="Draft NG">
      <formula>NOT(ISERROR(SEARCH("Draft NG",F53)))</formula>
    </cfRule>
    <cfRule type="containsText" dxfId="1063" priority="44" operator="containsText" text="Draft OK">
      <formula>NOT(ISERROR(SEARCH("Draft OK",F53)))</formula>
    </cfRule>
    <cfRule type="containsText" dxfId="1062" priority="45" operator="containsText" text="In progress">
      <formula>NOT(ISERROR(SEARCH("In progress",F53)))</formula>
    </cfRule>
    <cfRule type="containsText" dxfId="1061" priority="46" operator="containsText" text="Done">
      <formula>NOT(ISERROR(SEARCH("Done",F53)))</formula>
    </cfRule>
    <cfRule type="containsText" dxfId="1060" priority="47" operator="containsText" text="Missing">
      <formula>NOT(ISERROR(SEARCH("Missing",F53)))</formula>
    </cfRule>
  </conditionalFormatting>
  <conditionalFormatting sqref="G30">
    <cfRule type="containsText" dxfId="1059" priority="648" operator="containsText" text="Draft NG">
      <formula>NOT(ISERROR(SEARCH("Draft NG",G30)))</formula>
    </cfRule>
    <cfRule type="containsText" dxfId="1058" priority="649" operator="containsText" text="Draft OK">
      <formula>NOT(ISERROR(SEARCH("Draft OK",G30)))</formula>
    </cfRule>
    <cfRule type="containsText" dxfId="1057" priority="650" operator="containsText" text="In progress">
      <formula>NOT(ISERROR(SEARCH("In progress",G30)))</formula>
    </cfRule>
    <cfRule type="containsText" dxfId="1056" priority="651" operator="containsText" text="Done">
      <formula>NOT(ISERROR(SEARCH("Done",G30)))</formula>
    </cfRule>
    <cfRule type="containsText" dxfId="1055" priority="652" operator="containsText" text="Missing">
      <formula>NOT(ISERROR(SEARCH("Missing",G30)))</formula>
    </cfRule>
  </conditionalFormatting>
  <conditionalFormatting sqref="G35:G52 G54:G60">
    <cfRule type="containsText" dxfId="1054" priority="644" operator="containsText" text="Draft OK">
      <formula>NOT(ISERROR(SEARCH("Draft OK",G35)))</formula>
    </cfRule>
    <cfRule type="containsText" dxfId="1053" priority="645" operator="containsText" text="In progress">
      <formula>NOT(ISERROR(SEARCH("In progress",G35)))</formula>
    </cfRule>
    <cfRule type="containsText" dxfId="1052" priority="646" operator="containsText" text="Done">
      <formula>NOT(ISERROR(SEARCH("Done",G35)))</formula>
    </cfRule>
    <cfRule type="containsText" dxfId="1051" priority="647" operator="containsText" text="Missing">
      <formula>NOT(ISERROR(SEARCH("Missing",G35)))</formula>
    </cfRule>
  </conditionalFormatting>
  <conditionalFormatting sqref="G53">
    <cfRule type="containsText" dxfId="1050" priority="38" operator="containsText" text="Draft NG">
      <formula>NOT(ISERROR(SEARCH("Draft NG",G53)))</formula>
    </cfRule>
    <cfRule type="containsText" dxfId="1049" priority="39" operator="containsText" text="Draft OK">
      <formula>NOT(ISERROR(SEARCH("Draft OK",G53)))</formula>
    </cfRule>
    <cfRule type="containsText" dxfId="1048" priority="40" operator="containsText" text="In progress">
      <formula>NOT(ISERROR(SEARCH("In progress",G53)))</formula>
    </cfRule>
    <cfRule type="containsText" dxfId="1047" priority="41" operator="containsText" text="Done">
      <formula>NOT(ISERROR(SEARCH("Done",G53)))</formula>
    </cfRule>
    <cfRule type="containsText" dxfId="1046" priority="42" operator="containsText" text="Missing">
      <formula>NOT(ISERROR(SEARCH("Missing",G53)))</formula>
    </cfRule>
  </conditionalFormatting>
  <conditionalFormatting sqref="G54:G60 G35:G52">
    <cfRule type="containsText" dxfId="1045" priority="643" operator="containsText" text="Draft NG">
      <formula>NOT(ISERROR(SEARCH("Draft NG",G35)))</formula>
    </cfRule>
  </conditionalFormatting>
  <conditionalFormatting sqref="G54:G61">
    <cfRule type="containsText" dxfId="1044" priority="408" operator="containsText" text="Draft NG">
      <formula>NOT(ISERROR(SEARCH("Draft NG",G54)))</formula>
    </cfRule>
    <cfRule type="containsText" dxfId="1043" priority="409" operator="containsText" text="Draft OK">
      <formula>NOT(ISERROR(SEARCH("Draft OK",G54)))</formula>
    </cfRule>
    <cfRule type="containsText" dxfId="1042" priority="410" operator="containsText" text="In progress">
      <formula>NOT(ISERROR(SEARCH("In progress",G54)))</formula>
    </cfRule>
    <cfRule type="containsText" dxfId="1041" priority="411" operator="containsText" text="Done">
      <formula>NOT(ISERROR(SEARCH("Done",G54)))</formula>
    </cfRule>
    <cfRule type="containsText" dxfId="1040" priority="412" operator="containsText" text="Missing">
      <formula>NOT(ISERROR(SEARCH("Missing",G54)))</formula>
    </cfRule>
  </conditionalFormatting>
  <conditionalFormatting sqref="G61">
    <cfRule type="containsText" dxfId="1039" priority="398" operator="containsText" text="Draft NG">
      <formula>NOT(ISERROR(SEARCH("Draft NG",G61)))</formula>
    </cfRule>
    <cfRule type="containsText" dxfId="1038" priority="399" operator="containsText" text="Draft OK">
      <formula>NOT(ISERROR(SEARCH("Draft OK",G61)))</formula>
    </cfRule>
    <cfRule type="containsText" dxfId="1037" priority="400" operator="containsText" text="In progress">
      <formula>NOT(ISERROR(SEARCH("In progress",G61)))</formula>
    </cfRule>
    <cfRule type="containsText" dxfId="1036" priority="401" operator="containsText" text="Done">
      <formula>NOT(ISERROR(SEARCH("Done",G61)))</formula>
    </cfRule>
    <cfRule type="containsText" dxfId="1035" priority="402" operator="containsText" text="Missing">
      <formula>NOT(ISERROR(SEARCH("Missing",G61)))</formula>
    </cfRule>
    <cfRule type="containsText" dxfId="1034" priority="403" operator="containsText" text="Draft NG">
      <formula>NOT(ISERROR(SEARCH("Draft NG",G61)))</formula>
    </cfRule>
    <cfRule type="containsText" dxfId="1033" priority="404" operator="containsText" text="Draft OK">
      <formula>NOT(ISERROR(SEARCH("Draft OK",G61)))</formula>
    </cfRule>
    <cfRule type="containsText" dxfId="1032" priority="405" operator="containsText" text="In progress">
      <formula>NOT(ISERROR(SEARCH("In progress",G61)))</formula>
    </cfRule>
    <cfRule type="containsText" dxfId="1031" priority="406" operator="containsText" text="Done">
      <formula>NOT(ISERROR(SEARCH("Done",G61)))</formula>
    </cfRule>
    <cfRule type="containsText" dxfId="1030" priority="407" operator="containsText" text="Missing">
      <formula>NOT(ISERROR(SEARCH("Missing",G61)))</formula>
    </cfRule>
  </conditionalFormatting>
  <conditionalFormatting sqref="G62">
    <cfRule type="containsText" dxfId="1029" priority="1" operator="containsText" text="Draft NG">
      <formula>NOT(ISERROR(SEARCH("Draft NG",G62)))</formula>
    </cfRule>
    <cfRule type="containsText" dxfId="1028" priority="2" operator="containsText" text="Draft OK">
      <formula>NOT(ISERROR(SEARCH("Draft OK",G62)))</formula>
    </cfRule>
    <cfRule type="containsText" dxfId="1027" priority="3" operator="containsText" text="In progress">
      <formula>NOT(ISERROR(SEARCH("In progress",G62)))</formula>
    </cfRule>
    <cfRule type="containsText" dxfId="1026" priority="4" operator="containsText" text="Done">
      <formula>NOT(ISERROR(SEARCH("Done",G62)))</formula>
    </cfRule>
    <cfRule type="containsText" dxfId="1025" priority="5" operator="containsText" text="Missing">
      <formula>NOT(ISERROR(SEARCH("Missing",G62)))</formula>
    </cfRule>
    <cfRule type="containsText" dxfId="1024" priority="6" operator="containsText" text="Draft NG">
      <formula>NOT(ISERROR(SEARCH("Draft NG",G62)))</formula>
    </cfRule>
    <cfRule type="containsText" dxfId="1023" priority="7" operator="containsText" text="Draft OK">
      <formula>NOT(ISERROR(SEARCH("Draft OK",G62)))</formula>
    </cfRule>
    <cfRule type="containsText" dxfId="1022" priority="8" operator="containsText" text="In progress">
      <formula>NOT(ISERROR(SEARCH("In progress",G62)))</formula>
    </cfRule>
    <cfRule type="containsText" dxfId="1021" priority="9" operator="containsText" text="Done">
      <formula>NOT(ISERROR(SEARCH("Done",G62)))</formula>
    </cfRule>
    <cfRule type="containsText" dxfId="1020" priority="10" operator="containsText" text="Missing">
      <formula>NOT(ISERROR(SEARCH("Missing",G62)))</formula>
    </cfRule>
  </conditionalFormatting>
  <conditionalFormatting sqref="G21:H21">
    <cfRule type="containsText" dxfId="1019" priority="313" operator="containsText" text="Draft NG">
      <formula>NOT(ISERROR(SEARCH("Draft NG",G21)))</formula>
    </cfRule>
    <cfRule type="containsText" dxfId="1018" priority="314" operator="containsText" text="Draft OK">
      <formula>NOT(ISERROR(SEARCH("Draft OK",G21)))</formula>
    </cfRule>
    <cfRule type="containsText" dxfId="1017" priority="315" operator="containsText" text="In progress">
      <formula>NOT(ISERROR(SEARCH("In progress",G21)))</formula>
    </cfRule>
    <cfRule type="containsText" dxfId="1016" priority="316" operator="containsText" text="Done">
      <formula>NOT(ISERROR(SEARCH("Done",G21)))</formula>
    </cfRule>
    <cfRule type="containsText" dxfId="1015" priority="317" operator="containsText" text="Missing">
      <formula>NOT(ISERROR(SEARCH("Missing",G21)))</formula>
    </cfRule>
  </conditionalFormatting>
  <conditionalFormatting sqref="H36 H39:H41 H43 H45:H47 H49:H52 H54:H60 H62">
    <cfRule type="containsText" dxfId="1014" priority="299" operator="containsText" text="Draft OK">
      <formula>NOT(ISERROR(SEARCH("Draft OK",H36)))</formula>
    </cfRule>
    <cfRule type="containsText" dxfId="1013" priority="300" operator="containsText" text="In progress">
      <formula>NOT(ISERROR(SEARCH("In progress",H36)))</formula>
    </cfRule>
    <cfRule type="containsText" dxfId="1012" priority="301" operator="containsText" text="Done">
      <formula>NOT(ISERROR(SEARCH("Done",H36)))</formula>
    </cfRule>
    <cfRule type="containsText" dxfId="1011" priority="302" operator="containsText" text="Missing">
      <formula>NOT(ISERROR(SEARCH("Missing",H36)))</formula>
    </cfRule>
  </conditionalFormatting>
  <conditionalFormatting sqref="H36:H38">
    <cfRule type="containsText" dxfId="1010" priority="148" operator="containsText" text="Draft NG">
      <formula>NOT(ISERROR(SEARCH("Draft NG",H36)))</formula>
    </cfRule>
    <cfRule type="containsText" dxfId="1009" priority="149" operator="containsText" text="Draft OK">
      <formula>NOT(ISERROR(SEARCH("Draft OK",H36)))</formula>
    </cfRule>
    <cfRule type="containsText" dxfId="1008" priority="150" operator="containsText" text="In progress">
      <formula>NOT(ISERROR(SEARCH("In progress",H36)))</formula>
    </cfRule>
    <cfRule type="containsText" dxfId="1007" priority="151" operator="containsText" text="Done">
      <formula>NOT(ISERROR(SEARCH("Done",H36)))</formula>
    </cfRule>
    <cfRule type="containsText" dxfId="1006" priority="152" operator="containsText" text="Missing">
      <formula>NOT(ISERROR(SEARCH("Missing",H36)))</formula>
    </cfRule>
  </conditionalFormatting>
  <conditionalFormatting sqref="H37:H38">
    <cfRule type="containsText" dxfId="1005" priority="143" operator="containsText" text="Draft NG">
      <formula>NOT(ISERROR(SEARCH("Draft NG",H37)))</formula>
    </cfRule>
    <cfRule type="containsText" dxfId="1004" priority="144" operator="containsText" text="Draft OK">
      <formula>NOT(ISERROR(SEARCH("Draft OK",H37)))</formula>
    </cfRule>
    <cfRule type="containsText" dxfId="1003" priority="145" operator="containsText" text="In progress">
      <formula>NOT(ISERROR(SEARCH("In progress",H37)))</formula>
    </cfRule>
    <cfRule type="containsText" dxfId="1002" priority="146" operator="containsText" text="Done">
      <formula>NOT(ISERROR(SEARCH("Done",H37)))</formula>
    </cfRule>
    <cfRule type="containsText" dxfId="1001" priority="147" operator="containsText" text="Missing">
      <formula>NOT(ISERROR(SEARCH("Missing",H37)))</formula>
    </cfRule>
  </conditionalFormatting>
  <conditionalFormatting sqref="H39:H41 H43 H45:H47 H49:H52 H54:H60 H36 H62">
    <cfRule type="containsText" dxfId="1000" priority="298" operator="containsText" text="Draft NG">
      <formula>NOT(ISERROR(SEARCH("Draft NG",H36)))</formula>
    </cfRule>
  </conditionalFormatting>
  <conditionalFormatting sqref="H39:H43">
    <cfRule type="containsText" dxfId="999" priority="278" operator="containsText" text="Draft NG">
      <formula>NOT(ISERROR(SEARCH("Draft NG",H39)))</formula>
    </cfRule>
    <cfRule type="containsText" dxfId="998" priority="279" operator="containsText" text="Draft OK">
      <formula>NOT(ISERROR(SEARCH("Draft OK",H39)))</formula>
    </cfRule>
    <cfRule type="containsText" dxfId="997" priority="280" operator="containsText" text="In progress">
      <formula>NOT(ISERROR(SEARCH("In progress",H39)))</formula>
    </cfRule>
    <cfRule type="containsText" dxfId="996" priority="281" operator="containsText" text="Done">
      <formula>NOT(ISERROR(SEARCH("Done",H39)))</formula>
    </cfRule>
    <cfRule type="containsText" dxfId="995" priority="282" operator="containsText" text="Missing">
      <formula>NOT(ISERROR(SEARCH("Missing",H39)))</formula>
    </cfRule>
  </conditionalFormatting>
  <conditionalFormatting sqref="H42">
    <cfRule type="containsText" dxfId="994" priority="273" operator="containsText" text="Draft NG">
      <formula>NOT(ISERROR(SEARCH("Draft NG",H42)))</formula>
    </cfRule>
    <cfRule type="containsText" dxfId="993" priority="274" operator="containsText" text="Draft OK">
      <formula>NOT(ISERROR(SEARCH("Draft OK",H42)))</formula>
    </cfRule>
    <cfRule type="containsText" dxfId="992" priority="275" operator="containsText" text="In progress">
      <formula>NOT(ISERROR(SEARCH("In progress",H42)))</formula>
    </cfRule>
    <cfRule type="containsText" dxfId="991" priority="276" operator="containsText" text="Done">
      <formula>NOT(ISERROR(SEARCH("Done",H42)))</formula>
    </cfRule>
    <cfRule type="containsText" dxfId="990" priority="277" operator="containsText" text="Missing">
      <formula>NOT(ISERROR(SEARCH("Missing",H42)))</formula>
    </cfRule>
  </conditionalFormatting>
  <conditionalFormatting sqref="H44">
    <cfRule type="containsText" dxfId="989" priority="133" operator="containsText" text="Draft NG">
      <formula>NOT(ISERROR(SEARCH("Draft NG",H44)))</formula>
    </cfRule>
    <cfRule type="containsText" dxfId="988" priority="134" operator="containsText" text="Draft OK">
      <formula>NOT(ISERROR(SEARCH("Draft OK",H44)))</formula>
    </cfRule>
    <cfRule type="containsText" dxfId="987" priority="135" operator="containsText" text="In progress">
      <formula>NOT(ISERROR(SEARCH("In progress",H44)))</formula>
    </cfRule>
    <cfRule type="containsText" dxfId="986" priority="136" operator="containsText" text="Done">
      <formula>NOT(ISERROR(SEARCH("Done",H44)))</formula>
    </cfRule>
    <cfRule type="containsText" dxfId="985" priority="137" operator="containsText" text="Missing">
      <formula>NOT(ISERROR(SEARCH("Missing",H44)))</formula>
    </cfRule>
    <cfRule type="containsText" dxfId="984" priority="138" operator="containsText" text="Draft NG">
      <formula>NOT(ISERROR(SEARCH("Draft NG",H44)))</formula>
    </cfRule>
    <cfRule type="containsText" dxfId="983" priority="139" operator="containsText" text="Draft OK">
      <formula>NOT(ISERROR(SEARCH("Draft OK",H44)))</formula>
    </cfRule>
    <cfRule type="containsText" dxfId="982" priority="140" operator="containsText" text="In progress">
      <formula>NOT(ISERROR(SEARCH("In progress",H44)))</formula>
    </cfRule>
    <cfRule type="containsText" dxfId="981" priority="141" operator="containsText" text="Done">
      <formula>NOT(ISERROR(SEARCH("Done",H44)))</formula>
    </cfRule>
    <cfRule type="containsText" dxfId="980" priority="142" operator="containsText" text="Missing">
      <formula>NOT(ISERROR(SEARCH("Missing",H44)))</formula>
    </cfRule>
  </conditionalFormatting>
  <conditionalFormatting sqref="H45:H60">
    <cfRule type="containsText" dxfId="979" priority="158" operator="containsText" text="Draft NG">
      <formula>NOT(ISERROR(SEARCH("Draft NG",H45)))</formula>
    </cfRule>
    <cfRule type="containsText" dxfId="978" priority="159" operator="containsText" text="Draft OK">
      <formula>NOT(ISERROR(SEARCH("Draft OK",H45)))</formula>
    </cfRule>
    <cfRule type="containsText" dxfId="977" priority="160" operator="containsText" text="In progress">
      <formula>NOT(ISERROR(SEARCH("In progress",H45)))</formula>
    </cfRule>
    <cfRule type="containsText" dxfId="976" priority="161" operator="containsText" text="Done">
      <formula>NOT(ISERROR(SEARCH("Done",H45)))</formula>
    </cfRule>
    <cfRule type="containsText" dxfId="975" priority="162" operator="containsText" text="Missing">
      <formula>NOT(ISERROR(SEARCH("Missing",H45)))</formula>
    </cfRule>
  </conditionalFormatting>
  <conditionalFormatting sqref="H48">
    <cfRule type="containsText" dxfId="974" priority="153" operator="containsText" text="Draft NG">
      <formula>NOT(ISERROR(SEARCH("Draft NG",H48)))</formula>
    </cfRule>
    <cfRule type="containsText" dxfId="973" priority="154" operator="containsText" text="Draft OK">
      <formula>NOT(ISERROR(SEARCH("Draft OK",H48)))</formula>
    </cfRule>
    <cfRule type="containsText" dxfId="972" priority="155" operator="containsText" text="In progress">
      <formula>NOT(ISERROR(SEARCH("In progress",H48)))</formula>
    </cfRule>
    <cfRule type="containsText" dxfId="971" priority="156" operator="containsText" text="Done">
      <formula>NOT(ISERROR(SEARCH("Done",H48)))</formula>
    </cfRule>
    <cfRule type="containsText" dxfId="970" priority="157" operator="containsText" text="Missing">
      <formula>NOT(ISERROR(SEARCH("Missing",H48)))</formula>
    </cfRule>
  </conditionalFormatting>
  <conditionalFormatting sqref="H61">
    <cfRule type="containsText" dxfId="969" priority="53" operator="containsText" text="Draft NG">
      <formula>NOT(ISERROR(SEARCH("Draft NG",H61)))</formula>
    </cfRule>
    <cfRule type="containsText" dxfId="968" priority="54" operator="containsText" text="Draft OK">
      <formula>NOT(ISERROR(SEARCH("Draft OK",H61)))</formula>
    </cfRule>
    <cfRule type="containsText" dxfId="967" priority="55" operator="containsText" text="In progress">
      <formula>NOT(ISERROR(SEARCH("In progress",H61)))</formula>
    </cfRule>
    <cfRule type="containsText" dxfId="966" priority="56" operator="containsText" text="Done">
      <formula>NOT(ISERROR(SEARCH("Done",H61)))</formula>
    </cfRule>
    <cfRule type="containsText" dxfId="965" priority="57" operator="containsText" text="Missing">
      <formula>NOT(ISERROR(SEARCH("Missing",H61)))</formula>
    </cfRule>
  </conditionalFormatting>
  <conditionalFormatting sqref="H61:H62">
    <cfRule type="containsText" dxfId="964" priority="58" operator="containsText" text="Draft NG">
      <formula>NOT(ISERROR(SEARCH("Draft NG",H61)))</formula>
    </cfRule>
    <cfRule type="containsText" dxfId="963" priority="59" operator="containsText" text="Draft OK">
      <formula>NOT(ISERROR(SEARCH("Draft OK",H61)))</formula>
    </cfRule>
    <cfRule type="containsText" dxfId="962" priority="60" operator="containsText" text="In progress">
      <formula>NOT(ISERROR(SEARCH("In progress",H61)))</formula>
    </cfRule>
    <cfRule type="containsText" dxfId="961" priority="61" operator="containsText" text="Done">
      <formula>NOT(ISERROR(SEARCH("Done",H61)))</formula>
    </cfRule>
    <cfRule type="containsText" dxfId="960" priority="62" operator="containsText" text="Missing">
      <formula>NOT(ISERROR(SEARCH("Missing",H61)))</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sheetPr>
  <dimension ref="A1:W63"/>
  <sheetViews>
    <sheetView topLeftCell="J1" zoomScale="85" zoomScaleNormal="85" workbookViewId="0">
      <pane ySplit="10" topLeftCell="A35" activePane="bottomLeft" state="frozen"/>
      <selection pane="bottomLeft" activeCell="U48" sqref="U48"/>
    </sheetView>
  </sheetViews>
  <sheetFormatPr defaultColWidth="9" defaultRowHeight="15"/>
  <cols>
    <col min="1" max="1" width="33.42578125" customWidth="1"/>
    <col min="2" max="2" width="20.7109375" customWidth="1"/>
    <col min="3" max="3" width="20.7109375" style="493" customWidth="1"/>
    <col min="4" max="5" width="20.7109375" customWidth="1"/>
    <col min="6" max="7" width="20.7109375" style="496" customWidth="1"/>
    <col min="8" max="8" width="20.7109375" customWidth="1"/>
    <col min="9" max="9" width="20.7109375" style="496" customWidth="1"/>
    <col min="10" max="10" width="20.7109375" customWidth="1"/>
    <col min="11" max="11" width="20.7109375" hidden="1" customWidth="1"/>
    <col min="12" max="22" width="20.7109375" customWidth="1"/>
    <col min="23" max="23" width="25.7109375" customWidth="1"/>
  </cols>
  <sheetData>
    <row r="1" spans="1:23" ht="20.25">
      <c r="A1" s="1" t="s">
        <v>1914</v>
      </c>
    </row>
    <row r="2" spans="1:23" ht="20.25">
      <c r="A2" s="1" t="s">
        <v>613</v>
      </c>
    </row>
    <row r="3" spans="1:23" ht="15" customHeight="1">
      <c r="A3" s="2" t="s">
        <v>1915</v>
      </c>
    </row>
    <row r="4" spans="1:23">
      <c r="A4" s="2" t="s">
        <v>647</v>
      </c>
    </row>
    <row r="5" spans="1:23">
      <c r="A5" s="2" t="s">
        <v>1916</v>
      </c>
    </row>
    <row r="6" spans="1:23">
      <c r="A6" s="131" t="s">
        <v>2258</v>
      </c>
      <c r="B6" s="492"/>
    </row>
    <row r="7" spans="1:23">
      <c r="A7" s="391" t="s">
        <v>10</v>
      </c>
    </row>
    <row r="8" spans="1:23" ht="26.45" customHeight="1">
      <c r="A8" s="390" t="s">
        <v>1554</v>
      </c>
      <c r="B8" s="390" t="s">
        <v>1986</v>
      </c>
      <c r="C8" s="390" t="s">
        <v>2102</v>
      </c>
      <c r="D8" s="390" t="s">
        <v>1987</v>
      </c>
      <c r="E8" s="390" t="s">
        <v>1987</v>
      </c>
      <c r="F8" s="390" t="s">
        <v>2103</v>
      </c>
      <c r="G8" s="390" t="s">
        <v>2103</v>
      </c>
      <c r="H8" s="390" t="s">
        <v>1988</v>
      </c>
      <c r="I8" s="390" t="s">
        <v>2104</v>
      </c>
      <c r="J8" s="390" t="s">
        <v>1989</v>
      </c>
      <c r="K8" s="390" t="s">
        <v>1678</v>
      </c>
      <c r="L8" s="390" t="s">
        <v>1995</v>
      </c>
      <c r="M8" s="390" t="s">
        <v>1954</v>
      </c>
      <c r="N8" s="390" t="s">
        <v>1954</v>
      </c>
      <c r="O8" s="390" t="s">
        <v>1955</v>
      </c>
      <c r="P8" s="390" t="s">
        <v>2055</v>
      </c>
      <c r="Q8" s="390" t="s">
        <v>2056</v>
      </c>
      <c r="R8" s="390" t="s">
        <v>2115</v>
      </c>
      <c r="S8" s="390" t="s">
        <v>2047</v>
      </c>
      <c r="T8" s="390" t="s">
        <v>2035</v>
      </c>
      <c r="U8" s="390" t="s">
        <v>1956</v>
      </c>
      <c r="V8" s="390" t="s">
        <v>2043</v>
      </c>
      <c r="W8" s="390" t="s">
        <v>1957</v>
      </c>
    </row>
    <row r="9" spans="1:23" ht="15" customHeight="1">
      <c r="A9" s="4" t="s">
        <v>580</v>
      </c>
      <c r="B9" s="71" t="s">
        <v>41</v>
      </c>
      <c r="C9" s="71" t="s">
        <v>41</v>
      </c>
      <c r="D9" s="71" t="s">
        <v>41</v>
      </c>
      <c r="E9" s="71" t="s">
        <v>41</v>
      </c>
      <c r="F9" s="71" t="s">
        <v>41</v>
      </c>
      <c r="G9" s="71" t="s">
        <v>41</v>
      </c>
      <c r="H9" s="71" t="s">
        <v>41</v>
      </c>
      <c r="I9" s="71" t="s">
        <v>41</v>
      </c>
      <c r="J9" s="71" t="s">
        <v>41</v>
      </c>
      <c r="K9" s="71" t="s">
        <v>41</v>
      </c>
      <c r="L9" s="71" t="s">
        <v>41</v>
      </c>
      <c r="M9" s="71" t="s">
        <v>41</v>
      </c>
      <c r="N9" s="71" t="s">
        <v>41</v>
      </c>
      <c r="O9" s="71" t="s">
        <v>41</v>
      </c>
      <c r="P9" s="71" t="s">
        <v>41</v>
      </c>
      <c r="Q9" s="71" t="s">
        <v>41</v>
      </c>
      <c r="R9" s="71" t="s">
        <v>41</v>
      </c>
      <c r="S9" s="71" t="s">
        <v>41</v>
      </c>
      <c r="T9" s="71" t="s">
        <v>41</v>
      </c>
      <c r="U9" s="71" t="s">
        <v>41</v>
      </c>
      <c r="V9" s="71" t="s">
        <v>41</v>
      </c>
      <c r="W9" s="71" t="s">
        <v>41</v>
      </c>
    </row>
    <row r="10" spans="1:23" ht="57.6" customHeight="1">
      <c r="A10" s="4" t="s">
        <v>11</v>
      </c>
      <c r="B10" s="71" t="s">
        <v>2052</v>
      </c>
      <c r="C10" s="71" t="s">
        <v>2132</v>
      </c>
      <c r="D10" s="71" t="s">
        <v>2053</v>
      </c>
      <c r="E10" s="71" t="s">
        <v>2053</v>
      </c>
      <c r="F10" s="71" t="s">
        <v>2131</v>
      </c>
      <c r="G10" s="71" t="s">
        <v>2131</v>
      </c>
      <c r="H10" s="71" t="s">
        <v>2054</v>
      </c>
      <c r="I10" s="71" t="s">
        <v>2203</v>
      </c>
      <c r="J10" s="71" t="s">
        <v>2130</v>
      </c>
      <c r="K10" s="71" t="s">
        <v>1976</v>
      </c>
      <c r="L10" s="71" t="s">
        <v>1996</v>
      </c>
      <c r="M10" s="71" t="s">
        <v>1982</v>
      </c>
      <c r="N10" s="71" t="s">
        <v>1982</v>
      </c>
      <c r="O10" s="71" t="s">
        <v>1983</v>
      </c>
      <c r="P10" s="71" t="s">
        <v>2057</v>
      </c>
      <c r="Q10" s="71" t="s">
        <v>2058</v>
      </c>
      <c r="R10" s="71" t="s">
        <v>2116</v>
      </c>
      <c r="S10" s="71" t="s">
        <v>2048</v>
      </c>
      <c r="T10" s="71" t="s">
        <v>2036</v>
      </c>
      <c r="U10" s="71" t="s">
        <v>1984</v>
      </c>
      <c r="V10" s="71" t="s">
        <v>2200</v>
      </c>
      <c r="W10" s="71" t="s">
        <v>1985</v>
      </c>
    </row>
    <row r="11" spans="1:23">
      <c r="A11" s="71" t="s">
        <v>1323</v>
      </c>
      <c r="B11" s="71" t="s">
        <v>1977</v>
      </c>
      <c r="C11" s="71"/>
      <c r="D11" s="71" t="s">
        <v>1978</v>
      </c>
      <c r="E11" s="71" t="s">
        <v>1978</v>
      </c>
      <c r="F11" s="71"/>
      <c r="G11" s="71"/>
      <c r="H11" s="71" t="s">
        <v>1979</v>
      </c>
      <c r="I11" s="71"/>
      <c r="J11" s="71" t="s">
        <v>1980</v>
      </c>
      <c r="K11" s="71" t="s">
        <v>1981</v>
      </c>
      <c r="L11" s="71"/>
      <c r="M11" s="71"/>
      <c r="N11" s="71"/>
      <c r="O11" s="71"/>
      <c r="P11" s="71"/>
      <c r="Q11" s="71"/>
      <c r="R11" s="71"/>
      <c r="S11" s="71"/>
      <c r="T11" s="71"/>
      <c r="U11" s="71"/>
      <c r="V11" s="71"/>
      <c r="W11" s="71"/>
    </row>
    <row r="12" spans="1:23">
      <c r="A12" s="71" t="s">
        <v>2106</v>
      </c>
      <c r="B12" s="71" t="s">
        <v>2107</v>
      </c>
      <c r="C12" s="71" t="s">
        <v>2107</v>
      </c>
      <c r="D12" s="71" t="s">
        <v>1917</v>
      </c>
      <c r="E12" s="71" t="s">
        <v>1917</v>
      </c>
      <c r="F12" s="71" t="s">
        <v>2107</v>
      </c>
      <c r="G12" s="71" t="s">
        <v>2107</v>
      </c>
      <c r="H12" s="71" t="s">
        <v>1917</v>
      </c>
      <c r="I12" s="71" t="s">
        <v>2107</v>
      </c>
      <c r="J12" s="71" t="s">
        <v>1917</v>
      </c>
      <c r="K12" s="71" t="s">
        <v>1917</v>
      </c>
      <c r="L12" s="71" t="s">
        <v>1866</v>
      </c>
      <c r="M12" s="71" t="s">
        <v>1866</v>
      </c>
      <c r="N12" s="71" t="s">
        <v>1866</v>
      </c>
      <c r="O12" s="71" t="s">
        <v>1866</v>
      </c>
      <c r="P12" s="71" t="s">
        <v>1866</v>
      </c>
      <c r="Q12" s="71" t="s">
        <v>1866</v>
      </c>
      <c r="R12" s="71" t="s">
        <v>1866</v>
      </c>
      <c r="S12" s="71" t="s">
        <v>1866</v>
      </c>
      <c r="T12" s="71" t="s">
        <v>2037</v>
      </c>
      <c r="U12" s="71" t="s">
        <v>1866</v>
      </c>
      <c r="V12" s="71" t="s">
        <v>2037</v>
      </c>
      <c r="W12" s="71" t="s">
        <v>1866</v>
      </c>
    </row>
    <row r="13" spans="1:23" ht="29.45" hidden="1" customHeight="1">
      <c r="A13" s="71" t="s">
        <v>581</v>
      </c>
      <c r="B13" s="71" t="s">
        <v>1173</v>
      </c>
      <c r="C13" s="71" t="s">
        <v>1173</v>
      </c>
      <c r="D13" s="71" t="s">
        <v>1173</v>
      </c>
      <c r="E13" s="71" t="s">
        <v>1173</v>
      </c>
      <c r="F13" s="71" t="s">
        <v>1173</v>
      </c>
      <c r="G13" s="71" t="s">
        <v>1173</v>
      </c>
      <c r="H13" s="71" t="s">
        <v>1173</v>
      </c>
      <c r="I13" s="71" t="s">
        <v>1173</v>
      </c>
      <c r="J13" s="71" t="s">
        <v>1173</v>
      </c>
      <c r="K13" s="71" t="s">
        <v>1173</v>
      </c>
      <c r="L13" s="71"/>
      <c r="M13" s="71"/>
      <c r="N13" s="71"/>
      <c r="O13" s="71"/>
      <c r="P13" s="71"/>
      <c r="Q13" s="71"/>
      <c r="R13" s="71"/>
      <c r="S13" s="71"/>
      <c r="T13" s="71"/>
      <c r="U13" s="71"/>
      <c r="V13" s="71"/>
      <c r="W13" s="71"/>
    </row>
    <row r="14" spans="1:23" ht="14.45" customHeight="1">
      <c r="A14" s="71" t="s">
        <v>21</v>
      </c>
      <c r="B14" s="71" t="s">
        <v>1918</v>
      </c>
      <c r="C14" s="71" t="s">
        <v>1918</v>
      </c>
      <c r="D14" s="71" t="s">
        <v>1918</v>
      </c>
      <c r="E14" s="71" t="s">
        <v>1918</v>
      </c>
      <c r="F14" s="71" t="s">
        <v>1918</v>
      </c>
      <c r="G14" s="71" t="s">
        <v>1918</v>
      </c>
      <c r="H14" s="71" t="s">
        <v>1918</v>
      </c>
      <c r="I14" s="71" t="s">
        <v>1918</v>
      </c>
      <c r="J14" s="71" t="s">
        <v>1918</v>
      </c>
      <c r="K14" s="71" t="s">
        <v>1918</v>
      </c>
      <c r="L14" s="71" t="s">
        <v>1401</v>
      </c>
      <c r="M14" s="71" t="s">
        <v>1401</v>
      </c>
      <c r="N14" s="71" t="s">
        <v>1401</v>
      </c>
      <c r="O14" s="71" t="s">
        <v>1401</v>
      </c>
      <c r="P14" s="71" t="s">
        <v>2059</v>
      </c>
      <c r="Q14" s="71" t="s">
        <v>2059</v>
      </c>
      <c r="R14" s="71" t="s">
        <v>1401</v>
      </c>
      <c r="S14" s="71" t="s">
        <v>2049</v>
      </c>
      <c r="T14" s="71" t="s">
        <v>2038</v>
      </c>
      <c r="U14" s="71" t="s">
        <v>1958</v>
      </c>
      <c r="V14" s="71" t="s">
        <v>2038</v>
      </c>
      <c r="W14" s="71" t="s">
        <v>1958</v>
      </c>
    </row>
    <row r="15" spans="1:23" ht="38.25">
      <c r="A15" s="71" t="s">
        <v>689</v>
      </c>
      <c r="B15" s="71" t="s">
        <v>1920</v>
      </c>
      <c r="C15" s="71" t="s">
        <v>1920</v>
      </c>
      <c r="D15" s="71" t="s">
        <v>1920</v>
      </c>
      <c r="E15" s="71" t="s">
        <v>1920</v>
      </c>
      <c r="F15" s="71" t="s">
        <v>1920</v>
      </c>
      <c r="G15" s="71" t="s">
        <v>1920</v>
      </c>
      <c r="H15" s="71" t="s">
        <v>1920</v>
      </c>
      <c r="I15" s="71" t="s">
        <v>1920</v>
      </c>
      <c r="J15" s="71" t="s">
        <v>1920</v>
      </c>
      <c r="K15" s="71" t="s">
        <v>1920</v>
      </c>
      <c r="L15" s="71" t="s">
        <v>1415</v>
      </c>
      <c r="M15" s="71" t="s">
        <v>1415</v>
      </c>
      <c r="N15" s="71" t="s">
        <v>1415</v>
      </c>
      <c r="O15" s="71" t="s">
        <v>1415</v>
      </c>
      <c r="P15" s="71" t="s">
        <v>1415</v>
      </c>
      <c r="Q15" s="71" t="s">
        <v>1415</v>
      </c>
      <c r="R15" s="71" t="s">
        <v>1415</v>
      </c>
      <c r="S15" s="71" t="s">
        <v>1415</v>
      </c>
      <c r="T15" s="71" t="s">
        <v>2039</v>
      </c>
      <c r="U15" s="71" t="s">
        <v>1959</v>
      </c>
      <c r="V15" s="71" t="s">
        <v>2039</v>
      </c>
      <c r="W15" s="71" t="s">
        <v>1959</v>
      </c>
    </row>
    <row r="16" spans="1:23" ht="13.15" customHeight="1">
      <c r="A16" s="71" t="s">
        <v>16</v>
      </c>
      <c r="B16" s="71" t="s">
        <v>42</v>
      </c>
      <c r="C16" s="71" t="s">
        <v>42</v>
      </c>
      <c r="D16" s="71" t="s">
        <v>42</v>
      </c>
      <c r="E16" s="71" t="s">
        <v>42</v>
      </c>
      <c r="F16" s="71" t="s">
        <v>42</v>
      </c>
      <c r="G16" s="71" t="s">
        <v>42</v>
      </c>
      <c r="H16" s="71" t="s">
        <v>42</v>
      </c>
      <c r="I16" s="71" t="s">
        <v>42</v>
      </c>
      <c r="J16" s="71" t="s">
        <v>42</v>
      </c>
      <c r="K16" s="71" t="s">
        <v>42</v>
      </c>
      <c r="L16" s="71" t="s">
        <v>42</v>
      </c>
      <c r="M16" s="71" t="s">
        <v>42</v>
      </c>
      <c r="N16" s="71" t="s">
        <v>42</v>
      </c>
      <c r="O16" s="71" t="s">
        <v>42</v>
      </c>
      <c r="P16" s="71" t="s">
        <v>42</v>
      </c>
      <c r="Q16" s="71" t="s">
        <v>42</v>
      </c>
      <c r="R16" s="71" t="s">
        <v>42</v>
      </c>
      <c r="S16" s="71"/>
      <c r="T16" s="71" t="s">
        <v>42</v>
      </c>
      <c r="U16" s="71" t="s">
        <v>42</v>
      </c>
      <c r="V16" s="71" t="s">
        <v>42</v>
      </c>
      <c r="W16" s="71" t="s">
        <v>42</v>
      </c>
    </row>
    <row r="17" spans="1:23" ht="15" hidden="1" customHeight="1">
      <c r="A17" s="71" t="s">
        <v>1921</v>
      </c>
      <c r="B17" s="71" t="s">
        <v>1678</v>
      </c>
      <c r="C17" s="71"/>
      <c r="D17" s="71" t="s">
        <v>1678</v>
      </c>
      <c r="E17" s="71" t="s">
        <v>1678</v>
      </c>
      <c r="F17" s="71"/>
      <c r="G17" s="71"/>
      <c r="H17" s="71" t="s">
        <v>1678</v>
      </c>
      <c r="I17" s="71"/>
      <c r="J17" s="71" t="s">
        <v>1678</v>
      </c>
      <c r="K17" s="71" t="s">
        <v>1678</v>
      </c>
      <c r="L17" s="71"/>
      <c r="M17" s="71"/>
      <c r="N17" s="71"/>
      <c r="O17" s="71"/>
      <c r="P17" s="71"/>
      <c r="Q17" s="71"/>
      <c r="R17" s="71"/>
      <c r="S17" s="71"/>
      <c r="T17" s="71"/>
      <c r="U17" s="71"/>
      <c r="V17" s="71"/>
      <c r="W17" s="71"/>
    </row>
    <row r="18" spans="1:23" ht="25.5">
      <c r="A18" s="71" t="s">
        <v>23</v>
      </c>
      <c r="B18" s="71" t="s">
        <v>1990</v>
      </c>
      <c r="C18" s="71" t="s">
        <v>1990</v>
      </c>
      <c r="D18" s="71" t="s">
        <v>1991</v>
      </c>
      <c r="E18" s="71" t="s">
        <v>2123</v>
      </c>
      <c r="F18" s="71" t="s">
        <v>1991</v>
      </c>
      <c r="G18" s="71" t="s">
        <v>2123</v>
      </c>
      <c r="H18" s="71" t="s">
        <v>1992</v>
      </c>
      <c r="I18" s="71" t="s">
        <v>1992</v>
      </c>
      <c r="J18" s="71" t="s">
        <v>1993</v>
      </c>
      <c r="K18" s="71" t="s">
        <v>1678</v>
      </c>
      <c r="L18" s="71" t="s">
        <v>1990</v>
      </c>
      <c r="M18" s="71" t="s">
        <v>1960</v>
      </c>
      <c r="N18" s="71" t="s">
        <v>2123</v>
      </c>
      <c r="O18" s="71" t="s">
        <v>1961</v>
      </c>
      <c r="P18" s="71" t="s">
        <v>2060</v>
      </c>
      <c r="Q18" s="71" t="s">
        <v>1993</v>
      </c>
      <c r="R18" s="71" t="s">
        <v>2117</v>
      </c>
      <c r="S18" s="71" t="s">
        <v>2050</v>
      </c>
      <c r="T18" s="71" t="s">
        <v>2040</v>
      </c>
      <c r="U18" s="71" t="s">
        <v>1962</v>
      </c>
      <c r="V18" s="71" t="s">
        <v>2044</v>
      </c>
      <c r="W18" s="71" t="s">
        <v>1963</v>
      </c>
    </row>
    <row r="19" spans="1:23" ht="15" customHeight="1">
      <c r="A19" s="71" t="s">
        <v>1636</v>
      </c>
      <c r="B19" s="71" t="s">
        <v>1192</v>
      </c>
      <c r="C19" s="71" t="s">
        <v>1192</v>
      </c>
      <c r="D19" s="71" t="s">
        <v>1994</v>
      </c>
      <c r="E19" s="71" t="s">
        <v>1994</v>
      </c>
      <c r="F19" s="71" t="s">
        <v>2105</v>
      </c>
      <c r="G19" s="71" t="s">
        <v>2105</v>
      </c>
      <c r="H19" s="71" t="s">
        <v>1994</v>
      </c>
      <c r="I19" s="71" t="s">
        <v>2105</v>
      </c>
      <c r="J19" s="71" t="s">
        <v>1193</v>
      </c>
      <c r="K19" s="71" t="s">
        <v>1678</v>
      </c>
      <c r="L19" s="71" t="s">
        <v>1192</v>
      </c>
      <c r="M19" s="71" t="s">
        <v>1964</v>
      </c>
      <c r="N19" s="71" t="s">
        <v>1964</v>
      </c>
      <c r="O19" s="71" t="s">
        <v>1964</v>
      </c>
      <c r="P19" s="71" t="s">
        <v>1193</v>
      </c>
      <c r="Q19" s="71" t="s">
        <v>2061</v>
      </c>
      <c r="R19" s="71" t="s">
        <v>2118</v>
      </c>
      <c r="S19" s="71" t="s">
        <v>2051</v>
      </c>
      <c r="T19" s="71" t="s">
        <v>2041</v>
      </c>
      <c r="U19" s="71" t="s">
        <v>1965</v>
      </c>
      <c r="V19" s="71" t="s">
        <v>2045</v>
      </c>
      <c r="W19" s="71" t="s">
        <v>1966</v>
      </c>
    </row>
    <row r="20" spans="1:23" ht="15" customHeight="1">
      <c r="A20" s="71" t="s">
        <v>662</v>
      </c>
      <c r="B20" s="71" t="s">
        <v>1919</v>
      </c>
      <c r="C20" s="71" t="s">
        <v>1919</v>
      </c>
      <c r="D20" s="71" t="s">
        <v>1919</v>
      </c>
      <c r="E20" s="71" t="s">
        <v>1919</v>
      </c>
      <c r="F20" s="71" t="s">
        <v>1919</v>
      </c>
      <c r="G20" s="71" t="s">
        <v>1919</v>
      </c>
      <c r="H20" s="71" t="s">
        <v>1919</v>
      </c>
      <c r="I20" s="71" t="s">
        <v>1919</v>
      </c>
      <c r="J20" s="71" t="s">
        <v>1919</v>
      </c>
      <c r="K20" s="71" t="s">
        <v>1919</v>
      </c>
      <c r="L20" s="71"/>
      <c r="M20" s="71" t="s">
        <v>1643</v>
      </c>
      <c r="N20" s="71" t="s">
        <v>2157</v>
      </c>
      <c r="O20" s="71" t="s">
        <v>1643</v>
      </c>
      <c r="P20" s="71" t="s">
        <v>1432</v>
      </c>
      <c r="Q20" s="71" t="s">
        <v>1432</v>
      </c>
      <c r="R20" s="71"/>
      <c r="S20" s="71" t="s">
        <v>1643</v>
      </c>
      <c r="T20" s="71" t="s">
        <v>2042</v>
      </c>
      <c r="U20" s="71" t="s">
        <v>1967</v>
      </c>
      <c r="V20" s="71" t="s">
        <v>2042</v>
      </c>
      <c r="W20" s="71" t="s">
        <v>1967</v>
      </c>
    </row>
    <row r="21" spans="1:23" ht="25.5">
      <c r="A21" s="71" t="s">
        <v>1881</v>
      </c>
      <c r="B21" s="71" t="s">
        <v>1922</v>
      </c>
      <c r="C21" s="71" t="s">
        <v>1922</v>
      </c>
      <c r="D21" s="71" t="s">
        <v>1922</v>
      </c>
      <c r="E21" s="71" t="s">
        <v>2124</v>
      </c>
      <c r="F21" s="71" t="s">
        <v>1922</v>
      </c>
      <c r="G21" s="71" t="s">
        <v>2124</v>
      </c>
      <c r="H21" s="71" t="s">
        <v>1922</v>
      </c>
      <c r="I21" s="71" t="s">
        <v>1922</v>
      </c>
      <c r="J21" s="71" t="s">
        <v>1922</v>
      </c>
      <c r="K21" s="71" t="s">
        <v>1922</v>
      </c>
      <c r="L21" s="71"/>
      <c r="M21" s="71"/>
      <c r="N21" s="71" t="s">
        <v>2124</v>
      </c>
      <c r="O21" s="71"/>
      <c r="P21" s="71"/>
      <c r="Q21" s="71"/>
      <c r="R21" s="71" t="s">
        <v>2119</v>
      </c>
      <c r="S21" s="71"/>
      <c r="T21" s="71"/>
      <c r="U21" s="71"/>
      <c r="V21" s="71"/>
      <c r="W21" s="71"/>
    </row>
    <row r="22" spans="1:23" ht="27.6" customHeight="1">
      <c r="A22" s="71" t="s">
        <v>585</v>
      </c>
      <c r="B22" s="320" t="s">
        <v>841</v>
      </c>
      <c r="C22" s="320" t="s">
        <v>841</v>
      </c>
      <c r="D22" s="320" t="s">
        <v>841</v>
      </c>
      <c r="E22" s="320" t="s">
        <v>841</v>
      </c>
      <c r="F22" s="320" t="s">
        <v>841</v>
      </c>
      <c r="G22" s="320" t="s">
        <v>841</v>
      </c>
      <c r="H22" s="320" t="s">
        <v>841</v>
      </c>
      <c r="I22" s="448" t="s">
        <v>2257</v>
      </c>
      <c r="J22" s="320" t="s">
        <v>1890</v>
      </c>
      <c r="K22" s="490" t="s">
        <v>2001</v>
      </c>
      <c r="L22" s="320" t="s">
        <v>841</v>
      </c>
      <c r="M22" s="320" t="s">
        <v>841</v>
      </c>
      <c r="N22" s="320" t="s">
        <v>841</v>
      </c>
      <c r="O22" s="320" t="s">
        <v>841</v>
      </c>
      <c r="P22" s="320" t="s">
        <v>841</v>
      </c>
      <c r="Q22" s="320" t="s">
        <v>841</v>
      </c>
      <c r="R22" s="320" t="s">
        <v>841</v>
      </c>
      <c r="S22" s="320" t="s">
        <v>841</v>
      </c>
      <c r="T22" s="320" t="s">
        <v>841</v>
      </c>
      <c r="U22" s="320" t="s">
        <v>841</v>
      </c>
      <c r="V22" s="320" t="s">
        <v>841</v>
      </c>
      <c r="W22" s="320" t="s">
        <v>841</v>
      </c>
    </row>
    <row r="23" spans="1:23" ht="17.45" customHeight="1">
      <c r="A23" s="71" t="s">
        <v>1223</v>
      </c>
      <c r="B23" s="320"/>
      <c r="C23" s="320"/>
      <c r="D23" s="320"/>
      <c r="E23" s="320"/>
      <c r="F23" s="320"/>
      <c r="G23" s="320"/>
      <c r="H23" s="320"/>
      <c r="I23" s="320"/>
      <c r="J23" s="320"/>
      <c r="K23" s="320"/>
      <c r="L23" s="320"/>
      <c r="M23" s="320"/>
      <c r="N23" s="320"/>
      <c r="O23" s="320"/>
      <c r="P23" s="320"/>
      <c r="Q23" s="320"/>
      <c r="R23" s="320"/>
      <c r="S23" s="320"/>
      <c r="T23" s="320"/>
      <c r="U23" s="320"/>
      <c r="V23" s="320"/>
      <c r="W23" s="320"/>
    </row>
    <row r="24" spans="1:23" ht="17.45" customHeight="1">
      <c r="A24" s="71" t="s">
        <v>1968</v>
      </c>
      <c r="B24" s="469">
        <v>2030009082</v>
      </c>
      <c r="C24" s="469">
        <v>2030009358</v>
      </c>
      <c r="D24" s="469">
        <v>2030009083</v>
      </c>
      <c r="E24" s="469"/>
      <c r="F24" s="469">
        <v>2030009362</v>
      </c>
      <c r="G24" s="469"/>
      <c r="H24" s="469">
        <v>2030009084</v>
      </c>
      <c r="I24" s="469">
        <v>2030009356</v>
      </c>
      <c r="J24" s="469">
        <v>2030009085</v>
      </c>
      <c r="K24" s="470"/>
      <c r="L24" s="469" t="s">
        <v>1998</v>
      </c>
      <c r="M24" s="469">
        <v>2030009029</v>
      </c>
      <c r="N24" s="469"/>
      <c r="O24" s="469">
        <v>2030009021</v>
      </c>
      <c r="P24" s="469">
        <v>2030009080</v>
      </c>
      <c r="Q24" s="469">
        <v>2030009081</v>
      </c>
      <c r="R24" s="469">
        <v>2030009459</v>
      </c>
      <c r="S24" s="469">
        <v>2030009079</v>
      </c>
      <c r="T24" s="469"/>
      <c r="U24" s="469"/>
      <c r="V24" s="469"/>
      <c r="W24" s="469"/>
    </row>
    <row r="25" spans="1:23" ht="17.45" customHeight="1">
      <c r="A25" s="71" t="s">
        <v>1968</v>
      </c>
      <c r="B25" s="469">
        <v>2020003596</v>
      </c>
      <c r="C25" s="469">
        <v>2020003766</v>
      </c>
      <c r="D25" s="469">
        <v>2020003544</v>
      </c>
      <c r="E25" s="469"/>
      <c r="F25" s="469"/>
      <c r="G25" s="469"/>
      <c r="H25" s="469">
        <v>2020003552</v>
      </c>
      <c r="I25" s="469"/>
      <c r="J25" s="469"/>
      <c r="K25" s="470"/>
      <c r="L25" s="469" t="s">
        <v>1999</v>
      </c>
      <c r="M25" s="469">
        <v>2020003515</v>
      </c>
      <c r="N25" s="469"/>
      <c r="O25" s="469">
        <v>2020003509</v>
      </c>
      <c r="P25" s="469"/>
      <c r="Q25" s="469">
        <v>2020003646</v>
      </c>
      <c r="R25" s="469">
        <v>2020003761</v>
      </c>
      <c r="S25" s="469">
        <v>2020003648</v>
      </c>
      <c r="T25" s="469">
        <v>2030009078</v>
      </c>
      <c r="U25" s="469">
        <v>2020003541</v>
      </c>
      <c r="V25" s="469">
        <v>2020003644</v>
      </c>
      <c r="W25" s="469">
        <v>2020003542</v>
      </c>
    </row>
    <row r="26" spans="1:23" ht="15" customHeight="1">
      <c r="A26" s="71" t="s">
        <v>1644</v>
      </c>
      <c r="B26" s="136">
        <v>45345</v>
      </c>
      <c r="C26" s="136">
        <v>45442</v>
      </c>
      <c r="D26" s="136">
        <v>45345</v>
      </c>
      <c r="E26" s="136">
        <v>45520</v>
      </c>
      <c r="F26" s="136">
        <v>45450</v>
      </c>
      <c r="G26" s="136">
        <v>45520</v>
      </c>
      <c r="H26" s="136">
        <v>45345</v>
      </c>
      <c r="I26" s="136">
        <v>45450</v>
      </c>
      <c r="J26" s="136">
        <v>45345</v>
      </c>
      <c r="K26" s="136">
        <v>45345</v>
      </c>
      <c r="L26" s="136">
        <v>45345</v>
      </c>
      <c r="M26" s="136">
        <v>45345</v>
      </c>
      <c r="N26" s="136">
        <v>45520</v>
      </c>
      <c r="O26" s="136">
        <v>45345</v>
      </c>
      <c r="P26" s="136">
        <v>45392</v>
      </c>
      <c r="Q26" s="136">
        <v>45392</v>
      </c>
      <c r="R26" s="136">
        <v>45450</v>
      </c>
      <c r="S26" s="136">
        <v>45392</v>
      </c>
      <c r="T26" s="136">
        <v>45373</v>
      </c>
      <c r="U26" s="136">
        <v>45345</v>
      </c>
      <c r="V26" s="136">
        <v>45373</v>
      </c>
      <c r="W26" s="136">
        <v>45345</v>
      </c>
    </row>
    <row r="27" spans="1:23" ht="15" customHeight="1">
      <c r="A27" s="71" t="s">
        <v>843</v>
      </c>
      <c r="B27" s="136">
        <v>45476</v>
      </c>
      <c r="C27" s="136">
        <v>45579</v>
      </c>
      <c r="D27" s="136">
        <v>45476</v>
      </c>
      <c r="E27" s="136">
        <v>45567</v>
      </c>
      <c r="F27" s="136">
        <v>45579</v>
      </c>
      <c r="G27" s="136">
        <v>45579</v>
      </c>
      <c r="H27" s="136">
        <v>45464</v>
      </c>
      <c r="I27" s="136">
        <v>45638</v>
      </c>
      <c r="J27" s="136">
        <v>45464</v>
      </c>
      <c r="K27" s="136" t="s">
        <v>305</v>
      </c>
      <c r="L27" s="136">
        <v>45464</v>
      </c>
      <c r="M27" s="136">
        <v>45464</v>
      </c>
      <c r="N27" s="136">
        <v>45617</v>
      </c>
      <c r="O27" s="136">
        <v>45464</v>
      </c>
      <c r="P27" s="136">
        <v>45589</v>
      </c>
      <c r="Q27" s="136">
        <v>45589</v>
      </c>
      <c r="R27" s="136">
        <v>45589</v>
      </c>
      <c r="S27" s="136">
        <v>45589</v>
      </c>
      <c r="T27" s="136">
        <v>45589</v>
      </c>
      <c r="U27" s="136">
        <v>45464</v>
      </c>
      <c r="V27" s="136">
        <v>45589</v>
      </c>
      <c r="W27" s="136">
        <v>45464</v>
      </c>
    </row>
    <row r="28" spans="1:23" ht="15" customHeight="1">
      <c r="A28" s="71" t="s">
        <v>844</v>
      </c>
      <c r="B28" s="159">
        <f>IFERROR(B27-B26+1,"")</f>
        <v>132</v>
      </c>
      <c r="C28" s="159">
        <f>IFERROR(C27-C26+1,"")</f>
        <v>138</v>
      </c>
      <c r="D28" s="159">
        <f>IFERROR(D27-D26+1,"")</f>
        <v>132</v>
      </c>
      <c r="E28" s="159">
        <f t="shared" ref="E28:W28" si="0">IFERROR(E27-E26+1,"")</f>
        <v>48</v>
      </c>
      <c r="F28" s="159">
        <f t="shared" si="0"/>
        <v>130</v>
      </c>
      <c r="G28" s="159">
        <f t="shared" si="0"/>
        <v>60</v>
      </c>
      <c r="H28" s="159">
        <f t="shared" si="0"/>
        <v>120</v>
      </c>
      <c r="I28" s="159">
        <f t="shared" si="0"/>
        <v>189</v>
      </c>
      <c r="J28" s="159">
        <f t="shared" si="0"/>
        <v>120</v>
      </c>
      <c r="K28" s="159" t="str">
        <f t="shared" si="0"/>
        <v/>
      </c>
      <c r="L28" s="159">
        <f t="shared" si="0"/>
        <v>120</v>
      </c>
      <c r="M28" s="159">
        <f t="shared" si="0"/>
        <v>120</v>
      </c>
      <c r="N28" s="159">
        <f t="shared" si="0"/>
        <v>98</v>
      </c>
      <c r="O28" s="159">
        <f t="shared" si="0"/>
        <v>120</v>
      </c>
      <c r="P28" s="159">
        <f t="shared" si="0"/>
        <v>198</v>
      </c>
      <c r="Q28" s="159">
        <f t="shared" si="0"/>
        <v>198</v>
      </c>
      <c r="R28" s="159">
        <f t="shared" si="0"/>
        <v>140</v>
      </c>
      <c r="S28" s="159">
        <f t="shared" si="0"/>
        <v>198</v>
      </c>
      <c r="T28" s="159">
        <f t="shared" si="0"/>
        <v>217</v>
      </c>
      <c r="U28" s="159">
        <f t="shared" si="0"/>
        <v>120</v>
      </c>
      <c r="V28" s="159">
        <f t="shared" si="0"/>
        <v>217</v>
      </c>
      <c r="W28" s="159">
        <f t="shared" si="0"/>
        <v>120</v>
      </c>
    </row>
    <row r="29" spans="1:23" ht="15" customHeight="1">
      <c r="A29" s="71" t="s">
        <v>849</v>
      </c>
      <c r="B29" s="160">
        <f>IFERROR(B28/30,"")</f>
        <v>4.4000000000000004</v>
      </c>
      <c r="C29" s="160">
        <f>IFERROR(C28/30,"")</f>
        <v>4.5999999999999996</v>
      </c>
      <c r="D29" s="160">
        <f>IFERROR(D28/30,"")</f>
        <v>4.4000000000000004</v>
      </c>
      <c r="E29" s="160">
        <f t="shared" ref="E29:W29" si="1">IFERROR(E28/30,"")</f>
        <v>1.6</v>
      </c>
      <c r="F29" s="160">
        <f t="shared" si="1"/>
        <v>4.333333333333333</v>
      </c>
      <c r="G29" s="160">
        <f t="shared" si="1"/>
        <v>2</v>
      </c>
      <c r="H29" s="160">
        <f t="shared" si="1"/>
        <v>4</v>
      </c>
      <c r="I29" s="160">
        <f t="shared" si="1"/>
        <v>6.3</v>
      </c>
      <c r="J29" s="160">
        <f t="shared" si="1"/>
        <v>4</v>
      </c>
      <c r="K29" s="160" t="str">
        <f t="shared" si="1"/>
        <v/>
      </c>
      <c r="L29" s="160">
        <f t="shared" si="1"/>
        <v>4</v>
      </c>
      <c r="M29" s="160">
        <f t="shared" si="1"/>
        <v>4</v>
      </c>
      <c r="N29" s="160">
        <f t="shared" si="1"/>
        <v>3.2666666666666666</v>
      </c>
      <c r="O29" s="160">
        <f t="shared" si="1"/>
        <v>4</v>
      </c>
      <c r="P29" s="160">
        <f t="shared" si="1"/>
        <v>6.6</v>
      </c>
      <c r="Q29" s="160">
        <f t="shared" si="1"/>
        <v>6.6</v>
      </c>
      <c r="R29" s="160">
        <f t="shared" si="1"/>
        <v>4.666666666666667</v>
      </c>
      <c r="S29" s="160">
        <f t="shared" si="1"/>
        <v>6.6</v>
      </c>
      <c r="T29" s="160">
        <f t="shared" si="1"/>
        <v>7.2333333333333334</v>
      </c>
      <c r="U29" s="160">
        <f t="shared" si="1"/>
        <v>4</v>
      </c>
      <c r="V29" s="160">
        <f t="shared" si="1"/>
        <v>7.2333333333333334</v>
      </c>
      <c r="W29" s="160">
        <f t="shared" si="1"/>
        <v>4</v>
      </c>
    </row>
    <row r="30" spans="1:23" hidden="1">
      <c r="A30" s="71" t="s">
        <v>1185</v>
      </c>
      <c r="B30" s="159">
        <f>B29-B28+1</f>
        <v>-126.6</v>
      </c>
      <c r="C30" s="159"/>
      <c r="D30" s="159"/>
      <c r="E30" s="159"/>
      <c r="F30" s="159"/>
      <c r="G30" s="159"/>
      <c r="H30" s="159" t="e">
        <f>#REF!</f>
        <v>#REF!</v>
      </c>
      <c r="I30" s="159"/>
      <c r="J30" s="159"/>
      <c r="K30" s="313"/>
      <c r="L30" s="313"/>
      <c r="M30" s="313"/>
      <c r="N30" s="159"/>
      <c r="O30" s="313"/>
      <c r="P30" s="313"/>
      <c r="Q30" s="313"/>
      <c r="R30" s="499"/>
      <c r="S30" s="313"/>
      <c r="T30" s="313"/>
      <c r="U30" s="313"/>
      <c r="V30" s="313"/>
      <c r="W30" s="313"/>
    </row>
    <row r="31" spans="1:23" ht="15" customHeight="1">
      <c r="A31" s="436" t="s">
        <v>1318</v>
      </c>
      <c r="B31" s="437" t="s">
        <v>1235</v>
      </c>
      <c r="C31" s="437" t="s">
        <v>1235</v>
      </c>
      <c r="D31" s="437" t="s">
        <v>1317</v>
      </c>
      <c r="E31" s="437" t="s">
        <v>1678</v>
      </c>
      <c r="F31" s="437" t="s">
        <v>2108</v>
      </c>
      <c r="G31" s="437" t="s">
        <v>1678</v>
      </c>
      <c r="H31" s="437" t="s">
        <v>1236</v>
      </c>
      <c r="I31" s="437" t="s">
        <v>2109</v>
      </c>
      <c r="J31" s="437" t="s">
        <v>1237</v>
      </c>
      <c r="K31" s="437" t="s">
        <v>1678</v>
      </c>
      <c r="L31" s="437" t="s">
        <v>1236</v>
      </c>
      <c r="M31" s="437" t="s">
        <v>1678</v>
      </c>
      <c r="N31" s="437" t="s">
        <v>1678</v>
      </c>
      <c r="O31" s="437" t="s">
        <v>1678</v>
      </c>
      <c r="P31" s="437" t="s">
        <v>1678</v>
      </c>
      <c r="Q31" s="437" t="s">
        <v>1678</v>
      </c>
      <c r="R31" s="437" t="s">
        <v>1678</v>
      </c>
      <c r="S31" s="437" t="s">
        <v>1678</v>
      </c>
      <c r="T31" s="437" t="s">
        <v>1678</v>
      </c>
      <c r="U31" s="437" t="s">
        <v>1678</v>
      </c>
      <c r="V31" s="437" t="s">
        <v>1678</v>
      </c>
      <c r="W31" s="437" t="s">
        <v>1678</v>
      </c>
    </row>
    <row r="32" spans="1:23" ht="15" customHeight="1">
      <c r="A32" s="436" t="s">
        <v>1319</v>
      </c>
      <c r="B32" s="437" t="s">
        <v>1678</v>
      </c>
      <c r="C32" s="437"/>
      <c r="D32" s="437" t="s">
        <v>1678</v>
      </c>
      <c r="E32" s="437" t="s">
        <v>1678</v>
      </c>
      <c r="F32" s="437"/>
      <c r="G32" s="437" t="s">
        <v>1678</v>
      </c>
      <c r="H32" s="437" t="s">
        <v>1678</v>
      </c>
      <c r="I32" s="437"/>
      <c r="J32" s="437" t="s">
        <v>1678</v>
      </c>
      <c r="K32" s="437" t="s">
        <v>1678</v>
      </c>
      <c r="L32" s="437" t="s">
        <v>1678</v>
      </c>
      <c r="M32" s="437" t="s">
        <v>1678</v>
      </c>
      <c r="N32" s="437" t="s">
        <v>1678</v>
      </c>
      <c r="O32" s="437" t="s">
        <v>1678</v>
      </c>
      <c r="P32" s="437" t="s">
        <v>1678</v>
      </c>
      <c r="Q32" s="437" t="s">
        <v>1678</v>
      </c>
      <c r="R32" s="437" t="s">
        <v>1678</v>
      </c>
      <c r="S32" s="437" t="s">
        <v>1678</v>
      </c>
      <c r="T32" s="437" t="s">
        <v>1678</v>
      </c>
      <c r="U32" s="437" t="s">
        <v>1678</v>
      </c>
      <c r="V32" s="437" t="s">
        <v>1678</v>
      </c>
      <c r="W32" s="437" t="s">
        <v>1678</v>
      </c>
    </row>
    <row r="33" spans="1:23" ht="15" customHeight="1">
      <c r="A33" s="436" t="s">
        <v>1182</v>
      </c>
      <c r="B33" s="437" t="s">
        <v>1678</v>
      </c>
      <c r="C33" s="437"/>
      <c r="D33" s="437" t="s">
        <v>1678</v>
      </c>
      <c r="E33" s="437" t="s">
        <v>1678</v>
      </c>
      <c r="F33" s="437"/>
      <c r="G33" s="437" t="s">
        <v>1678</v>
      </c>
      <c r="H33" s="437" t="s">
        <v>1678</v>
      </c>
      <c r="I33" s="437"/>
      <c r="J33" s="437" t="s">
        <v>1678</v>
      </c>
      <c r="K33" s="437" t="s">
        <v>1678</v>
      </c>
      <c r="L33" s="437" t="s">
        <v>1678</v>
      </c>
      <c r="M33" s="437" t="s">
        <v>1678</v>
      </c>
      <c r="N33" s="437" t="s">
        <v>1678</v>
      </c>
      <c r="O33" s="437" t="s">
        <v>1678</v>
      </c>
      <c r="P33" s="437" t="s">
        <v>1678</v>
      </c>
      <c r="Q33" s="437" t="s">
        <v>1678</v>
      </c>
      <c r="R33" s="437" t="s">
        <v>1678</v>
      </c>
      <c r="S33" s="437" t="s">
        <v>1678</v>
      </c>
      <c r="T33" s="437" t="s">
        <v>1678</v>
      </c>
      <c r="U33" s="437" t="s">
        <v>1678</v>
      </c>
      <c r="V33" s="437" t="s">
        <v>1678</v>
      </c>
      <c r="W33" s="437" t="s">
        <v>1678</v>
      </c>
    </row>
    <row r="34" spans="1:23" ht="15" customHeight="1">
      <c r="A34" s="436" t="s">
        <v>1183</v>
      </c>
      <c r="B34" s="437" t="s">
        <v>1813</v>
      </c>
      <c r="C34" s="437" t="s">
        <v>1813</v>
      </c>
      <c r="D34" s="437" t="s">
        <v>1813</v>
      </c>
      <c r="E34" s="437" t="s">
        <v>1813</v>
      </c>
      <c r="F34" s="437" t="s">
        <v>1813</v>
      </c>
      <c r="G34" s="437" t="s">
        <v>1813</v>
      </c>
      <c r="H34" s="437" t="s">
        <v>1813</v>
      </c>
      <c r="I34" s="437" t="s">
        <v>1813</v>
      </c>
      <c r="J34" s="437" t="s">
        <v>1678</v>
      </c>
      <c r="K34" s="437" t="s">
        <v>1678</v>
      </c>
      <c r="L34" s="437" t="s">
        <v>1997</v>
      </c>
      <c r="M34" s="437" t="s">
        <v>1678</v>
      </c>
      <c r="N34" s="437" t="s">
        <v>1813</v>
      </c>
      <c r="O34" s="437" t="s">
        <v>1678</v>
      </c>
      <c r="P34" s="437" t="s">
        <v>1678</v>
      </c>
      <c r="Q34" s="437" t="s">
        <v>1678</v>
      </c>
      <c r="R34" s="437" t="s">
        <v>1678</v>
      </c>
      <c r="S34" s="437" t="s">
        <v>1678</v>
      </c>
      <c r="T34" s="437" t="s">
        <v>1678</v>
      </c>
      <c r="U34" s="437" t="s">
        <v>1678</v>
      </c>
      <c r="V34" s="437" t="s">
        <v>1678</v>
      </c>
      <c r="W34" s="437" t="s">
        <v>1678</v>
      </c>
    </row>
    <row r="35" spans="1:23" ht="15" customHeight="1">
      <c r="A35" s="71" t="s">
        <v>308</v>
      </c>
      <c r="B35" s="294"/>
      <c r="C35" s="494"/>
      <c r="D35" s="294"/>
      <c r="E35" s="294"/>
      <c r="F35" s="494"/>
      <c r="G35" s="494"/>
      <c r="H35" s="159"/>
      <c r="I35" s="497"/>
      <c r="J35" s="294"/>
      <c r="K35" s="294"/>
      <c r="L35" s="294"/>
      <c r="M35" s="294"/>
      <c r="N35" s="494"/>
      <c r="O35" s="294"/>
      <c r="P35" s="294"/>
      <c r="Q35" s="294"/>
      <c r="R35" s="294"/>
      <c r="S35" s="294"/>
      <c r="T35" s="294"/>
      <c r="U35" s="294"/>
      <c r="V35" s="294"/>
      <c r="W35" s="294"/>
    </row>
    <row r="36" spans="1:23" ht="15" customHeight="1">
      <c r="A36" s="418" t="s">
        <v>116</v>
      </c>
      <c r="B36" s="435" t="s">
        <v>2068</v>
      </c>
      <c r="C36" s="435" t="s">
        <v>2122</v>
      </c>
      <c r="D36" s="435" t="s">
        <v>2068</v>
      </c>
      <c r="E36" s="435" t="s">
        <v>2219</v>
      </c>
      <c r="F36" s="435" t="s">
        <v>2173</v>
      </c>
      <c r="G36" s="435"/>
      <c r="H36" s="435" t="s">
        <v>2205</v>
      </c>
      <c r="I36" s="435" t="s">
        <v>2133</v>
      </c>
      <c r="J36" s="435" t="s">
        <v>2068</v>
      </c>
      <c r="K36" s="435" t="s">
        <v>2196</v>
      </c>
      <c r="L36" s="435" t="s">
        <v>2002</v>
      </c>
      <c r="M36" s="435" t="s">
        <v>2033</v>
      </c>
      <c r="N36" s="435"/>
      <c r="O36" s="435" t="s">
        <v>2046</v>
      </c>
      <c r="P36" s="435" t="s">
        <v>2112</v>
      </c>
      <c r="Q36" s="435" t="s">
        <v>2093</v>
      </c>
      <c r="R36" s="435" t="s">
        <v>2126</v>
      </c>
      <c r="S36" s="435" t="s">
        <v>2093</v>
      </c>
      <c r="T36" s="491" t="s">
        <v>2062</v>
      </c>
      <c r="U36" s="491" t="s">
        <v>2072</v>
      </c>
      <c r="V36" s="491" t="s">
        <v>2072</v>
      </c>
      <c r="W36" s="435" t="s">
        <v>2033</v>
      </c>
    </row>
    <row r="37" spans="1:23" ht="15" customHeight="1">
      <c r="A37" s="418" t="s">
        <v>117</v>
      </c>
      <c r="B37" s="435" t="s">
        <v>2000</v>
      </c>
      <c r="C37" s="435" t="s">
        <v>1678</v>
      </c>
      <c r="D37" s="435" t="s">
        <v>2000</v>
      </c>
      <c r="E37" s="435"/>
      <c r="F37" s="435" t="s">
        <v>2000</v>
      </c>
      <c r="G37" s="435"/>
      <c r="H37" s="435" t="s">
        <v>2000</v>
      </c>
      <c r="I37" s="435" t="str">
        <f>I36</f>
        <v>Done
2024 08 15 provided VOC document, which is not speified for CE or UKCA. It is acceptable, so it could be use d from both CE or UKCA certificaiton mark. It is OK.
2024 07 17 provided draft document, which is OK</v>
      </c>
      <c r="J37" s="435" t="s">
        <v>2000</v>
      </c>
      <c r="K37" s="435" t="s">
        <v>2196</v>
      </c>
      <c r="L37" s="435" t="s">
        <v>2000</v>
      </c>
      <c r="M37" s="435" t="s">
        <v>2000</v>
      </c>
      <c r="N37" s="435"/>
      <c r="O37" s="435" t="s">
        <v>2000</v>
      </c>
      <c r="P37" s="435" t="s">
        <v>2000</v>
      </c>
      <c r="Q37" s="435" t="s">
        <v>2000</v>
      </c>
      <c r="R37" s="435" t="s">
        <v>2000</v>
      </c>
      <c r="S37" s="435" t="s">
        <v>2000</v>
      </c>
      <c r="T37" s="435" t="s">
        <v>2000</v>
      </c>
      <c r="U37" s="435" t="s">
        <v>2000</v>
      </c>
      <c r="V37" s="435" t="s">
        <v>2000</v>
      </c>
      <c r="W37" s="435" t="s">
        <v>2000</v>
      </c>
    </row>
    <row r="38" spans="1:23" ht="14.45" customHeight="1">
      <c r="A38" s="419" t="s">
        <v>1320</v>
      </c>
      <c r="B38" s="435" t="s">
        <v>2083</v>
      </c>
      <c r="C38" s="435" t="s">
        <v>2122</v>
      </c>
      <c r="D38" s="435" t="s">
        <v>2084</v>
      </c>
      <c r="E38" s="435" t="s">
        <v>2220</v>
      </c>
      <c r="F38" s="435" t="s">
        <v>2175</v>
      </c>
      <c r="G38" s="435"/>
      <c r="H38" s="435" t="s">
        <v>2164</v>
      </c>
      <c r="I38" s="435" t="s">
        <v>2135</v>
      </c>
      <c r="J38" s="435" t="s">
        <v>2084</v>
      </c>
      <c r="K38" s="435" t="s">
        <v>2196</v>
      </c>
      <c r="L38" s="435" t="s">
        <v>2002</v>
      </c>
      <c r="M38" s="435" t="s">
        <v>2033</v>
      </c>
      <c r="N38" s="435" t="s">
        <v>2184</v>
      </c>
      <c r="O38" s="435" t="s">
        <v>2085</v>
      </c>
      <c r="P38" s="435" t="s">
        <v>2111</v>
      </c>
      <c r="Q38" s="435" t="s">
        <v>2101</v>
      </c>
      <c r="R38" s="435" t="s">
        <v>2127</v>
      </c>
      <c r="S38" s="435" t="s">
        <v>2086</v>
      </c>
      <c r="T38" s="491" t="s">
        <v>2062</v>
      </c>
      <c r="U38" s="491" t="s">
        <v>2087</v>
      </c>
      <c r="V38" s="491" t="s">
        <v>2088</v>
      </c>
      <c r="W38" s="435" t="s">
        <v>2033</v>
      </c>
    </row>
    <row r="39" spans="1:23" ht="15" hidden="1" customHeight="1">
      <c r="A39" s="420" t="s">
        <v>1469</v>
      </c>
      <c r="B39" s="435" t="s">
        <v>1678</v>
      </c>
      <c r="C39" s="495"/>
      <c r="D39" s="435" t="s">
        <v>1678</v>
      </c>
      <c r="E39" s="435" t="s">
        <v>2202</v>
      </c>
      <c r="F39" s="435" t="s">
        <v>1678</v>
      </c>
      <c r="G39" s="435"/>
      <c r="H39" s="435" t="s">
        <v>1678</v>
      </c>
      <c r="I39" s="435" t="s">
        <v>1678</v>
      </c>
      <c r="J39" s="435" t="s">
        <v>1678</v>
      </c>
      <c r="K39" s="435" t="s">
        <v>2196</v>
      </c>
      <c r="L39" s="435" t="s">
        <v>1678</v>
      </c>
      <c r="M39" s="435" t="s">
        <v>1678</v>
      </c>
      <c r="N39" s="435" t="s">
        <v>2185</v>
      </c>
      <c r="O39" s="435" t="s">
        <v>1678</v>
      </c>
      <c r="P39" s="435" t="s">
        <v>1678</v>
      </c>
      <c r="Q39" s="435" t="s">
        <v>1678</v>
      </c>
      <c r="R39" s="435" t="s">
        <v>1678</v>
      </c>
      <c r="S39" s="435" t="s">
        <v>1678</v>
      </c>
      <c r="T39" s="491" t="s">
        <v>1678</v>
      </c>
      <c r="U39" s="491" t="s">
        <v>1678</v>
      </c>
      <c r="V39" s="491" t="s">
        <v>1678</v>
      </c>
      <c r="W39" s="435" t="s">
        <v>1678</v>
      </c>
    </row>
    <row r="40" spans="1:23" ht="15" customHeight="1">
      <c r="A40" s="418" t="s">
        <v>1558</v>
      </c>
      <c r="B40" s="435" t="s">
        <v>2067</v>
      </c>
      <c r="C40" s="435" t="s">
        <v>2122</v>
      </c>
      <c r="D40" s="435" t="s">
        <v>2067</v>
      </c>
      <c r="E40" s="435"/>
      <c r="F40" s="435" t="s">
        <v>2176</v>
      </c>
      <c r="G40" s="435"/>
      <c r="H40" s="435" t="s">
        <v>2206</v>
      </c>
      <c r="I40" s="435" t="s">
        <v>2133</v>
      </c>
      <c r="J40" s="435" t="s">
        <v>2068</v>
      </c>
      <c r="K40" s="435" t="s">
        <v>2196</v>
      </c>
      <c r="L40" s="435" t="s">
        <v>2002</v>
      </c>
      <c r="M40" s="435" t="s">
        <v>2033</v>
      </c>
      <c r="N40" s="435"/>
      <c r="O40" s="435" t="s">
        <v>2046</v>
      </c>
      <c r="P40" s="435" t="s">
        <v>2091</v>
      </c>
      <c r="Q40" s="435" t="s">
        <v>2100</v>
      </c>
      <c r="R40" s="435" t="s">
        <v>2127</v>
      </c>
      <c r="S40" s="435" t="s">
        <v>2093</v>
      </c>
      <c r="T40" s="491" t="s">
        <v>2062</v>
      </c>
      <c r="U40" s="491" t="s">
        <v>2072</v>
      </c>
      <c r="V40" s="491" t="s">
        <v>2081</v>
      </c>
      <c r="W40" s="435" t="s">
        <v>2033</v>
      </c>
    </row>
    <row r="41" spans="1:23" ht="15" customHeight="1">
      <c r="A41" s="418" t="s">
        <v>1559</v>
      </c>
      <c r="B41" s="435" t="s">
        <v>2000</v>
      </c>
      <c r="C41" s="435" t="s">
        <v>1678</v>
      </c>
      <c r="D41" s="435" t="s">
        <v>2000</v>
      </c>
      <c r="E41" s="435"/>
      <c r="F41" s="435" t="s">
        <v>2000</v>
      </c>
      <c r="G41" s="435"/>
      <c r="H41" s="435" t="s">
        <v>2000</v>
      </c>
      <c r="I41" s="435" t="str">
        <f>I40</f>
        <v>Done
2024 08 15 provided VOC document, which is not speified for CE or UKCA. It is acceptable, so it could be use d from both CE or UKCA certificaiton mark. It is OK.
2024 07 17 provided draft document, which is OK</v>
      </c>
      <c r="J41" s="435" t="s">
        <v>2000</v>
      </c>
      <c r="K41" s="435" t="s">
        <v>2196</v>
      </c>
      <c r="L41" s="435" t="s">
        <v>2000</v>
      </c>
      <c r="M41" s="435" t="s">
        <v>2000</v>
      </c>
      <c r="N41" s="435"/>
      <c r="O41" s="435" t="s">
        <v>2000</v>
      </c>
      <c r="P41" s="435" t="s">
        <v>2000</v>
      </c>
      <c r="Q41" s="435" t="s">
        <v>2000</v>
      </c>
      <c r="R41" s="435" t="s">
        <v>2000</v>
      </c>
      <c r="S41" s="435" t="s">
        <v>2000</v>
      </c>
      <c r="T41" s="435" t="s">
        <v>2000</v>
      </c>
      <c r="U41" s="435" t="s">
        <v>2000</v>
      </c>
      <c r="V41" s="435" t="s">
        <v>2000</v>
      </c>
      <c r="W41" s="435" t="s">
        <v>2000</v>
      </c>
    </row>
    <row r="42" spans="1:23" ht="15" customHeight="1">
      <c r="A42" s="419" t="s">
        <v>5</v>
      </c>
      <c r="B42" s="435" t="s">
        <v>2067</v>
      </c>
      <c r="C42" s="435" t="s">
        <v>2122</v>
      </c>
      <c r="D42" s="435" t="s">
        <v>2067</v>
      </c>
      <c r="E42" s="491" t="s">
        <v>2221</v>
      </c>
      <c r="F42" s="491" t="s">
        <v>2171</v>
      </c>
      <c r="G42" s="491" t="str">
        <f>F42</f>
        <v>Done
2024 10 02 provided final report, whch included both panels HF500QUB-F20 and V500DJ7-QE1
2024 07 17 provided draft , which is not OK, because:
- missing Sharp brand on the report title page, describing tested product</v>
      </c>
      <c r="H42" s="435" t="s">
        <v>2206</v>
      </c>
      <c r="I42" s="435" t="s">
        <v>2134</v>
      </c>
      <c r="J42" s="435" t="s">
        <v>2068</v>
      </c>
      <c r="K42" s="435" t="s">
        <v>2196</v>
      </c>
      <c r="L42" s="435" t="s">
        <v>2002</v>
      </c>
      <c r="M42" s="435" t="s">
        <v>2033</v>
      </c>
      <c r="N42" s="435" t="s">
        <v>2186</v>
      </c>
      <c r="O42" s="435" t="s">
        <v>2046</v>
      </c>
      <c r="P42" s="435" t="s">
        <v>2095</v>
      </c>
      <c r="Q42" s="435" t="s">
        <v>2100</v>
      </c>
      <c r="R42" s="435" t="s">
        <v>2139</v>
      </c>
      <c r="S42" s="435" t="s">
        <v>2092</v>
      </c>
      <c r="T42" s="491" t="s">
        <v>2062</v>
      </c>
      <c r="U42" s="491" t="s">
        <v>2072</v>
      </c>
      <c r="V42" s="491" t="s">
        <v>2081</v>
      </c>
      <c r="W42" s="435" t="s">
        <v>2033</v>
      </c>
    </row>
    <row r="43" spans="1:23" ht="15" hidden="1" customHeight="1">
      <c r="A43" s="420" t="s">
        <v>1470</v>
      </c>
      <c r="B43" s="435" t="s">
        <v>1678</v>
      </c>
      <c r="C43" s="495"/>
      <c r="D43" s="435" t="s">
        <v>1678</v>
      </c>
      <c r="E43" s="435"/>
      <c r="F43" s="435" t="s">
        <v>1678</v>
      </c>
      <c r="G43" s="435"/>
      <c r="H43" s="435" t="s">
        <v>1678</v>
      </c>
      <c r="I43" s="435" t="s">
        <v>1678</v>
      </c>
      <c r="J43" s="435" t="s">
        <v>1678</v>
      </c>
      <c r="K43" s="435" t="s">
        <v>2196</v>
      </c>
      <c r="L43" s="435" t="s">
        <v>1678</v>
      </c>
      <c r="M43" s="435" t="s">
        <v>1678</v>
      </c>
      <c r="N43" s="435"/>
      <c r="O43" s="435" t="s">
        <v>1678</v>
      </c>
      <c r="P43" s="435" t="s">
        <v>1678</v>
      </c>
      <c r="Q43" s="435" t="s">
        <v>1678</v>
      </c>
      <c r="R43" s="435" t="s">
        <v>1678</v>
      </c>
      <c r="S43" s="435" t="s">
        <v>1678</v>
      </c>
      <c r="T43" s="491" t="s">
        <v>1678</v>
      </c>
      <c r="U43" s="491" t="s">
        <v>1678</v>
      </c>
      <c r="V43" s="491" t="s">
        <v>1678</v>
      </c>
      <c r="W43" s="435" t="s">
        <v>1678</v>
      </c>
    </row>
    <row r="44" spans="1:23" ht="15" customHeight="1">
      <c r="A44" s="419" t="s">
        <v>1321</v>
      </c>
      <c r="B44" s="435" t="s">
        <v>2067</v>
      </c>
      <c r="C44" s="435" t="s">
        <v>2122</v>
      </c>
      <c r="D44" s="435" t="s">
        <v>2069</v>
      </c>
      <c r="E44" s="435" t="s">
        <v>2222</v>
      </c>
      <c r="F44" s="435" t="s">
        <v>2174</v>
      </c>
      <c r="G44" s="435"/>
      <c r="H44" s="435" t="s">
        <v>2207</v>
      </c>
      <c r="I44" s="435" t="s">
        <v>2136</v>
      </c>
      <c r="J44" s="435" t="s">
        <v>2068</v>
      </c>
      <c r="K44" s="435" t="s">
        <v>2196</v>
      </c>
      <c r="L44" s="435" t="s">
        <v>2002</v>
      </c>
      <c r="M44" s="435" t="s">
        <v>2033</v>
      </c>
      <c r="N44" s="435" t="s">
        <v>841</v>
      </c>
      <c r="O44" s="435" t="s">
        <v>2046</v>
      </c>
      <c r="P44" s="435" t="s">
        <v>2095</v>
      </c>
      <c r="Q44" s="435" t="s">
        <v>2100</v>
      </c>
      <c r="R44" s="435" t="s">
        <v>2139</v>
      </c>
      <c r="S44" s="435" t="s">
        <v>2092</v>
      </c>
      <c r="T44" s="491" t="s">
        <v>2062</v>
      </c>
      <c r="U44" s="491" t="s">
        <v>2072</v>
      </c>
      <c r="V44" s="491" t="s">
        <v>2081</v>
      </c>
      <c r="W44" s="435" t="s">
        <v>2033</v>
      </c>
    </row>
    <row r="45" spans="1:23" ht="15" hidden="1" customHeight="1">
      <c r="A45" s="420" t="s">
        <v>1471</v>
      </c>
      <c r="B45" s="435" t="s">
        <v>1678</v>
      </c>
      <c r="C45" s="495"/>
      <c r="D45" s="435" t="s">
        <v>1678</v>
      </c>
      <c r="E45" s="435" t="s">
        <v>2202</v>
      </c>
      <c r="F45" s="435" t="s">
        <v>1678</v>
      </c>
      <c r="G45" s="435"/>
      <c r="H45" s="435" t="s">
        <v>1678</v>
      </c>
      <c r="I45" s="435" t="s">
        <v>1678</v>
      </c>
      <c r="J45" s="435" t="s">
        <v>1678</v>
      </c>
      <c r="K45" s="435" t="s">
        <v>2196</v>
      </c>
      <c r="L45" s="435" t="s">
        <v>1678</v>
      </c>
      <c r="M45" s="435" t="s">
        <v>2033</v>
      </c>
      <c r="N45" s="435" t="s">
        <v>2185</v>
      </c>
      <c r="O45" s="435" t="s">
        <v>1678</v>
      </c>
      <c r="P45" s="435" t="s">
        <v>1678</v>
      </c>
      <c r="Q45" s="435" t="s">
        <v>1678</v>
      </c>
      <c r="R45" s="435" t="s">
        <v>1678</v>
      </c>
      <c r="S45" s="435" t="s">
        <v>1678</v>
      </c>
      <c r="T45" s="491" t="s">
        <v>1678</v>
      </c>
      <c r="U45" s="491" t="s">
        <v>1678</v>
      </c>
      <c r="V45" s="435" t="s">
        <v>1678</v>
      </c>
      <c r="W45" s="435" t="s">
        <v>2033</v>
      </c>
    </row>
    <row r="46" spans="1:23" ht="15" customHeight="1">
      <c r="A46" s="418" t="s">
        <v>114</v>
      </c>
      <c r="B46" s="435" t="s">
        <v>2066</v>
      </c>
      <c r="C46" s="435" t="s">
        <v>2122</v>
      </c>
      <c r="D46" s="435" t="s">
        <v>2070</v>
      </c>
      <c r="E46" s="435" t="s">
        <v>2222</v>
      </c>
      <c r="F46" s="435" t="s">
        <v>1678</v>
      </c>
      <c r="G46" s="435"/>
      <c r="H46" s="435" t="s">
        <v>2208</v>
      </c>
      <c r="I46" s="435" t="s">
        <v>2137</v>
      </c>
      <c r="J46" s="435" t="s">
        <v>2064</v>
      </c>
      <c r="K46" s="435" t="s">
        <v>2196</v>
      </c>
      <c r="L46" s="435" t="s">
        <v>2032</v>
      </c>
      <c r="M46" s="435" t="s">
        <v>2033</v>
      </c>
      <c r="N46" s="435"/>
      <c r="O46" s="435" t="s">
        <v>2075</v>
      </c>
      <c r="P46" s="435" t="s">
        <v>2097</v>
      </c>
      <c r="Q46" s="435" t="s">
        <v>2099</v>
      </c>
      <c r="R46" s="435" t="s">
        <v>2140</v>
      </c>
      <c r="S46" s="435" t="s">
        <v>2079</v>
      </c>
      <c r="T46" s="491" t="s">
        <v>2062</v>
      </c>
      <c r="U46" s="491" t="s">
        <v>2073</v>
      </c>
      <c r="V46" s="491" t="s">
        <v>2081</v>
      </c>
      <c r="W46" s="435" t="s">
        <v>2033</v>
      </c>
    </row>
    <row r="47" spans="1:23" ht="15" customHeight="1">
      <c r="A47" s="418" t="s">
        <v>115</v>
      </c>
      <c r="B47" s="435" t="s">
        <v>2000</v>
      </c>
      <c r="C47" s="435" t="s">
        <v>1678</v>
      </c>
      <c r="D47" s="435" t="s">
        <v>2000</v>
      </c>
      <c r="E47" s="435" t="s">
        <v>2000</v>
      </c>
      <c r="F47" s="491" t="s">
        <v>2172</v>
      </c>
      <c r="H47" s="435" t="s">
        <v>2000</v>
      </c>
      <c r="I47" s="435" t="str">
        <f>I46</f>
        <v xml:space="preserve">Done
2024 08 15 provided VOC document, which is not speified for CE or UKCA. It is acceptable, so it could be use d from both CE or UKCA certificaiton mark. It is OK.
</v>
      </c>
      <c r="J47" s="435" t="s">
        <v>2000</v>
      </c>
      <c r="K47" s="435" t="s">
        <v>2196</v>
      </c>
      <c r="L47" s="435" t="s">
        <v>2000</v>
      </c>
      <c r="M47" s="435" t="s">
        <v>2187</v>
      </c>
      <c r="N47" s="435" t="str">
        <f>M47</f>
        <v>Done
2024 10 02 provided VoC, which is OK</v>
      </c>
      <c r="O47" s="435" t="s">
        <v>2000</v>
      </c>
      <c r="P47" s="435" t="s">
        <v>1678</v>
      </c>
      <c r="Q47" s="435" t="s">
        <v>1678</v>
      </c>
      <c r="R47" s="435" t="s">
        <v>2000</v>
      </c>
      <c r="S47" s="435" t="s">
        <v>1678</v>
      </c>
      <c r="T47" s="435" t="s">
        <v>2000</v>
      </c>
      <c r="U47" s="435" t="s">
        <v>2000</v>
      </c>
      <c r="V47" s="435" t="s">
        <v>2000</v>
      </c>
      <c r="W47" s="435" t="s">
        <v>2000</v>
      </c>
    </row>
    <row r="48" spans="1:23" ht="15" customHeight="1">
      <c r="A48" s="419" t="s">
        <v>584</v>
      </c>
      <c r="B48" s="435" t="s">
        <v>2090</v>
      </c>
      <c r="C48" s="435" t="s">
        <v>2122</v>
      </c>
      <c r="D48" s="435" t="s">
        <v>2071</v>
      </c>
      <c r="E48" s="491" t="s">
        <v>2210</v>
      </c>
      <c r="F48" s="435" t="s">
        <v>2175</v>
      </c>
      <c r="G48" s="491" t="str">
        <f>F48</f>
        <v>Done
2024 10 02 provided final report, whch included both panels HF500QUB-F20 and V500DJ7-QE1
2024 07 17 provided draft document, which is OK</v>
      </c>
      <c r="H48" s="435" t="s">
        <v>2209</v>
      </c>
      <c r="I48" s="435" t="s">
        <v>2136</v>
      </c>
      <c r="J48" s="435" t="s">
        <v>2064</v>
      </c>
      <c r="K48" s="435" t="s">
        <v>2196</v>
      </c>
      <c r="L48" s="435" t="s">
        <v>2031</v>
      </c>
      <c r="M48" s="435" t="s">
        <v>2080</v>
      </c>
      <c r="N48" s="435" t="s">
        <v>2188</v>
      </c>
      <c r="O48" s="435" t="s">
        <v>2076</v>
      </c>
      <c r="P48" s="491" t="s">
        <v>2096</v>
      </c>
      <c r="Q48" s="491" t="s">
        <v>2098</v>
      </c>
      <c r="R48" s="435" t="s">
        <v>2125</v>
      </c>
      <c r="S48" s="491" t="s">
        <v>2078</v>
      </c>
      <c r="T48" s="491" t="s">
        <v>2063</v>
      </c>
      <c r="U48" s="491" t="s">
        <v>2074</v>
      </c>
      <c r="V48" s="491" t="s">
        <v>2077</v>
      </c>
      <c r="W48" s="491" t="s">
        <v>2082</v>
      </c>
    </row>
    <row r="49" spans="1:23" ht="15" hidden="1" customHeight="1">
      <c r="A49" s="418" t="s">
        <v>583</v>
      </c>
      <c r="B49" s="435" t="s">
        <v>2000</v>
      </c>
      <c r="C49" s="495"/>
      <c r="D49" s="435" t="s">
        <v>2000</v>
      </c>
      <c r="E49" s="435"/>
      <c r="F49" s="435" t="s">
        <v>1678</v>
      </c>
      <c r="G49" s="435"/>
      <c r="H49" s="435" t="s">
        <v>2000</v>
      </c>
      <c r="I49" s="435" t="s">
        <v>1678</v>
      </c>
      <c r="J49" s="435" t="s">
        <v>2000</v>
      </c>
      <c r="K49" s="435" t="s">
        <v>2196</v>
      </c>
      <c r="L49" s="435" t="s">
        <v>2000</v>
      </c>
      <c r="M49" s="435" t="s">
        <v>2000</v>
      </c>
      <c r="N49" s="435"/>
      <c r="O49" s="435" t="s">
        <v>2000</v>
      </c>
      <c r="P49" s="435" t="s">
        <v>2000</v>
      </c>
      <c r="Q49" s="435" t="s">
        <v>2000</v>
      </c>
      <c r="R49" s="435" t="s">
        <v>1678</v>
      </c>
      <c r="S49" s="435" t="s">
        <v>2000</v>
      </c>
      <c r="T49" s="435" t="s">
        <v>2000</v>
      </c>
      <c r="U49" s="435" t="s">
        <v>2000</v>
      </c>
      <c r="V49" s="435" t="s">
        <v>2000</v>
      </c>
      <c r="W49" s="435" t="s">
        <v>2000</v>
      </c>
    </row>
    <row r="50" spans="1:23" ht="15" hidden="1" customHeight="1">
      <c r="A50" s="420" t="s">
        <v>1472</v>
      </c>
      <c r="B50" s="435" t="s">
        <v>2000</v>
      </c>
      <c r="C50" s="495"/>
      <c r="D50" s="435" t="s">
        <v>2000</v>
      </c>
      <c r="E50" s="435"/>
      <c r="F50" s="435" t="s">
        <v>1678</v>
      </c>
      <c r="G50" s="435"/>
      <c r="H50" s="435" t="s">
        <v>2000</v>
      </c>
      <c r="I50" s="435" t="s">
        <v>1678</v>
      </c>
      <c r="J50" s="435" t="s">
        <v>2000</v>
      </c>
      <c r="K50" s="435" t="s">
        <v>2196</v>
      </c>
      <c r="L50" s="435" t="s">
        <v>2000</v>
      </c>
      <c r="M50" s="435" t="s">
        <v>2000</v>
      </c>
      <c r="N50" s="435"/>
      <c r="O50" s="435" t="s">
        <v>2000</v>
      </c>
      <c r="P50" s="435" t="s">
        <v>2000</v>
      </c>
      <c r="Q50" s="435" t="s">
        <v>2000</v>
      </c>
      <c r="R50" s="435" t="s">
        <v>1678</v>
      </c>
      <c r="S50" s="435" t="s">
        <v>2000</v>
      </c>
      <c r="T50" s="435" t="s">
        <v>2000</v>
      </c>
      <c r="U50" s="435" t="s">
        <v>2000</v>
      </c>
      <c r="V50" s="435" t="s">
        <v>2000</v>
      </c>
      <c r="W50" s="435" t="s">
        <v>2000</v>
      </c>
    </row>
    <row r="51" spans="1:23" ht="15" customHeight="1">
      <c r="A51" s="418" t="s">
        <v>184</v>
      </c>
      <c r="B51" s="435" t="s">
        <v>2000</v>
      </c>
      <c r="C51" s="435" t="s">
        <v>2000</v>
      </c>
      <c r="D51" s="435" t="s">
        <v>2000</v>
      </c>
      <c r="E51" s="435" t="s">
        <v>2000</v>
      </c>
      <c r="F51" s="435" t="s">
        <v>2000</v>
      </c>
      <c r="G51" s="435"/>
      <c r="H51" s="435" t="s">
        <v>2000</v>
      </c>
      <c r="I51" s="435" t="s">
        <v>2000</v>
      </c>
      <c r="J51" s="435" t="s">
        <v>2000</v>
      </c>
      <c r="K51" s="435" t="s">
        <v>2196</v>
      </c>
      <c r="L51" s="435" t="s">
        <v>2000</v>
      </c>
      <c r="M51" s="435" t="s">
        <v>2000</v>
      </c>
      <c r="N51" s="435"/>
      <c r="O51" s="435" t="s">
        <v>2000</v>
      </c>
      <c r="P51" s="435" t="s">
        <v>2000</v>
      </c>
      <c r="Q51" s="435" t="s">
        <v>2000</v>
      </c>
      <c r="R51" s="435" t="s">
        <v>2000</v>
      </c>
      <c r="S51" s="435" t="s">
        <v>2000</v>
      </c>
      <c r="T51" s="435" t="s">
        <v>2000</v>
      </c>
      <c r="U51" s="435" t="s">
        <v>2000</v>
      </c>
      <c r="V51" s="435" t="s">
        <v>2000</v>
      </c>
      <c r="W51" s="435" t="s">
        <v>2000</v>
      </c>
    </row>
    <row r="52" spans="1:23" ht="15" customHeight="1">
      <c r="A52" s="418" t="s">
        <v>185</v>
      </c>
      <c r="B52" s="435" t="s">
        <v>2000</v>
      </c>
      <c r="C52" s="435" t="s">
        <v>2000</v>
      </c>
      <c r="D52" s="435" t="s">
        <v>2000</v>
      </c>
      <c r="E52" s="435" t="s">
        <v>2000</v>
      </c>
      <c r="F52" s="435" t="s">
        <v>2000</v>
      </c>
      <c r="G52" s="435"/>
      <c r="H52" s="435" t="s">
        <v>2000</v>
      </c>
      <c r="I52" s="435" t="s">
        <v>2000</v>
      </c>
      <c r="J52" s="435" t="s">
        <v>2000</v>
      </c>
      <c r="K52" s="435" t="s">
        <v>2196</v>
      </c>
      <c r="L52" s="435" t="s">
        <v>2000</v>
      </c>
      <c r="M52" s="435" t="s">
        <v>2000</v>
      </c>
      <c r="N52" s="435"/>
      <c r="O52" s="435" t="s">
        <v>2000</v>
      </c>
      <c r="P52" s="435" t="s">
        <v>2000</v>
      </c>
      <c r="Q52" s="435" t="s">
        <v>2000</v>
      </c>
      <c r="R52" s="435" t="s">
        <v>2000</v>
      </c>
      <c r="S52" s="435" t="s">
        <v>2000</v>
      </c>
      <c r="T52" s="435" t="s">
        <v>2000</v>
      </c>
      <c r="U52" s="435" t="s">
        <v>2000</v>
      </c>
      <c r="V52" s="435" t="s">
        <v>2000</v>
      </c>
      <c r="W52" s="435" t="s">
        <v>2000</v>
      </c>
    </row>
    <row r="53" spans="1:23" ht="15" customHeight="1">
      <c r="A53" s="419" t="s">
        <v>6</v>
      </c>
      <c r="B53" s="435" t="s">
        <v>2089</v>
      </c>
      <c r="C53" s="435" t="s">
        <v>2141</v>
      </c>
      <c r="D53" s="435" t="s">
        <v>2141</v>
      </c>
      <c r="E53" s="491" t="s">
        <v>2227</v>
      </c>
      <c r="F53" s="435" t="s">
        <v>2141</v>
      </c>
      <c r="G53" s="491" t="s">
        <v>2226</v>
      </c>
      <c r="H53" s="498" t="s">
        <v>2113</v>
      </c>
      <c r="I53" s="435" t="s">
        <v>2138</v>
      </c>
      <c r="J53" s="435" t="s">
        <v>2089</v>
      </c>
      <c r="K53" s="435" t="s">
        <v>2196</v>
      </c>
      <c r="L53" s="435" t="s">
        <v>2065</v>
      </c>
      <c r="M53" s="435" t="s">
        <v>2065</v>
      </c>
      <c r="N53" s="491" t="s">
        <v>2224</v>
      </c>
      <c r="O53" s="435" t="s">
        <v>2065</v>
      </c>
      <c r="P53" s="435" t="str">
        <f>O53</f>
        <v>Done
2024 05 29 provded report, which is OK</v>
      </c>
      <c r="Q53" s="435" t="str">
        <f>P53</f>
        <v>Done
2024 05 29 provded report, which is OK</v>
      </c>
      <c r="R53" s="435" t="str">
        <f>Q53</f>
        <v>Done
2024 05 29 provded report, which is OK</v>
      </c>
      <c r="S53" s="435" t="str">
        <f>R53</f>
        <v>Done
2024 05 29 provded report, which is OK</v>
      </c>
      <c r="T53" s="435" t="str">
        <f>S53</f>
        <v>Done
2024 05 29 provded report, which is OK</v>
      </c>
      <c r="U53" s="435" t="s">
        <v>2065</v>
      </c>
      <c r="V53" s="435" t="str">
        <f>U53</f>
        <v>Done
2024 05 29 provded report, which is OK</v>
      </c>
      <c r="W53" s="435" t="s">
        <v>2065</v>
      </c>
    </row>
    <row r="54" spans="1:23" ht="15" hidden="1" customHeight="1">
      <c r="A54" s="419" t="s">
        <v>743</v>
      </c>
      <c r="B54" s="435" t="s">
        <v>1678</v>
      </c>
      <c r="C54" s="435" t="s">
        <v>1678</v>
      </c>
      <c r="D54" s="435" t="s">
        <v>1678</v>
      </c>
      <c r="E54" s="435"/>
      <c r="F54" s="435" t="s">
        <v>1678</v>
      </c>
      <c r="G54" s="435"/>
      <c r="H54" s="435" t="s">
        <v>1678</v>
      </c>
      <c r="I54" s="435" t="s">
        <v>1678</v>
      </c>
      <c r="J54" s="435" t="s">
        <v>1678</v>
      </c>
      <c r="K54" s="435" t="s">
        <v>1678</v>
      </c>
      <c r="L54" s="435" t="s">
        <v>1678</v>
      </c>
      <c r="M54" s="435" t="s">
        <v>1678</v>
      </c>
      <c r="N54" s="435"/>
      <c r="O54" s="435" t="s">
        <v>1678</v>
      </c>
      <c r="P54" s="435" t="s">
        <v>1678</v>
      </c>
      <c r="Q54" s="435" t="s">
        <v>1678</v>
      </c>
      <c r="R54" s="435" t="s">
        <v>1678</v>
      </c>
      <c r="S54" s="435" t="s">
        <v>1678</v>
      </c>
      <c r="T54" s="435" t="s">
        <v>1678</v>
      </c>
      <c r="U54" s="435" t="s">
        <v>1678</v>
      </c>
      <c r="V54" s="435" t="s">
        <v>1678</v>
      </c>
      <c r="W54" s="435" t="s">
        <v>1678</v>
      </c>
    </row>
    <row r="55" spans="1:23" ht="15" hidden="1" customHeight="1">
      <c r="A55" s="420" t="s">
        <v>1473</v>
      </c>
      <c r="B55" s="435" t="s">
        <v>1678</v>
      </c>
      <c r="C55" s="435" t="s">
        <v>1678</v>
      </c>
      <c r="D55" s="435" t="s">
        <v>1678</v>
      </c>
      <c r="E55" s="435"/>
      <c r="F55" s="435" t="s">
        <v>1678</v>
      </c>
      <c r="G55" s="435"/>
      <c r="H55" s="435" t="s">
        <v>1678</v>
      </c>
      <c r="I55" s="435" t="s">
        <v>1678</v>
      </c>
      <c r="J55" s="435" t="s">
        <v>1678</v>
      </c>
      <c r="K55" s="435" t="s">
        <v>1678</v>
      </c>
      <c r="L55" s="435" t="s">
        <v>1678</v>
      </c>
      <c r="M55" s="435" t="s">
        <v>1678</v>
      </c>
      <c r="N55" s="435"/>
      <c r="O55" s="435" t="s">
        <v>1678</v>
      </c>
      <c r="P55" s="435" t="s">
        <v>1678</v>
      </c>
      <c r="Q55" s="435" t="s">
        <v>1678</v>
      </c>
      <c r="R55" s="435" t="s">
        <v>1678</v>
      </c>
      <c r="S55" s="435" t="s">
        <v>1678</v>
      </c>
      <c r="T55" s="435" t="s">
        <v>1678</v>
      </c>
      <c r="U55" s="435" t="s">
        <v>1678</v>
      </c>
      <c r="V55" s="435" t="s">
        <v>1678</v>
      </c>
      <c r="W55" s="435" t="s">
        <v>1678</v>
      </c>
    </row>
    <row r="56" spans="1:23" ht="15" customHeight="1">
      <c r="A56" s="419" t="s">
        <v>120</v>
      </c>
      <c r="B56" s="435" t="s">
        <v>2032</v>
      </c>
      <c r="C56" s="435" t="s">
        <v>2191</v>
      </c>
      <c r="D56" s="435" t="s">
        <v>2032</v>
      </c>
      <c r="E56" s="435" t="s">
        <v>2000</v>
      </c>
      <c r="F56" s="435" t="s">
        <v>2193</v>
      </c>
      <c r="G56" s="435"/>
      <c r="H56" s="435" t="s">
        <v>2032</v>
      </c>
      <c r="I56" s="435" t="s">
        <v>2204</v>
      </c>
      <c r="J56" s="435" t="s">
        <v>2032</v>
      </c>
      <c r="K56" s="435" t="s">
        <v>2032</v>
      </c>
      <c r="L56" s="435" t="s">
        <v>2034</v>
      </c>
      <c r="M56" s="435" t="s">
        <v>2032</v>
      </c>
      <c r="N56" s="435"/>
      <c r="O56" s="435" t="s">
        <v>2032</v>
      </c>
      <c r="P56" s="435" t="s">
        <v>2194</v>
      </c>
      <c r="Q56" s="435" t="s">
        <v>2194</v>
      </c>
      <c r="R56" s="435" t="s">
        <v>2194</v>
      </c>
      <c r="S56" s="435" t="s">
        <v>2194</v>
      </c>
      <c r="T56" s="435" t="s">
        <v>2194</v>
      </c>
      <c r="U56" s="435" t="s">
        <v>2032</v>
      </c>
      <c r="V56" s="435" t="s">
        <v>2194</v>
      </c>
      <c r="W56" s="435" t="s">
        <v>2032</v>
      </c>
    </row>
    <row r="57" spans="1:23" ht="15" customHeight="1">
      <c r="A57" s="419" t="s">
        <v>119</v>
      </c>
      <c r="B57" s="435" t="s">
        <v>2032</v>
      </c>
      <c r="C57" s="435" t="s">
        <v>2191</v>
      </c>
      <c r="D57" s="435" t="s">
        <v>2032</v>
      </c>
      <c r="E57" s="435" t="s">
        <v>2000</v>
      </c>
      <c r="F57" s="435" t="s">
        <v>2193</v>
      </c>
      <c r="G57" s="435"/>
      <c r="H57" s="435" t="s">
        <v>2032</v>
      </c>
      <c r="I57" s="435" t="s">
        <v>2199</v>
      </c>
      <c r="J57" s="435" t="s">
        <v>2032</v>
      </c>
      <c r="K57" s="435" t="s">
        <v>2032</v>
      </c>
      <c r="L57" s="435" t="s">
        <v>2034</v>
      </c>
      <c r="M57" s="435" t="s">
        <v>2032</v>
      </c>
      <c r="N57" s="435"/>
      <c r="O57" s="435" t="s">
        <v>2032</v>
      </c>
      <c r="P57" s="435" t="s">
        <v>2195</v>
      </c>
      <c r="Q57" s="435" t="s">
        <v>2195</v>
      </c>
      <c r="R57" s="435" t="s">
        <v>2195</v>
      </c>
      <c r="S57" s="435" t="s">
        <v>2195</v>
      </c>
      <c r="T57" s="435" t="s">
        <v>2195</v>
      </c>
      <c r="U57" s="435" t="s">
        <v>2032</v>
      </c>
      <c r="V57" s="435" t="s">
        <v>2195</v>
      </c>
      <c r="W57" s="435" t="s">
        <v>2032</v>
      </c>
    </row>
    <row r="58" spans="1:23" ht="15" customHeight="1">
      <c r="A58" s="419" t="s">
        <v>121</v>
      </c>
      <c r="B58" s="435" t="s">
        <v>2032</v>
      </c>
      <c r="C58" s="435" t="s">
        <v>2192</v>
      </c>
      <c r="D58" s="435" t="s">
        <v>2032</v>
      </c>
      <c r="E58" s="435" t="s">
        <v>2000</v>
      </c>
      <c r="F58" s="435" t="s">
        <v>2193</v>
      </c>
      <c r="G58" s="435"/>
      <c r="H58" s="435" t="s">
        <v>2032</v>
      </c>
      <c r="I58" s="435" t="s">
        <v>2199</v>
      </c>
      <c r="J58" s="435" t="s">
        <v>2032</v>
      </c>
      <c r="K58" s="435" t="s">
        <v>2032</v>
      </c>
      <c r="L58" s="435" t="s">
        <v>2034</v>
      </c>
      <c r="M58" s="435" t="s">
        <v>2032</v>
      </c>
      <c r="N58" s="435"/>
      <c r="O58" s="435" t="s">
        <v>2032</v>
      </c>
      <c r="P58" s="435" t="s">
        <v>2195</v>
      </c>
      <c r="Q58" s="435" t="s">
        <v>2195</v>
      </c>
      <c r="R58" s="435" t="s">
        <v>2195</v>
      </c>
      <c r="S58" s="435" t="s">
        <v>2195</v>
      </c>
      <c r="T58" s="435" t="s">
        <v>2195</v>
      </c>
      <c r="U58" s="435" t="s">
        <v>2032</v>
      </c>
      <c r="V58" s="435" t="s">
        <v>2195</v>
      </c>
      <c r="W58" s="435" t="s">
        <v>2032</v>
      </c>
    </row>
    <row r="59" spans="1:23" ht="15" customHeight="1">
      <c r="A59" s="419" t="s">
        <v>304</v>
      </c>
      <c r="B59" s="435" t="s">
        <v>2032</v>
      </c>
      <c r="C59" s="435" t="s">
        <v>2191</v>
      </c>
      <c r="D59" s="435" t="s">
        <v>2032</v>
      </c>
      <c r="E59" s="435" t="s">
        <v>2000</v>
      </c>
      <c r="F59" s="435" t="s">
        <v>2193</v>
      </c>
      <c r="G59" s="435"/>
      <c r="H59" s="435" t="s">
        <v>2032</v>
      </c>
      <c r="I59" s="435" t="s">
        <v>2199</v>
      </c>
      <c r="J59" s="435" t="s">
        <v>2032</v>
      </c>
      <c r="K59" s="435" t="s">
        <v>2032</v>
      </c>
      <c r="L59" s="435" t="s">
        <v>2034</v>
      </c>
      <c r="M59" s="435" t="s">
        <v>2032</v>
      </c>
      <c r="N59" s="435"/>
      <c r="O59" s="435" t="s">
        <v>2032</v>
      </c>
      <c r="P59" s="435" t="s">
        <v>2195</v>
      </c>
      <c r="Q59" s="435" t="s">
        <v>2195</v>
      </c>
      <c r="R59" s="435" t="s">
        <v>2195</v>
      </c>
      <c r="S59" s="435" t="s">
        <v>2195</v>
      </c>
      <c r="T59" s="435" t="s">
        <v>2195</v>
      </c>
      <c r="U59" s="435" t="s">
        <v>2032</v>
      </c>
      <c r="V59" s="435" t="s">
        <v>2195</v>
      </c>
      <c r="W59" s="435" t="s">
        <v>2032</v>
      </c>
    </row>
    <row r="60" spans="1:23" ht="15" customHeight="1">
      <c r="A60" s="419" t="s">
        <v>582</v>
      </c>
      <c r="B60" s="435" t="s">
        <v>2079</v>
      </c>
      <c r="C60" s="435" t="s">
        <v>2128</v>
      </c>
      <c r="D60" s="435" t="s">
        <v>2094</v>
      </c>
      <c r="E60" s="435" t="s">
        <v>2000</v>
      </c>
      <c r="F60" s="435" t="s">
        <v>2079</v>
      </c>
      <c r="G60" s="435"/>
      <c r="H60" s="435" t="s">
        <v>2094</v>
      </c>
      <c r="I60" s="435" t="s">
        <v>2128</v>
      </c>
      <c r="J60" s="435" t="s">
        <v>2094</v>
      </c>
      <c r="K60" s="435" t="s">
        <v>2196</v>
      </c>
      <c r="L60" s="435" t="s">
        <v>749</v>
      </c>
      <c r="M60" s="435" t="s">
        <v>749</v>
      </c>
      <c r="N60" s="435"/>
      <c r="O60" s="435" t="s">
        <v>749</v>
      </c>
      <c r="P60" s="435" t="s">
        <v>749</v>
      </c>
      <c r="Q60" s="435" t="s">
        <v>749</v>
      </c>
      <c r="R60" s="435" t="s">
        <v>749</v>
      </c>
      <c r="S60" s="435" t="s">
        <v>749</v>
      </c>
      <c r="T60" s="435" t="s">
        <v>2128</v>
      </c>
      <c r="U60" s="435" t="s">
        <v>749</v>
      </c>
      <c r="V60" s="435" t="s">
        <v>2129</v>
      </c>
      <c r="W60" s="435" t="s">
        <v>749</v>
      </c>
    </row>
    <row r="61" spans="1:23" ht="15" customHeight="1">
      <c r="A61" s="73" t="s">
        <v>1674</v>
      </c>
      <c r="B61" s="435" t="s">
        <v>2114</v>
      </c>
      <c r="C61" s="491" t="s">
        <v>2223</v>
      </c>
      <c r="D61" s="435" t="s">
        <v>2121</v>
      </c>
      <c r="E61" s="491" t="s">
        <v>2252</v>
      </c>
      <c r="F61" s="491" t="s">
        <v>2225</v>
      </c>
      <c r="G61" s="491" t="s">
        <v>2228</v>
      </c>
      <c r="H61" s="435" t="s">
        <v>2114</v>
      </c>
      <c r="I61" s="491" t="s">
        <v>2257</v>
      </c>
      <c r="J61" s="435" t="s">
        <v>2120</v>
      </c>
      <c r="K61" s="435" t="s">
        <v>2196</v>
      </c>
      <c r="L61" s="435" t="s">
        <v>2089</v>
      </c>
      <c r="M61" s="435" t="s">
        <v>2110</v>
      </c>
      <c r="N61" s="491" t="s">
        <v>2254</v>
      </c>
      <c r="O61" s="435" t="s">
        <v>2110</v>
      </c>
      <c r="P61" s="491" t="s">
        <v>2229</v>
      </c>
      <c r="Q61" s="491" t="s">
        <v>2229</v>
      </c>
      <c r="R61" s="491" t="s">
        <v>2229</v>
      </c>
      <c r="S61" s="491" t="s">
        <v>2229</v>
      </c>
      <c r="T61" s="491" t="s">
        <v>2229</v>
      </c>
      <c r="U61" s="435" t="s">
        <v>2110</v>
      </c>
      <c r="V61" s="491" t="s">
        <v>2229</v>
      </c>
      <c r="W61" s="435" t="s">
        <v>2230</v>
      </c>
    </row>
    <row r="62" spans="1:23" ht="15" customHeight="1">
      <c r="A62" s="73" t="s">
        <v>1675</v>
      </c>
      <c r="B62" s="435" t="s">
        <v>2114</v>
      </c>
      <c r="C62" s="491" t="s">
        <v>2223</v>
      </c>
      <c r="D62" s="435" t="s">
        <v>2121</v>
      </c>
      <c r="E62" s="491" t="s">
        <v>2253</v>
      </c>
      <c r="F62" s="491" t="s">
        <v>2225</v>
      </c>
      <c r="G62" s="491" t="s">
        <v>2228</v>
      </c>
      <c r="H62" s="435" t="s">
        <v>2114</v>
      </c>
      <c r="I62" s="491" t="s">
        <v>2257</v>
      </c>
      <c r="J62" s="435" t="s">
        <v>2120</v>
      </c>
      <c r="K62" s="435" t="s">
        <v>2196</v>
      </c>
      <c r="L62" s="435" t="s">
        <v>2110</v>
      </c>
      <c r="M62" s="435" t="s">
        <v>749</v>
      </c>
      <c r="N62" s="435" t="s">
        <v>749</v>
      </c>
      <c r="O62" s="435" t="s">
        <v>2110</v>
      </c>
      <c r="P62" s="435" t="s">
        <v>749</v>
      </c>
      <c r="Q62" s="435" t="s">
        <v>749</v>
      </c>
      <c r="R62" s="435" t="s">
        <v>749</v>
      </c>
      <c r="S62" s="435" t="s">
        <v>749</v>
      </c>
      <c r="T62" s="491" t="s">
        <v>2229</v>
      </c>
      <c r="U62" s="435" t="s">
        <v>749</v>
      </c>
      <c r="V62" s="491" t="s">
        <v>2229</v>
      </c>
      <c r="W62" s="435" t="s">
        <v>749</v>
      </c>
    </row>
    <row r="63" spans="1:23">
      <c r="A63" s="306"/>
    </row>
  </sheetData>
  <autoFilter ref="A35:A62" xr:uid="{00000000-0009-0000-0000-000008000000}"/>
  <phoneticPr fontId="162" type="noConversion"/>
  <conditionalFormatting sqref="B61:C62">
    <cfRule type="containsText" dxfId="959" priority="73" operator="containsText" text="Draft OK">
      <formula>NOT(ISERROR(SEARCH("Draft OK",B61)))</formula>
    </cfRule>
    <cfRule type="containsText" dxfId="958" priority="74" operator="containsText" text="In progress">
      <formula>NOT(ISERROR(SEARCH("In progress",B61)))</formula>
    </cfRule>
    <cfRule type="containsText" dxfId="957" priority="75" operator="containsText" text="Done">
      <formula>NOT(ISERROR(SEARCH("Done",B61)))</formula>
    </cfRule>
    <cfRule type="containsText" dxfId="956" priority="76" operator="containsText" text="Missing">
      <formula>NOT(ISERROR(SEARCH("Missing",B61)))</formula>
    </cfRule>
  </conditionalFormatting>
  <conditionalFormatting sqref="B60:D62">
    <cfRule type="containsText" dxfId="955" priority="72" operator="containsText" text="Draft NG">
      <formula>NOT(ISERROR(SEARCH("Draft NG",B60)))</formula>
    </cfRule>
  </conditionalFormatting>
  <conditionalFormatting sqref="B37:E37 F37:G38 N37:N38 N42:N46 B49:E52 F49:G60 E51:E60 C53:D53 D60:D62">
    <cfRule type="containsText" dxfId="954" priority="1413" operator="containsText" text="In progress">
      <formula>NOT(ISERROR(SEARCH("In progress",B37)))</formula>
    </cfRule>
    <cfRule type="containsText" dxfId="953" priority="1414" operator="containsText" text="Done">
      <formula>NOT(ISERROR(SEARCH("Done",B37)))</formula>
    </cfRule>
    <cfRule type="containsText" dxfId="952" priority="1415" operator="containsText" text="Missing">
      <formula>NOT(ISERROR(SEARCH("Missing",B37)))</formula>
    </cfRule>
  </conditionalFormatting>
  <conditionalFormatting sqref="B36:G46 C53:D59 B47:F47 B48:G52 H47 H49:J52 L49:N52 F49:G60 M42:N47 B22:W23 N37:N38">
    <cfRule type="containsText" dxfId="951" priority="1412" operator="containsText" text="Draft NG">
      <formula>NOT(ISERROR(SEARCH("Draft NG",B22)))</formula>
    </cfRule>
  </conditionalFormatting>
  <conditionalFormatting sqref="B41:G41">
    <cfRule type="containsText" dxfId="950" priority="1377" operator="containsText" text="Draft NG">
      <formula>NOT(ISERROR(SEARCH("Draft NG",B41)))</formula>
    </cfRule>
    <cfRule type="containsText" dxfId="949" priority="1378" operator="containsText" text="Draft OK">
      <formula>NOT(ISERROR(SEARCH("Draft OK",B41)))</formula>
    </cfRule>
    <cfRule type="containsText" dxfId="948" priority="1379" operator="containsText" text="In progress">
      <formula>NOT(ISERROR(SEARCH("In progress",B41)))</formula>
    </cfRule>
    <cfRule type="containsText" dxfId="947" priority="1380" operator="containsText" text="Done">
      <formula>NOT(ISERROR(SEARCH("Done",B41)))</formula>
    </cfRule>
    <cfRule type="containsText" dxfId="946" priority="1381" operator="containsText" text="Missing">
      <formula>NOT(ISERROR(SEARCH("Missing",B41)))</formula>
    </cfRule>
  </conditionalFormatting>
  <conditionalFormatting sqref="B22:W23 B36:G42 N36:N42 G36:G46 E36:E60 D43:G46 B43:F52 H47 D48:G48 G48:G53 S49:W50 H49:J52 L49:N52 O51:W52 N53:N60 C54:D59 F54:G60 B60:D60 D61:D62">
    <cfRule type="containsText" dxfId="945" priority="1574" operator="containsText" text="In progress">
      <formula>NOT(ISERROR(SEARCH("In progress",B22)))</formula>
    </cfRule>
    <cfRule type="containsText" dxfId="944" priority="1575" operator="containsText" text="Done">
      <formula>NOT(ISERROR(SEARCH("Done",B22)))</formula>
    </cfRule>
    <cfRule type="containsText" dxfId="943" priority="1576" operator="containsText" text="Missing">
      <formula>NOT(ISERROR(SEARCH("Missing",B22)))</formula>
    </cfRule>
  </conditionalFormatting>
  <conditionalFormatting sqref="C37">
    <cfRule type="containsText" dxfId="942" priority="1012" operator="containsText" text="Draft NG">
      <formula>NOT(ISERROR(SEARCH("Draft NG",C37)))</formula>
    </cfRule>
    <cfRule type="containsText" dxfId="941" priority="1013" operator="containsText" text="Draft OK">
      <formula>NOT(ISERROR(SEARCH("Draft OK",C37)))</formula>
    </cfRule>
    <cfRule type="containsText" dxfId="940" priority="1014" operator="containsText" text="In progress">
      <formula>NOT(ISERROR(SEARCH("In progress",C37)))</formula>
    </cfRule>
    <cfRule type="containsText" dxfId="939" priority="1015" operator="containsText" text="Done">
      <formula>NOT(ISERROR(SEARCH("Done",C37)))</formula>
    </cfRule>
    <cfRule type="containsText" dxfId="938" priority="1016" operator="containsText" text="Missing">
      <formula>NOT(ISERROR(SEARCH("Missing",C37)))</formula>
    </cfRule>
  </conditionalFormatting>
  <conditionalFormatting sqref="C41">
    <cfRule type="containsText" dxfId="937" priority="1007" operator="containsText" text="Draft NG">
      <formula>NOT(ISERROR(SEARCH("Draft NG",C41)))</formula>
    </cfRule>
    <cfRule type="containsText" dxfId="936" priority="1008" operator="containsText" text="Draft OK">
      <formula>NOT(ISERROR(SEARCH("Draft OK",C41)))</formula>
    </cfRule>
    <cfRule type="containsText" dxfId="935" priority="1009" operator="containsText" text="In progress">
      <formula>NOT(ISERROR(SEARCH("In progress",C41)))</formula>
    </cfRule>
    <cfRule type="containsText" dxfId="934" priority="1010" operator="containsText" text="Done">
      <formula>NOT(ISERROR(SEARCH("Done",C41)))</formula>
    </cfRule>
    <cfRule type="containsText" dxfId="933" priority="1011" operator="containsText" text="Missing">
      <formula>NOT(ISERROR(SEARCH("Missing",C41)))</formula>
    </cfRule>
  </conditionalFormatting>
  <conditionalFormatting sqref="C46:C48">
    <cfRule type="containsText" dxfId="932" priority="1002" operator="containsText" text="Draft NG">
      <formula>NOT(ISERROR(SEARCH("Draft NG",C46)))</formula>
    </cfRule>
    <cfRule type="containsText" dxfId="931" priority="1003" operator="containsText" text="Draft OK">
      <formula>NOT(ISERROR(SEARCH("Draft OK",C46)))</formula>
    </cfRule>
    <cfRule type="containsText" dxfId="930" priority="1004" operator="containsText" text="In progress">
      <formula>NOT(ISERROR(SEARCH("In progress",C46)))</formula>
    </cfRule>
    <cfRule type="containsText" dxfId="929" priority="1005" operator="containsText" text="Done">
      <formula>NOT(ISERROR(SEARCH("Done",C46)))</formula>
    </cfRule>
    <cfRule type="containsText" dxfId="928" priority="1006" operator="containsText" text="Missing">
      <formula>NOT(ISERROR(SEARCH("Missing",C46)))</formula>
    </cfRule>
  </conditionalFormatting>
  <conditionalFormatting sqref="C54:C59">
    <cfRule type="containsText" dxfId="927" priority="1027" operator="containsText" text="Draft NG">
      <formula>NOT(ISERROR(SEARCH("Draft NG",C54)))</formula>
    </cfRule>
    <cfRule type="containsText" dxfId="926" priority="1028" operator="containsText" text="Draft OK">
      <formula>NOT(ISERROR(SEARCH("Draft OK",C54)))</formula>
    </cfRule>
    <cfRule type="containsText" dxfId="925" priority="1029" operator="containsText" text="In progress">
      <formula>NOT(ISERROR(SEARCH("In progress",C54)))</formula>
    </cfRule>
    <cfRule type="containsText" dxfId="924" priority="1030" operator="containsText" text="Done">
      <formula>NOT(ISERROR(SEARCH("Done",C54)))</formula>
    </cfRule>
    <cfRule type="containsText" dxfId="923" priority="1031" operator="containsText" text="Missing">
      <formula>NOT(ISERROR(SEARCH("Missing",C54)))</formula>
    </cfRule>
  </conditionalFormatting>
  <conditionalFormatting sqref="C61:C62">
    <cfRule type="containsText" dxfId="922" priority="68" operator="containsText" text="Draft NG">
      <formula>NOT(ISERROR(SEARCH("Draft NG",C61)))</formula>
    </cfRule>
    <cfRule type="containsText" dxfId="921" priority="69" operator="containsText" text="In progress">
      <formula>NOT(ISERROR(SEARCH("In progress",C61)))</formula>
    </cfRule>
    <cfRule type="containsText" dxfId="920" priority="70" operator="containsText" text="Done">
      <formula>NOT(ISERROR(SEARCH("Done",C61)))</formula>
    </cfRule>
    <cfRule type="containsText" dxfId="919" priority="71" operator="containsText" text="Missing">
      <formula>NOT(ISERROR(SEARCH("Missing",C61)))</formula>
    </cfRule>
  </conditionalFormatting>
  <conditionalFormatting sqref="E47:E62">
    <cfRule type="containsText" dxfId="918" priority="23" operator="containsText" text="Draft NG">
      <formula>NOT(ISERROR(SEARCH("Draft NG",E47)))</formula>
    </cfRule>
  </conditionalFormatting>
  <conditionalFormatting sqref="E61">
    <cfRule type="containsText" dxfId="917" priority="20" operator="containsText" text="In progress">
      <formula>NOT(ISERROR(SEARCH("In progress",E61)))</formula>
    </cfRule>
    <cfRule type="containsText" dxfId="916" priority="21" operator="containsText" text="Done">
      <formula>NOT(ISERROR(SEARCH("Done",E61)))</formula>
    </cfRule>
    <cfRule type="containsText" dxfId="915" priority="22" operator="containsText" text="Missing">
      <formula>NOT(ISERROR(SEARCH("Missing",E61)))</formula>
    </cfRule>
  </conditionalFormatting>
  <conditionalFormatting sqref="E61:E62">
    <cfRule type="containsText" dxfId="914" priority="24" operator="containsText" text="Draft OK">
      <formula>NOT(ISERROR(SEARCH("Draft OK",E61)))</formula>
    </cfRule>
  </conditionalFormatting>
  <conditionalFormatting sqref="E62">
    <cfRule type="containsText" dxfId="913" priority="30" operator="containsText" text="In progress">
      <formula>NOT(ISERROR(SEARCH("In progress",E62)))</formula>
    </cfRule>
    <cfRule type="containsText" dxfId="912" priority="31" operator="containsText" text="Done">
      <formula>NOT(ISERROR(SEARCH("Done",E62)))</formula>
    </cfRule>
    <cfRule type="containsText" dxfId="911" priority="32" operator="containsText" text="Missing">
      <formula>NOT(ISERROR(SEARCH("Missing",E62)))</formula>
    </cfRule>
    <cfRule type="containsText" dxfId="910" priority="34" operator="containsText" text="Draft OK">
      <formula>NOT(ISERROR(SEARCH("Draft OK",E62)))</formula>
    </cfRule>
    <cfRule type="containsText" dxfId="909" priority="43" operator="containsText" text="Draft NG">
      <formula>NOT(ISERROR(SEARCH("Draft NG",E62)))</formula>
    </cfRule>
    <cfRule type="containsText" dxfId="908" priority="44" operator="containsText" text="Draft OK">
      <formula>NOT(ISERROR(SEARCH("Draft OK",E62)))</formula>
    </cfRule>
    <cfRule type="containsText" dxfId="907" priority="45" operator="containsText" text="In progress">
      <formula>NOT(ISERROR(SEARCH("In progress",E62)))</formula>
    </cfRule>
    <cfRule type="containsText" dxfId="906" priority="46" operator="containsText" text="Done">
      <formula>NOT(ISERROR(SEARCH("Done",E62)))</formula>
    </cfRule>
    <cfRule type="containsText" dxfId="905" priority="47" operator="containsText" text="Missing">
      <formula>NOT(ISERROR(SEARCH("Missing",E62)))</formula>
    </cfRule>
  </conditionalFormatting>
  <conditionalFormatting sqref="E61:F61">
    <cfRule type="containsText" dxfId="904" priority="19" operator="containsText" text="Draft NG">
      <formula>NOT(ISERROR(SEARCH("Draft NG",E61)))</formula>
    </cfRule>
    <cfRule type="containsText" dxfId="903" priority="25" operator="containsText" text="In progress">
      <formula>NOT(ISERROR(SEARCH("In progress",E61)))</formula>
    </cfRule>
    <cfRule type="containsText" dxfId="902" priority="26" operator="containsText" text="Done">
      <formula>NOT(ISERROR(SEARCH("Done",E61)))</formula>
    </cfRule>
    <cfRule type="containsText" dxfId="901" priority="27" operator="containsText" text="Missing">
      <formula>NOT(ISERROR(SEARCH("Missing",E61)))</formula>
    </cfRule>
  </conditionalFormatting>
  <conditionalFormatting sqref="E62:G62">
    <cfRule type="containsText" dxfId="900" priority="33" operator="containsText" text="Draft NG">
      <formula>NOT(ISERROR(SEARCH("Draft NG",E62)))</formula>
    </cfRule>
    <cfRule type="containsText" dxfId="899" priority="35" operator="containsText" text="In progress">
      <formula>NOT(ISERROR(SEARCH("In progress",E62)))</formula>
    </cfRule>
    <cfRule type="containsText" dxfId="898" priority="36" operator="containsText" text="Done">
      <formula>NOT(ISERROR(SEARCH("Done",E62)))</formula>
    </cfRule>
    <cfRule type="containsText" dxfId="897" priority="37" operator="containsText" text="Missing">
      <formula>NOT(ISERROR(SEARCH("Missing",E62)))</formula>
    </cfRule>
  </conditionalFormatting>
  <conditionalFormatting sqref="F61:F62">
    <cfRule type="containsText" dxfId="896" priority="82" operator="containsText" text="Draft OK">
      <formula>NOT(ISERROR(SEARCH("Draft OK",F61)))</formula>
    </cfRule>
    <cfRule type="containsText" dxfId="895" priority="83" operator="containsText" text="In progress">
      <formula>NOT(ISERROR(SEARCH("In progress",F61)))</formula>
    </cfRule>
    <cfRule type="containsText" dxfId="894" priority="84" operator="containsText" text="Done">
      <formula>NOT(ISERROR(SEARCH("Done",F61)))</formula>
    </cfRule>
    <cfRule type="containsText" dxfId="893" priority="85" operator="containsText" text="Missing">
      <formula>NOT(ISERROR(SEARCH("Missing",F61)))</formula>
    </cfRule>
  </conditionalFormatting>
  <conditionalFormatting sqref="F42:G42">
    <cfRule type="containsText" dxfId="892" priority="952" operator="containsText" text="Draft NG">
      <formula>NOT(ISERROR(SEARCH("Draft NG",F42)))</formula>
    </cfRule>
    <cfRule type="containsText" dxfId="891" priority="953" operator="containsText" text="Draft OK">
      <formula>NOT(ISERROR(SEARCH("Draft OK",F42)))</formula>
    </cfRule>
    <cfRule type="containsText" dxfId="890" priority="954" operator="containsText" text="In progress">
      <formula>NOT(ISERROR(SEARCH("In progress",F42)))</formula>
    </cfRule>
    <cfRule type="containsText" dxfId="889" priority="955" operator="containsText" text="Done">
      <formula>NOT(ISERROR(SEARCH("Done",F42)))</formula>
    </cfRule>
    <cfRule type="containsText" dxfId="888" priority="956" operator="containsText" text="Missing">
      <formula>NOT(ISERROR(SEARCH("Missing",F42)))</formula>
    </cfRule>
  </conditionalFormatting>
  <conditionalFormatting sqref="F44:G44">
    <cfRule type="containsText" dxfId="887" priority="937" operator="containsText" text="Draft NG">
      <formula>NOT(ISERROR(SEARCH("Draft NG",F44)))</formula>
    </cfRule>
    <cfRule type="containsText" dxfId="886" priority="938" operator="containsText" text="Draft OK">
      <formula>NOT(ISERROR(SEARCH("Draft OK",F44)))</formula>
    </cfRule>
    <cfRule type="containsText" dxfId="885" priority="939" operator="containsText" text="In progress">
      <formula>NOT(ISERROR(SEARCH("In progress",F44)))</formula>
    </cfRule>
    <cfRule type="containsText" dxfId="884" priority="940" operator="containsText" text="Done">
      <formula>NOT(ISERROR(SEARCH("Done",F44)))</formula>
    </cfRule>
    <cfRule type="containsText" dxfId="883" priority="941" operator="containsText" text="Missing">
      <formula>NOT(ISERROR(SEARCH("Missing",F44)))</formula>
    </cfRule>
    <cfRule type="containsText" dxfId="882" priority="942" operator="containsText" text="Draft NG">
      <formula>NOT(ISERROR(SEARCH("Draft NG",F44)))</formula>
    </cfRule>
    <cfRule type="containsText" dxfId="881" priority="943" operator="containsText" text="Draft OK">
      <formula>NOT(ISERROR(SEARCH("Draft OK",F44)))</formula>
    </cfRule>
    <cfRule type="containsText" dxfId="880" priority="944" operator="containsText" text="In progress">
      <formula>NOT(ISERROR(SEARCH("In progress",F44)))</formula>
    </cfRule>
    <cfRule type="containsText" dxfId="879" priority="945" operator="containsText" text="Done">
      <formula>NOT(ISERROR(SEARCH("Done",F44)))</formula>
    </cfRule>
    <cfRule type="containsText" dxfId="878" priority="946" operator="containsText" text="Missing">
      <formula>NOT(ISERROR(SEARCH("Missing",F44)))</formula>
    </cfRule>
  </conditionalFormatting>
  <conditionalFormatting sqref="F56:G59">
    <cfRule type="containsText" dxfId="877" priority="647" operator="containsText" text="Draft NG">
      <formula>NOT(ISERROR(SEARCH("Draft NG",F56)))</formula>
    </cfRule>
    <cfRule type="containsText" dxfId="876" priority="648" operator="containsText" text="Draft OK">
      <formula>NOT(ISERROR(SEARCH("Draft OK",F56)))</formula>
    </cfRule>
    <cfRule type="containsText" dxfId="875" priority="649" operator="containsText" text="In progress">
      <formula>NOT(ISERROR(SEARCH("In progress",F56)))</formula>
    </cfRule>
    <cfRule type="containsText" dxfId="874" priority="650" operator="containsText" text="Done">
      <formula>NOT(ISERROR(SEARCH("Done",F56)))</formula>
    </cfRule>
    <cfRule type="containsText" dxfId="873" priority="651" operator="containsText" text="Missing">
      <formula>NOT(ISERROR(SEARCH("Missing",F56)))</formula>
    </cfRule>
    <cfRule type="containsText" dxfId="872" priority="682" operator="containsText" text="Draft NG">
      <formula>NOT(ISERROR(SEARCH("Draft NG",F56)))</formula>
    </cfRule>
    <cfRule type="containsText" dxfId="871" priority="683" operator="containsText" text="Draft OK">
      <formula>NOT(ISERROR(SEARCH("Draft OK",F56)))</formula>
    </cfRule>
    <cfRule type="containsText" dxfId="870" priority="684" operator="containsText" text="In progress">
      <formula>NOT(ISERROR(SEARCH("In progress",F56)))</formula>
    </cfRule>
    <cfRule type="containsText" dxfId="869" priority="685" operator="containsText" text="Done">
      <formula>NOT(ISERROR(SEARCH("Done",F56)))</formula>
    </cfRule>
    <cfRule type="containsText" dxfId="868" priority="686" operator="containsText" text="Missing">
      <formula>NOT(ISERROR(SEARCH("Missing",F56)))</formula>
    </cfRule>
    <cfRule type="containsText" dxfId="867" priority="732" operator="containsText" text="Draft NG">
      <formula>NOT(ISERROR(SEARCH("Draft NG",F56)))</formula>
    </cfRule>
    <cfRule type="containsText" dxfId="866" priority="733" operator="containsText" text="Draft OK">
      <formula>NOT(ISERROR(SEARCH("Draft OK",F56)))</formula>
    </cfRule>
    <cfRule type="containsText" dxfId="865" priority="734" operator="containsText" text="In progress">
      <formula>NOT(ISERROR(SEARCH("In progress",F56)))</formula>
    </cfRule>
    <cfRule type="containsText" dxfId="864" priority="735" operator="containsText" text="Done">
      <formula>NOT(ISERROR(SEARCH("Done",F56)))</formula>
    </cfRule>
    <cfRule type="containsText" dxfId="863" priority="736" operator="containsText" text="Missing">
      <formula>NOT(ISERROR(SEARCH("Missing",F56)))</formula>
    </cfRule>
  </conditionalFormatting>
  <conditionalFormatting sqref="F61:G62">
    <cfRule type="containsText" dxfId="862" priority="81" operator="containsText" text="Draft NG">
      <formula>NOT(ISERROR(SEARCH("Draft NG",F61)))</formula>
    </cfRule>
  </conditionalFormatting>
  <conditionalFormatting sqref="G61:G62">
    <cfRule type="containsText" dxfId="861" priority="92" operator="containsText" text="In progress">
      <formula>NOT(ISERROR(SEARCH("In progress",G61)))</formula>
    </cfRule>
    <cfRule type="containsText" dxfId="860" priority="93" operator="containsText" text="Done">
      <formula>NOT(ISERROR(SEARCH("Done",G61)))</formula>
    </cfRule>
    <cfRule type="containsText" dxfId="859" priority="94" operator="containsText" text="Missing">
      <formula>NOT(ISERROR(SEARCH("Missing",G61)))</formula>
    </cfRule>
    <cfRule type="containsText" dxfId="858" priority="99" operator="containsText" text="Draft NG">
      <formula>NOT(ISERROR(SEARCH("Draft NG",G61)))</formula>
    </cfRule>
    <cfRule type="containsText" dxfId="857" priority="100" operator="containsText" text="Draft OK">
      <formula>NOT(ISERROR(SEARCH("Draft OK",G61)))</formula>
    </cfRule>
    <cfRule type="containsText" dxfId="856" priority="101" operator="containsText" text="In progress">
      <formula>NOT(ISERROR(SEARCH("In progress",G61)))</formula>
    </cfRule>
    <cfRule type="containsText" dxfId="855" priority="102" operator="containsText" text="Done">
      <formula>NOT(ISERROR(SEARCH("Done",G61)))</formula>
    </cfRule>
    <cfRule type="containsText" dxfId="854" priority="103" operator="containsText" text="Missing">
      <formula>NOT(ISERROR(SEARCH("Missing",G61)))</formula>
    </cfRule>
  </conditionalFormatting>
  <conditionalFormatting sqref="G62">
    <cfRule type="containsText" dxfId="853" priority="91" operator="containsText" text="Draft OK">
      <formula>NOT(ISERROR(SEARCH("Draft OK",G62)))</formula>
    </cfRule>
  </conditionalFormatting>
  <conditionalFormatting sqref="H36:H62">
    <cfRule type="containsText" dxfId="852" priority="912" operator="containsText" text="Draft NG">
      <formula>NOT(ISERROR(SEARCH("Draft NG",H36)))</formula>
    </cfRule>
    <cfRule type="containsText" dxfId="851" priority="913" operator="containsText" text="Draft OK">
      <formula>NOT(ISERROR(SEARCH("Draft OK",H36)))</formula>
    </cfRule>
    <cfRule type="containsText" dxfId="850" priority="914" operator="containsText" text="In progress">
      <formula>NOT(ISERROR(SEARCH("In progress",H36)))</formula>
    </cfRule>
    <cfRule type="containsText" dxfId="849" priority="915" operator="containsText" text="Done">
      <formula>NOT(ISERROR(SEARCH("Done",H36)))</formula>
    </cfRule>
    <cfRule type="containsText" dxfId="848" priority="916" operator="containsText" text="Missing">
      <formula>NOT(ISERROR(SEARCH("Missing",H36)))</formula>
    </cfRule>
  </conditionalFormatting>
  <conditionalFormatting sqref="H54:H62">
    <cfRule type="containsText" dxfId="847" priority="932" operator="containsText" text="Draft NG">
      <formula>NOT(ISERROR(SEARCH("Draft NG",H54)))</formula>
    </cfRule>
    <cfRule type="containsText" dxfId="846" priority="933" operator="containsText" text="Draft OK">
      <formula>NOT(ISERROR(SEARCH("Draft OK",H54)))</formula>
    </cfRule>
    <cfRule type="containsText" dxfId="845" priority="934" operator="containsText" text="In progress">
      <formula>NOT(ISERROR(SEARCH("In progress",H54)))</formula>
    </cfRule>
    <cfRule type="containsText" dxfId="844" priority="935" operator="containsText" text="Done">
      <formula>NOT(ISERROR(SEARCH("Done",H54)))</formula>
    </cfRule>
    <cfRule type="containsText" dxfId="843" priority="936" operator="containsText" text="Missing">
      <formula>NOT(ISERROR(SEARCH("Missing",H54)))</formula>
    </cfRule>
  </conditionalFormatting>
  <conditionalFormatting sqref="H36:J48">
    <cfRule type="containsText" dxfId="842" priority="907" operator="containsText" text="Draft NG">
      <formula>NOT(ISERROR(SEARCH("Draft NG",H36)))</formula>
    </cfRule>
    <cfRule type="containsText" dxfId="841" priority="908" operator="containsText" text="Draft OK">
      <formula>NOT(ISERROR(SEARCH("Draft OK",H36)))</formula>
    </cfRule>
    <cfRule type="containsText" dxfId="840" priority="909" operator="containsText" text="In progress">
      <formula>NOT(ISERROR(SEARCH("In progress",H36)))</formula>
    </cfRule>
    <cfRule type="containsText" dxfId="839" priority="910" operator="containsText" text="Done">
      <formula>NOT(ISERROR(SEARCH("Done",H36)))</formula>
    </cfRule>
    <cfRule type="containsText" dxfId="838" priority="911" operator="containsText" text="Missing">
      <formula>NOT(ISERROR(SEARCH("Missing",H36)))</formula>
    </cfRule>
  </conditionalFormatting>
  <conditionalFormatting sqref="H37:J37 L37:M37 O37:T37">
    <cfRule type="containsText" dxfId="837" priority="892" operator="containsText" text="Draft NG">
      <formula>NOT(ISERROR(SEARCH("Draft NG",H37)))</formula>
    </cfRule>
    <cfRule type="containsText" dxfId="836" priority="893" operator="containsText" text="Draft OK">
      <formula>NOT(ISERROR(SEARCH("Draft OK",H37)))</formula>
    </cfRule>
    <cfRule type="containsText" dxfId="835" priority="894" operator="containsText" text="In progress">
      <formula>NOT(ISERROR(SEARCH("In progress",H37)))</formula>
    </cfRule>
    <cfRule type="containsText" dxfId="834" priority="895" operator="containsText" text="Done">
      <formula>NOT(ISERROR(SEARCH("Done",H37)))</formula>
    </cfRule>
    <cfRule type="containsText" dxfId="833" priority="896" operator="containsText" text="Missing">
      <formula>NOT(ISERROR(SEARCH("Missing",H37)))</formula>
    </cfRule>
  </conditionalFormatting>
  <conditionalFormatting sqref="H41:J41">
    <cfRule type="containsText" dxfId="832" priority="897" operator="containsText" text="Draft NG">
      <formula>NOT(ISERROR(SEARCH("Draft NG",H41)))</formula>
    </cfRule>
    <cfRule type="containsText" dxfId="831" priority="898" operator="containsText" text="Draft OK">
      <formula>NOT(ISERROR(SEARCH("Draft OK",H41)))</formula>
    </cfRule>
    <cfRule type="containsText" dxfId="830" priority="899" operator="containsText" text="In progress">
      <formula>NOT(ISERROR(SEARCH("In progress",H41)))</formula>
    </cfRule>
    <cfRule type="containsText" dxfId="829" priority="900" operator="containsText" text="Done">
      <formula>NOT(ISERROR(SEARCH("Done",H41)))</formula>
    </cfRule>
    <cfRule type="containsText" dxfId="828" priority="901" operator="containsText" text="Missing">
      <formula>NOT(ISERROR(SEARCH("Missing",H41)))</formula>
    </cfRule>
  </conditionalFormatting>
  <conditionalFormatting sqref="H51:J52 L51:M52 O51:W52">
    <cfRule type="containsText" dxfId="827" priority="887" operator="containsText" text="Draft NG">
      <formula>NOT(ISERROR(SEARCH("Draft NG",H51)))</formula>
    </cfRule>
    <cfRule type="containsText" dxfId="826" priority="888" operator="containsText" text="Draft OK">
      <formula>NOT(ISERROR(SEARCH("Draft OK",H51)))</formula>
    </cfRule>
    <cfRule type="containsText" dxfId="825" priority="889" operator="containsText" text="In progress">
      <formula>NOT(ISERROR(SEARCH("In progress",H51)))</formula>
    </cfRule>
    <cfRule type="containsText" dxfId="824" priority="890" operator="containsText" text="Done">
      <formula>NOT(ISERROR(SEARCH("Done",H51)))</formula>
    </cfRule>
    <cfRule type="containsText" dxfId="823" priority="891" operator="containsText" text="Missing">
      <formula>NOT(ISERROR(SEARCH("Missing",H51)))</formula>
    </cfRule>
  </conditionalFormatting>
  <conditionalFormatting sqref="I38">
    <cfRule type="containsText" dxfId="822" priority="882" operator="containsText" text="Draft NG">
      <formula>NOT(ISERROR(SEARCH("Draft NG",I38)))</formula>
    </cfRule>
    <cfRule type="containsText" dxfId="821" priority="883" operator="containsText" text="Draft OK">
      <formula>NOT(ISERROR(SEARCH("Draft OK",I38)))</formula>
    </cfRule>
    <cfRule type="containsText" dxfId="820" priority="884" operator="containsText" text="In progress">
      <formula>NOT(ISERROR(SEARCH("In progress",I38)))</formula>
    </cfRule>
    <cfRule type="containsText" dxfId="819" priority="885" operator="containsText" text="Done">
      <formula>NOT(ISERROR(SEARCH("Done",I38)))</formula>
    </cfRule>
    <cfRule type="containsText" dxfId="818" priority="886" operator="containsText" text="Missing">
      <formula>NOT(ISERROR(SEARCH("Missing",I38)))</formula>
    </cfRule>
  </conditionalFormatting>
  <conditionalFormatting sqref="I41:I42">
    <cfRule type="containsText" dxfId="817" priority="787" operator="containsText" text="Draft NG">
      <formula>NOT(ISERROR(SEARCH("Draft NG",I41)))</formula>
    </cfRule>
    <cfRule type="containsText" dxfId="816" priority="788" operator="containsText" text="Draft OK">
      <formula>NOT(ISERROR(SEARCH("Draft OK",I41)))</formula>
    </cfRule>
    <cfRule type="containsText" dxfId="815" priority="789" operator="containsText" text="In progress">
      <formula>NOT(ISERROR(SEARCH("In progress",I41)))</formula>
    </cfRule>
    <cfRule type="containsText" dxfId="814" priority="790" operator="containsText" text="Done">
      <formula>NOT(ISERROR(SEARCH("Done",I41)))</formula>
    </cfRule>
    <cfRule type="containsText" dxfId="813" priority="791" operator="containsText" text="Missing">
      <formula>NOT(ISERROR(SEARCH("Missing",I41)))</formula>
    </cfRule>
  </conditionalFormatting>
  <conditionalFormatting sqref="I42">
    <cfRule type="containsText" dxfId="812" priority="877" operator="containsText" text="Draft NG">
      <formula>NOT(ISERROR(SEARCH("Draft NG",I42)))</formula>
    </cfRule>
    <cfRule type="containsText" dxfId="811" priority="878" operator="containsText" text="Draft OK">
      <formula>NOT(ISERROR(SEARCH("Draft OK",I42)))</formula>
    </cfRule>
    <cfRule type="containsText" dxfId="810" priority="879" operator="containsText" text="In progress">
      <formula>NOT(ISERROR(SEARCH("In progress",I42)))</formula>
    </cfRule>
    <cfRule type="containsText" dxfId="809" priority="880" operator="containsText" text="Done">
      <formula>NOT(ISERROR(SEARCH("Done",I42)))</formula>
    </cfRule>
    <cfRule type="containsText" dxfId="808" priority="881" operator="containsText" text="Missing">
      <formula>NOT(ISERROR(SEARCH("Missing",I42)))</formula>
    </cfRule>
  </conditionalFormatting>
  <conditionalFormatting sqref="I44">
    <cfRule type="containsText" dxfId="807" priority="862" operator="containsText" text="Draft NG">
      <formula>NOT(ISERROR(SEARCH("Draft NG",I44)))</formula>
    </cfRule>
    <cfRule type="containsText" dxfId="806" priority="863" operator="containsText" text="Draft OK">
      <formula>NOT(ISERROR(SEARCH("Draft OK",I44)))</formula>
    </cfRule>
    <cfRule type="containsText" dxfId="805" priority="864" operator="containsText" text="In progress">
      <formula>NOT(ISERROR(SEARCH("In progress",I44)))</formula>
    </cfRule>
    <cfRule type="containsText" dxfId="804" priority="865" operator="containsText" text="Done">
      <formula>NOT(ISERROR(SEARCH("Done",I44)))</formula>
    </cfRule>
    <cfRule type="containsText" dxfId="803" priority="866" operator="containsText" text="Missing">
      <formula>NOT(ISERROR(SEARCH("Missing",I44)))</formula>
    </cfRule>
    <cfRule type="containsText" dxfId="802" priority="867" operator="containsText" text="Draft NG">
      <formula>NOT(ISERROR(SEARCH("Draft NG",I44)))</formula>
    </cfRule>
    <cfRule type="containsText" dxfId="801" priority="868" operator="containsText" text="Draft OK">
      <formula>NOT(ISERROR(SEARCH("Draft OK",I44)))</formula>
    </cfRule>
    <cfRule type="containsText" dxfId="800" priority="869" operator="containsText" text="In progress">
      <formula>NOT(ISERROR(SEARCH("In progress",I44)))</formula>
    </cfRule>
    <cfRule type="containsText" dxfId="799" priority="870" operator="containsText" text="Done">
      <formula>NOT(ISERROR(SEARCH("Done",I44)))</formula>
    </cfRule>
    <cfRule type="containsText" dxfId="798" priority="871" operator="containsText" text="Missing">
      <formula>NOT(ISERROR(SEARCH("Missing",I44)))</formula>
    </cfRule>
  </conditionalFormatting>
  <conditionalFormatting sqref="I53:I55">
    <cfRule type="containsText" dxfId="797" priority="679" operator="containsText" text="In progress">
      <formula>NOT(ISERROR(SEARCH("In progress",I53)))</formula>
    </cfRule>
    <cfRule type="containsText" dxfId="796" priority="680" operator="containsText" text="Done">
      <formula>NOT(ISERROR(SEARCH("Done",I53)))</formula>
    </cfRule>
    <cfRule type="containsText" dxfId="795" priority="681" operator="containsText" text="Missing">
      <formula>NOT(ISERROR(SEARCH("Missing",I53)))</formula>
    </cfRule>
  </conditionalFormatting>
  <conditionalFormatting sqref="I53:I59">
    <cfRule type="containsText" dxfId="794" priority="642" operator="containsText" text="Draft NG">
      <formula>NOT(ISERROR(SEARCH("Draft NG",I53)))</formula>
    </cfRule>
    <cfRule type="containsText" dxfId="793" priority="643" operator="containsText" text="Draft OK">
      <formula>NOT(ISERROR(SEARCH("Draft OK",I53)))</formula>
    </cfRule>
  </conditionalFormatting>
  <conditionalFormatting sqref="I56:I59">
    <cfRule type="containsText" dxfId="792" priority="617" operator="containsText" text="Draft NG">
      <formula>NOT(ISERROR(SEARCH("Draft NG",I56)))</formula>
    </cfRule>
    <cfRule type="containsText" dxfId="791" priority="618" operator="containsText" text="Draft OK">
      <formula>NOT(ISERROR(SEARCH("Draft OK",I56)))</formula>
    </cfRule>
    <cfRule type="containsText" dxfId="790" priority="619" operator="containsText" text="In progress">
      <formula>NOT(ISERROR(SEARCH("In progress",I56)))</formula>
    </cfRule>
    <cfRule type="containsText" dxfId="789" priority="620" operator="containsText" text="Done">
      <formula>NOT(ISERROR(SEARCH("Done",I56)))</formula>
    </cfRule>
    <cfRule type="containsText" dxfId="788" priority="621" operator="containsText" text="Missing">
      <formula>NOT(ISERROR(SEARCH("Missing",I56)))</formula>
    </cfRule>
    <cfRule type="containsText" dxfId="787" priority="622" operator="containsText" text="Draft NG">
      <formula>NOT(ISERROR(SEARCH("Draft NG",I56)))</formula>
    </cfRule>
    <cfRule type="containsText" dxfId="786" priority="623" operator="containsText" text="Draft OK">
      <formula>NOT(ISERROR(SEARCH("Draft OK",I56)))</formula>
    </cfRule>
    <cfRule type="containsText" dxfId="785" priority="624" operator="containsText" text="In progress">
      <formula>NOT(ISERROR(SEARCH("In progress",I56)))</formula>
    </cfRule>
    <cfRule type="containsText" dxfId="784" priority="625" operator="containsText" text="Done">
      <formula>NOT(ISERROR(SEARCH("Done",I56)))</formula>
    </cfRule>
    <cfRule type="containsText" dxfId="783" priority="626" operator="containsText" text="Missing">
      <formula>NOT(ISERROR(SEARCH("Missing",I56)))</formula>
    </cfRule>
    <cfRule type="containsText" dxfId="782" priority="627" operator="containsText" text="Draft NG">
      <formula>NOT(ISERROR(SEARCH("Draft NG",I56)))</formula>
    </cfRule>
    <cfRule type="containsText" dxfId="781" priority="628" operator="containsText" text="Draft OK">
      <formula>NOT(ISERROR(SEARCH("Draft OK",I56)))</formula>
    </cfRule>
    <cfRule type="containsText" dxfId="780" priority="629" operator="containsText" text="In progress">
      <formula>NOT(ISERROR(SEARCH("In progress",I56)))</formula>
    </cfRule>
    <cfRule type="containsText" dxfId="779" priority="630" operator="containsText" text="Done">
      <formula>NOT(ISERROR(SEARCH("Done",I56)))</formula>
    </cfRule>
    <cfRule type="containsText" dxfId="778" priority="631" operator="containsText" text="Missing">
      <formula>NOT(ISERROR(SEARCH("Missing",I56)))</formula>
    </cfRule>
    <cfRule type="containsText" dxfId="777" priority="632" operator="containsText" text="Draft NG">
      <formula>NOT(ISERROR(SEARCH("Draft NG",I56)))</formula>
    </cfRule>
    <cfRule type="containsText" dxfId="776" priority="633" operator="containsText" text="Draft OK">
      <formula>NOT(ISERROR(SEARCH("Draft OK",I56)))</formula>
    </cfRule>
    <cfRule type="containsText" dxfId="775" priority="634" operator="containsText" text="In progress">
      <formula>NOT(ISERROR(SEARCH("In progress",I56)))</formula>
    </cfRule>
    <cfRule type="containsText" dxfId="774" priority="635" operator="containsText" text="Done">
      <formula>NOT(ISERROR(SEARCH("Done",I56)))</formula>
    </cfRule>
    <cfRule type="containsText" dxfId="773" priority="636" operator="containsText" text="Missing">
      <formula>NOT(ISERROR(SEARCH("Missing",I56)))</formula>
    </cfRule>
    <cfRule type="containsText" dxfId="772" priority="639" operator="containsText" text="In progress">
      <formula>NOT(ISERROR(SEARCH("In progress",I56)))</formula>
    </cfRule>
    <cfRule type="containsText" dxfId="771" priority="640" operator="containsText" text="Done">
      <formula>NOT(ISERROR(SEARCH("Done",I56)))</formula>
    </cfRule>
    <cfRule type="containsText" dxfId="770" priority="641" operator="containsText" text="Missing">
      <formula>NOT(ISERROR(SEARCH("Missing",I56)))</formula>
    </cfRule>
  </conditionalFormatting>
  <conditionalFormatting sqref="I60">
    <cfRule type="containsText" dxfId="769" priority="1023" operator="containsText" text="Draft OK">
      <formula>NOT(ISERROR(SEARCH("Draft OK",I60)))</formula>
    </cfRule>
    <cfRule type="containsText" dxfId="768" priority="1024" operator="containsText" text="In progress">
      <formula>NOT(ISERROR(SEARCH("In progress",I60)))</formula>
    </cfRule>
    <cfRule type="containsText" dxfId="767" priority="1025" operator="containsText" text="Done">
      <formula>NOT(ISERROR(SEARCH("Done",I60)))</formula>
    </cfRule>
    <cfRule type="containsText" dxfId="766" priority="1026" operator="containsText" text="Missing">
      <formula>NOT(ISERROR(SEARCH("Missing",I60)))</formula>
    </cfRule>
  </conditionalFormatting>
  <conditionalFormatting sqref="I60:I62">
    <cfRule type="containsText" dxfId="765" priority="1022" operator="containsText" text="Draft NG">
      <formula>NOT(ISERROR(SEARCH("Draft NG",I60)))</formula>
    </cfRule>
  </conditionalFormatting>
  <conditionalFormatting sqref="I61:I62 I62:J62">
    <cfRule type="containsText" dxfId="764" priority="1253" operator="containsText" text="Draft OK">
      <formula>NOT(ISERROR(SEARCH("Draft OK",I61)))</formula>
    </cfRule>
    <cfRule type="containsText" dxfId="763" priority="1254" operator="containsText" text="In progress">
      <formula>NOT(ISERROR(SEARCH("In progress",I61)))</formula>
    </cfRule>
    <cfRule type="containsText" dxfId="762" priority="1255" operator="containsText" text="Done">
      <formula>NOT(ISERROR(SEARCH("Done",I61)))</formula>
    </cfRule>
    <cfRule type="containsText" dxfId="761" priority="1256" operator="containsText" text="Missing">
      <formula>NOT(ISERROR(SEARCH("Missing",I61)))</formula>
    </cfRule>
  </conditionalFormatting>
  <conditionalFormatting sqref="I62">
    <cfRule type="containsText" dxfId="760" priority="997" operator="containsText" text="Draft NG">
      <formula>NOT(ISERROR(SEARCH("Draft NG",I62)))</formula>
    </cfRule>
    <cfRule type="containsText" dxfId="759" priority="998" operator="containsText" text="Draft OK">
      <formula>NOT(ISERROR(SEARCH("Draft OK",I62)))</formula>
    </cfRule>
    <cfRule type="containsText" dxfId="758" priority="999" operator="containsText" text="In progress">
      <formula>NOT(ISERROR(SEARCH("In progress",I62)))</formula>
    </cfRule>
    <cfRule type="containsText" dxfId="757" priority="1000" operator="containsText" text="Done">
      <formula>NOT(ISERROR(SEARCH("Done",I62)))</formula>
    </cfRule>
    <cfRule type="containsText" dxfId="756" priority="1001" operator="containsText" text="Missing">
      <formula>NOT(ISERROR(SEARCH("Missing",I62)))</formula>
    </cfRule>
  </conditionalFormatting>
  <conditionalFormatting sqref="I47:J47">
    <cfRule type="containsText" dxfId="755" priority="782" operator="containsText" text="Draft NG">
      <formula>NOT(ISERROR(SEARCH("Draft NG",I47)))</formula>
    </cfRule>
    <cfRule type="containsText" dxfId="754" priority="783" operator="containsText" text="Draft OK">
      <formula>NOT(ISERROR(SEARCH("Draft OK",I47)))</formula>
    </cfRule>
    <cfRule type="containsText" dxfId="753" priority="784" operator="containsText" text="In progress">
      <formula>NOT(ISERROR(SEARCH("In progress",I47)))</formula>
    </cfRule>
    <cfRule type="containsText" dxfId="752" priority="785" operator="containsText" text="Done">
      <formula>NOT(ISERROR(SEARCH("Done",I47)))</formula>
    </cfRule>
    <cfRule type="containsText" dxfId="751" priority="786" operator="containsText" text="Missing">
      <formula>NOT(ISERROR(SEARCH("Missing",I47)))</formula>
    </cfRule>
  </conditionalFormatting>
  <conditionalFormatting sqref="I61:J61 I62 L60:M61">
    <cfRule type="containsText" dxfId="750" priority="1257" operator="containsText" text="Draft NG">
      <formula>NOT(ISERROR(SEARCH("Draft NG",I60)))</formula>
    </cfRule>
  </conditionalFormatting>
  <conditionalFormatting sqref="I62:J62">
    <cfRule type="containsText" dxfId="749" priority="987" operator="containsText" text="Draft NG">
      <formula>NOT(ISERROR(SEARCH("Draft NG",I62)))</formula>
    </cfRule>
    <cfRule type="containsText" dxfId="748" priority="988" operator="containsText" text="Draft OK">
      <formula>NOT(ISERROR(SEARCH("Draft OK",I62)))</formula>
    </cfRule>
    <cfRule type="containsText" dxfId="747" priority="989" operator="containsText" text="In progress">
      <formula>NOT(ISERROR(SEARCH("In progress",I62)))</formula>
    </cfRule>
    <cfRule type="containsText" dxfId="746" priority="990" operator="containsText" text="Done">
      <formula>NOT(ISERROR(SEARCH("Done",I62)))</formula>
    </cfRule>
    <cfRule type="containsText" dxfId="745" priority="991" operator="containsText" text="Missing">
      <formula>NOT(ISERROR(SEARCH("Missing",I62)))</formula>
    </cfRule>
    <cfRule type="containsText" dxfId="744" priority="1252" operator="containsText" text="Draft NG">
      <formula>NOT(ISERROR(SEARCH("Draft NG",I62)))</formula>
    </cfRule>
  </conditionalFormatting>
  <conditionalFormatting sqref="I60:K62">
    <cfRule type="containsText" dxfId="743" priority="1752" operator="containsText" text="Draft NG">
      <formula>NOT(ISERROR(SEARCH("Draft NG",I60)))</formula>
    </cfRule>
    <cfRule type="containsText" dxfId="742" priority="1753" operator="containsText" text="Draft OK">
      <formula>NOT(ISERROR(SEARCH("Draft OK",I60)))</formula>
    </cfRule>
    <cfRule type="containsText" dxfId="741" priority="1754" operator="containsText" text="In progress">
      <formula>NOT(ISERROR(SEARCH("In progress",I60)))</formula>
    </cfRule>
    <cfRule type="containsText" dxfId="740" priority="1755" operator="containsText" text="Done">
      <formula>NOT(ISERROR(SEARCH("Done",I60)))</formula>
    </cfRule>
    <cfRule type="containsText" dxfId="739" priority="1756" operator="containsText" text="Missing">
      <formula>NOT(ISERROR(SEARCH("Missing",I60)))</formula>
    </cfRule>
  </conditionalFormatting>
  <conditionalFormatting sqref="I36:M36 O36:W52 I37:J52 K37:M53 M47:N47 B51:B59 J53 O53:V55 W53:W60 I54:M55 J56:M59 O56:O59 U56:U60 O60:S60 K60:K62 I61:J62 M62:N62 P62:S62 U62">
    <cfRule type="containsText" dxfId="738" priority="1598" operator="containsText" text="Draft OK">
      <formula>NOT(ISERROR(SEARCH("Draft OK",B36)))</formula>
    </cfRule>
    <cfRule type="containsText" dxfId="737" priority="1599" operator="containsText" text="In progress">
      <formula>NOT(ISERROR(SEARCH("In progress",B36)))</formula>
    </cfRule>
    <cfRule type="containsText" dxfId="736" priority="1600" operator="containsText" text="Done">
      <formula>NOT(ISERROR(SEARCH("Done",B36)))</formula>
    </cfRule>
    <cfRule type="containsText" dxfId="735" priority="1601" operator="containsText" text="Missing">
      <formula>NOT(ISERROR(SEARCH("Missing",B36)))</formula>
    </cfRule>
  </conditionalFormatting>
  <conditionalFormatting sqref="I56:M59">
    <cfRule type="containsText" dxfId="734" priority="637" operator="containsText" text="Draft NG">
      <formula>NOT(ISERROR(SEARCH("Draft NG",I56)))</formula>
    </cfRule>
    <cfRule type="containsText" dxfId="733" priority="638" operator="containsText" text="Draft OK">
      <formula>NOT(ISERROR(SEARCH("Draft OK",I56)))</formula>
    </cfRule>
    <cfRule type="containsText" dxfId="732" priority="644" operator="containsText" text="In progress">
      <formula>NOT(ISERROR(SEARCH("In progress",I56)))</formula>
    </cfRule>
    <cfRule type="containsText" dxfId="731" priority="645" operator="containsText" text="Done">
      <formula>NOT(ISERROR(SEARCH("Done",I56)))</formula>
    </cfRule>
    <cfRule type="containsText" dxfId="730" priority="646" operator="containsText" text="Missing">
      <formula>NOT(ISERROR(SEARCH("Missing",I56)))</formula>
    </cfRule>
  </conditionalFormatting>
  <conditionalFormatting sqref="J60 I61:J62 K36:L36 P36:T36 V36:V48 J37 L37:M37 O37:W37 K37:K53 L38:L40 R38:T41 P38:Q48 J41 L41:M41 O41 U41:W41 L42:L48 S42:T48 R42:R50 M47:O47 T47:W47 J48 J54:L55 L56:L59 F42:G42">
    <cfRule type="containsText" dxfId="729" priority="1777" operator="containsText" text="Draft NG">
      <formula>NOT(ISERROR(SEARCH("Draft NG",F36)))</formula>
    </cfRule>
  </conditionalFormatting>
  <conditionalFormatting sqref="K36:L36 P36:T36 V36:V48 J37 L37:M37 O37:W37 K37:K53 L38:L40 R38:T41 P38:Q48 J41 L41:M41 O41 U41:W41 F42:G42 L42:L48 S42:T48 R42:R50 M47:O47 T47:W47 J48 J54:L55 L56:L59 J60 I61:J62">
    <cfRule type="containsText" dxfId="728" priority="1778" operator="containsText" text="Draft OK">
      <formula>NOT(ISERROR(SEARCH("Draft OK",F36)))</formula>
    </cfRule>
    <cfRule type="containsText" dxfId="727" priority="1779" operator="containsText" text="In progress">
      <formula>NOT(ISERROR(SEARCH("In progress",F36)))</formula>
    </cfRule>
    <cfRule type="containsText" dxfId="726" priority="1780" operator="containsText" text="Done">
      <formula>NOT(ISERROR(SEARCH("Done",F36)))</formula>
    </cfRule>
    <cfRule type="containsText" dxfId="725" priority="1781" operator="containsText" text="Missing">
      <formula>NOT(ISERROR(SEARCH("Missing",F36)))</formula>
    </cfRule>
  </conditionalFormatting>
  <conditionalFormatting sqref="L60:M60">
    <cfRule type="containsText" dxfId="724" priority="797" operator="containsText" text="Draft NG">
      <formula>NOT(ISERROR(SEARCH("Draft NG",L60)))</formula>
    </cfRule>
    <cfRule type="containsText" dxfId="723" priority="798" operator="containsText" text="Draft OK">
      <formula>NOT(ISERROR(SEARCH("Draft OK",L60)))</formula>
    </cfRule>
    <cfRule type="containsText" dxfId="722" priority="799" operator="containsText" text="In progress">
      <formula>NOT(ISERROR(SEARCH("In progress",L60)))</formula>
    </cfRule>
    <cfRule type="containsText" dxfId="721" priority="800" operator="containsText" text="Done">
      <formula>NOT(ISERROR(SEARCH("Done",L60)))</formula>
    </cfRule>
    <cfRule type="containsText" dxfId="720" priority="801" operator="containsText" text="Missing">
      <formula>NOT(ISERROR(SEARCH("Missing",L60)))</formula>
    </cfRule>
  </conditionalFormatting>
  <conditionalFormatting sqref="L60:M61 I61:J61 I62">
    <cfRule type="containsText" dxfId="719" priority="1258" operator="containsText" text="Draft OK">
      <formula>NOT(ISERROR(SEARCH("Draft OK",I60)))</formula>
    </cfRule>
    <cfRule type="containsText" dxfId="718" priority="1259" operator="containsText" text="In progress">
      <formula>NOT(ISERROR(SEARCH("In progress",I60)))</formula>
    </cfRule>
    <cfRule type="containsText" dxfId="717" priority="1260" operator="containsText" text="Done">
      <formula>NOT(ISERROR(SEARCH("Done",I60)))</formula>
    </cfRule>
    <cfRule type="containsText" dxfId="716" priority="1261" operator="containsText" text="Missing">
      <formula>NOT(ISERROR(SEARCH("Missing",I60)))</formula>
    </cfRule>
  </conditionalFormatting>
  <conditionalFormatting sqref="L62:T62">
    <cfRule type="containsText" dxfId="715" priority="14" operator="containsText" text="Draft NG">
      <formula>NOT(ISERROR(SEARCH("Draft NG",L62)))</formula>
    </cfRule>
    <cfRule type="containsText" dxfId="714" priority="15" operator="containsText" text="Draft OK">
      <formula>NOT(ISERROR(SEARCH("Draft OK",L62)))</formula>
    </cfRule>
    <cfRule type="containsText" dxfId="713" priority="16" operator="containsText" text="In progress">
      <formula>NOT(ISERROR(SEARCH("In progress",L62)))</formula>
    </cfRule>
    <cfRule type="containsText" dxfId="712" priority="17" operator="containsText" text="Done">
      <formula>NOT(ISERROR(SEARCH("Done",L62)))</formula>
    </cfRule>
    <cfRule type="containsText" dxfId="711" priority="18" operator="containsText" text="Missing">
      <formula>NOT(ISERROR(SEARCH("Missing",L62)))</formula>
    </cfRule>
  </conditionalFormatting>
  <conditionalFormatting sqref="M36 O36:Q36 S36">
    <cfRule type="containsText" dxfId="710" priority="1347" operator="containsText" text="Draft NG">
      <formula>NOT(ISERROR(SEARCH("Draft NG",M36)))</formula>
    </cfRule>
    <cfRule type="containsText" dxfId="709" priority="1348" operator="containsText" text="Draft OK">
      <formula>NOT(ISERROR(SEARCH("Draft OK",M36)))</formula>
    </cfRule>
    <cfRule type="containsText" dxfId="708" priority="1349" operator="containsText" text="In progress">
      <formula>NOT(ISERROR(SEARCH("In progress",M36)))</formula>
    </cfRule>
    <cfRule type="containsText" dxfId="707" priority="1350" operator="containsText" text="Done">
      <formula>NOT(ISERROR(SEARCH("Done",M36)))</formula>
    </cfRule>
    <cfRule type="containsText" dxfId="706" priority="1351" operator="containsText" text="Missing">
      <formula>NOT(ISERROR(SEARCH("Missing",M36)))</formula>
    </cfRule>
  </conditionalFormatting>
  <conditionalFormatting sqref="M48 S48">
    <cfRule type="containsText" dxfId="705" priority="1465" operator="containsText" text="Done">
      <formula>NOT(ISERROR(SEARCH("Done",M48)))</formula>
    </cfRule>
    <cfRule type="containsText" dxfId="704" priority="1466" operator="containsText" text="Missing">
      <formula>NOT(ISERROR(SEARCH("Missing",M48)))</formula>
    </cfRule>
  </conditionalFormatting>
  <conditionalFormatting sqref="M54:M55 O54:T55 B56:B59">
    <cfRule type="containsText" dxfId="703" priority="1568" operator="containsText" text="Draft OK">
      <formula>NOT(ISERROR(SEARCH("Draft OK",B54)))</formula>
    </cfRule>
    <cfRule type="containsText" dxfId="702" priority="1569" operator="containsText" text="In progress">
      <formula>NOT(ISERROR(SEARCH("In progress",B54)))</formula>
    </cfRule>
    <cfRule type="containsText" dxfId="701" priority="1570" operator="containsText" text="Done">
      <formula>NOT(ISERROR(SEARCH("Done",B54)))</formula>
    </cfRule>
    <cfRule type="containsText" dxfId="700" priority="1571" operator="containsText" text="Missing">
      <formula>NOT(ISERROR(SEARCH("Missing",B54)))</formula>
    </cfRule>
  </conditionalFormatting>
  <conditionalFormatting sqref="M48:N48">
    <cfRule type="containsText" dxfId="699" priority="299" operator="containsText" text="Draft NG">
      <formula>NOT(ISERROR(SEARCH("Draft NG",M48)))</formula>
    </cfRule>
    <cfRule type="containsText" dxfId="698" priority="305" operator="containsText" text="Draft OK">
      <formula>NOT(ISERROR(SEARCH("Draft OK",M48)))</formula>
    </cfRule>
  </conditionalFormatting>
  <conditionalFormatting sqref="M62:N62 P62:S62 U62 U48:W48 U36:W36 M38:M40 U38:U40 W38:W40 U42:U46 W42:W46">
    <cfRule type="containsText" dxfId="697" priority="1592" operator="containsText" text="Draft NG">
      <formula>NOT(ISERROR(SEARCH("Draft NG",M36)))</formula>
    </cfRule>
  </conditionalFormatting>
  <conditionalFormatting sqref="M62:N62 P62:S62 U62">
    <cfRule type="containsText" dxfId="696" priority="1588" operator="containsText" text="Draft OK">
      <formula>NOT(ISERROR(SEARCH("Draft OK",M62)))</formula>
    </cfRule>
    <cfRule type="containsText" dxfId="695" priority="1589" operator="containsText" text="In progress">
      <formula>NOT(ISERROR(SEARCH("In progress",M62)))</formula>
    </cfRule>
    <cfRule type="containsText" dxfId="694" priority="1590" operator="containsText" text="Done">
      <formula>NOT(ISERROR(SEARCH("Done",M62)))</formula>
    </cfRule>
    <cfRule type="containsText" dxfId="693" priority="1591" operator="containsText" text="Missing">
      <formula>NOT(ISERROR(SEARCH("Missing",M62)))</formula>
    </cfRule>
  </conditionalFormatting>
  <conditionalFormatting sqref="N36:N42 G54:G60 D61:D62 O51:W52 N54:N60 S49:W50">
    <cfRule type="containsText" dxfId="692" priority="1416" operator="containsText" text="Draft NG">
      <formula>NOT(ISERROR(SEARCH("Draft NG",D36)))</formula>
    </cfRule>
  </conditionalFormatting>
  <conditionalFormatting sqref="N36:N42 S49:W50 O51:W52 N53:N60 F54:G60 D61:D62 B36:G42 G36:G46 E36:E60 B43:F52 G48:G53 B60:D60 B22:W23 D43:G46 H47 D48:G48 H49:J52 L49:N52 C54:D59">
    <cfRule type="containsText" dxfId="691" priority="1572" operator="containsText" text="Draft OK">
      <formula>NOT(ISERROR(SEARCH("Draft OK",B22)))</formula>
    </cfRule>
  </conditionalFormatting>
  <conditionalFormatting sqref="N44">
    <cfRule type="containsText" dxfId="690" priority="334" operator="containsText" text="Draft NG">
      <formula>NOT(ISERROR(SEARCH("Draft NG",N44)))</formula>
    </cfRule>
    <cfRule type="containsText" dxfId="689" priority="335" operator="containsText" text="Draft OK">
      <formula>NOT(ISERROR(SEARCH("Draft OK",N44)))</formula>
    </cfRule>
    <cfRule type="containsText" dxfId="688" priority="336" operator="containsText" text="In progress">
      <formula>NOT(ISERROR(SEARCH("In progress",N44)))</formula>
    </cfRule>
    <cfRule type="containsText" dxfId="687" priority="337" operator="containsText" text="Done">
      <formula>NOT(ISERROR(SEARCH("Done",N44)))</formula>
    </cfRule>
    <cfRule type="containsText" dxfId="686" priority="338" operator="containsText" text="Missing">
      <formula>NOT(ISERROR(SEARCH("Missing",N44)))</formula>
    </cfRule>
    <cfRule type="containsText" dxfId="685" priority="339" operator="containsText" text="Draft NG">
      <formula>NOT(ISERROR(SEARCH("Draft NG",N44)))</formula>
    </cfRule>
    <cfRule type="containsText" dxfId="684" priority="340" operator="containsText" text="Draft OK">
      <formula>NOT(ISERROR(SEARCH("Draft OK",N44)))</formula>
    </cfRule>
    <cfRule type="containsText" dxfId="683" priority="341" operator="containsText" text="In progress">
      <formula>NOT(ISERROR(SEARCH("In progress",N44)))</formula>
    </cfRule>
    <cfRule type="containsText" dxfId="682" priority="342" operator="containsText" text="Done">
      <formula>NOT(ISERROR(SEARCH("Done",N44)))</formula>
    </cfRule>
    <cfRule type="containsText" dxfId="681" priority="343" operator="containsText" text="Missing">
      <formula>NOT(ISERROR(SEARCH("Missing",N44)))</formula>
    </cfRule>
  </conditionalFormatting>
  <conditionalFormatting sqref="N48">
    <cfRule type="containsText" dxfId="680" priority="300" operator="containsText" text="Draft OK">
      <formula>NOT(ISERROR(SEARCH("Draft OK",N48)))</formula>
    </cfRule>
    <cfRule type="containsText" dxfId="679" priority="301" operator="containsText" text="In progress">
      <formula>NOT(ISERROR(SEARCH("In progress",N48)))</formula>
    </cfRule>
    <cfRule type="containsText" dxfId="678" priority="302" operator="containsText" text="Done">
      <formula>NOT(ISERROR(SEARCH("Done",N48)))</formula>
    </cfRule>
    <cfRule type="containsText" dxfId="677" priority="303" operator="containsText" text="Missing">
      <formula>NOT(ISERROR(SEARCH("Missing",N48)))</formula>
    </cfRule>
  </conditionalFormatting>
  <conditionalFormatting sqref="N48:N60">
    <cfRule type="containsText" dxfId="676" priority="304" operator="containsText" text="Draft NG">
      <formula>NOT(ISERROR(SEARCH("Draft NG",N48)))</formula>
    </cfRule>
    <cfRule type="containsText" dxfId="675" priority="306" operator="containsText" text="In progress">
      <formula>NOT(ISERROR(SEARCH("In progress",N48)))</formula>
    </cfRule>
    <cfRule type="containsText" dxfId="674" priority="307" operator="containsText" text="Done">
      <formula>NOT(ISERROR(SEARCH("Done",N48)))</formula>
    </cfRule>
    <cfRule type="containsText" dxfId="673" priority="308" operator="containsText" text="Missing">
      <formula>NOT(ISERROR(SEARCH("Missing",N48)))</formula>
    </cfRule>
  </conditionalFormatting>
  <conditionalFormatting sqref="N61">
    <cfRule type="containsText" dxfId="672" priority="104" operator="containsText" text="Draft NG">
      <formula>NOT(ISERROR(SEARCH("Draft NG",N61)))</formula>
    </cfRule>
    <cfRule type="containsText" dxfId="671" priority="105" operator="containsText" text="In progress">
      <formula>NOT(ISERROR(SEARCH("In progress",N61)))</formula>
    </cfRule>
    <cfRule type="containsText" dxfId="670" priority="106" operator="containsText" text="Done">
      <formula>NOT(ISERROR(SEARCH("Done",N61)))</formula>
    </cfRule>
    <cfRule type="containsText" dxfId="669" priority="107" operator="containsText" text="Missing">
      <formula>NOT(ISERROR(SEARCH("Missing",N61)))</formula>
    </cfRule>
    <cfRule type="containsText" dxfId="668" priority="108" operator="containsText" text="Draft NG">
      <formula>NOT(ISERROR(SEARCH("Draft NG",N61)))</formula>
    </cfRule>
    <cfRule type="containsText" dxfId="667" priority="109" operator="containsText" text="Draft OK">
      <formula>NOT(ISERROR(SEARCH("Draft OK",N61)))</formula>
    </cfRule>
    <cfRule type="containsText" dxfId="666" priority="110" operator="containsText" text="In progress">
      <formula>NOT(ISERROR(SEARCH("In progress",N61)))</formula>
    </cfRule>
    <cfRule type="containsText" dxfId="665" priority="111" operator="containsText" text="Done">
      <formula>NOT(ISERROR(SEARCH("Done",N61)))</formula>
    </cfRule>
    <cfRule type="containsText" dxfId="664" priority="112" operator="containsText" text="Missing">
      <formula>NOT(ISERROR(SEARCH("Missing",N61)))</formula>
    </cfRule>
  </conditionalFormatting>
  <conditionalFormatting sqref="O38:O46 P38:P47 L41:M41 Q41:T41">
    <cfRule type="containsText" dxfId="663" priority="1422" operator="containsText" text="Draft NG">
      <formula>NOT(ISERROR(SEARCH("Draft NG",L38)))</formula>
    </cfRule>
    <cfRule type="containsText" dxfId="662" priority="1423" operator="containsText" text="Draft OK">
      <formula>NOT(ISERROR(SEARCH("Draft OK",L38)))</formula>
    </cfRule>
    <cfRule type="containsText" dxfId="661" priority="1424" operator="containsText" text="In progress">
      <formula>NOT(ISERROR(SEARCH("In progress",L38)))</formula>
    </cfRule>
    <cfRule type="containsText" dxfId="660" priority="1425" operator="containsText" text="Done">
      <formula>NOT(ISERROR(SEARCH("Done",L38)))</formula>
    </cfRule>
    <cfRule type="containsText" dxfId="659" priority="1426" operator="containsText" text="Missing">
      <formula>NOT(ISERROR(SEARCH("Missing",L38)))</formula>
    </cfRule>
  </conditionalFormatting>
  <conditionalFormatting sqref="O46">
    <cfRule type="containsText" dxfId="658" priority="1352" operator="containsText" text="Draft NG">
      <formula>NOT(ISERROR(SEARCH("Draft NG",O46)))</formula>
    </cfRule>
    <cfRule type="containsText" dxfId="657" priority="1353" operator="containsText" text="Draft OK">
      <formula>NOT(ISERROR(SEARCH("Draft OK",O46)))</formula>
    </cfRule>
    <cfRule type="containsText" dxfId="656" priority="1354" operator="containsText" text="In progress">
      <formula>NOT(ISERROR(SEARCH("In progress",O46)))</formula>
    </cfRule>
    <cfRule type="containsText" dxfId="655" priority="1355" operator="containsText" text="Done">
      <formula>NOT(ISERROR(SEARCH("Done",O46)))</formula>
    </cfRule>
    <cfRule type="containsText" dxfId="654" priority="1356" operator="containsText" text="Missing">
      <formula>NOT(ISERROR(SEARCH("Missing",O46)))</formula>
    </cfRule>
  </conditionalFormatting>
  <conditionalFormatting sqref="O56:P59">
    <cfRule type="containsText" dxfId="653" priority="582" operator="containsText" text="Draft NG">
      <formula>NOT(ISERROR(SEARCH("Draft NG",O56)))</formula>
    </cfRule>
    <cfRule type="containsText" dxfId="652" priority="583" operator="containsText" text="Draft OK">
      <formula>NOT(ISERROR(SEARCH("Draft OK",O56)))</formula>
    </cfRule>
    <cfRule type="containsText" dxfId="651" priority="584" operator="containsText" text="In progress">
      <formula>NOT(ISERROR(SEARCH("In progress",O56)))</formula>
    </cfRule>
    <cfRule type="containsText" dxfId="650" priority="585" operator="containsText" text="Done">
      <formula>NOT(ISERROR(SEARCH("Done",O56)))</formula>
    </cfRule>
    <cfRule type="containsText" dxfId="649" priority="586" operator="containsText" text="Missing">
      <formula>NOT(ISERROR(SEARCH("Missing",O56)))</formula>
    </cfRule>
  </conditionalFormatting>
  <conditionalFormatting sqref="O48:Q50">
    <cfRule type="containsText" dxfId="648" priority="1032" operator="containsText" text="Draft NG">
      <formula>NOT(ISERROR(SEARCH("Draft NG",O48)))</formula>
    </cfRule>
    <cfRule type="containsText" dxfId="647" priority="1033" operator="containsText" text="Draft OK">
      <formula>NOT(ISERROR(SEARCH("Draft OK",O48)))</formula>
    </cfRule>
    <cfRule type="containsText" dxfId="646" priority="1034" operator="containsText" text="In progress">
      <formula>NOT(ISERROR(SEARCH("In progress",O48)))</formula>
    </cfRule>
    <cfRule type="containsText" dxfId="645" priority="1035" operator="containsText" text="Done">
      <formula>NOT(ISERROR(SEARCH("Done",O48)))</formula>
    </cfRule>
    <cfRule type="containsText" dxfId="644" priority="1036" operator="containsText" text="Missing">
      <formula>NOT(ISERROR(SEARCH("Missing",O48)))</formula>
    </cfRule>
  </conditionalFormatting>
  <conditionalFormatting sqref="O54:T55 M54:M55 B56:B59">
    <cfRule type="containsText" dxfId="643" priority="1567" operator="containsText" text="Draft NG">
      <formula>NOT(ISERROR(SEARCH("Draft NG",B54)))</formula>
    </cfRule>
  </conditionalFormatting>
  <conditionalFormatting sqref="O60:T61">
    <cfRule type="containsText" dxfId="642" priority="234" operator="containsText" text="Draft NG">
      <formula>NOT(ISERROR(SEARCH("Draft NG",O60)))</formula>
    </cfRule>
    <cfRule type="containsText" dxfId="641" priority="235" operator="containsText" text="Draft OK">
      <formula>NOT(ISERROR(SEARCH("Draft OK",O60)))</formula>
    </cfRule>
    <cfRule type="containsText" dxfId="640" priority="236" operator="containsText" text="In progress">
      <formula>NOT(ISERROR(SEARCH("In progress",O60)))</formula>
    </cfRule>
    <cfRule type="containsText" dxfId="639" priority="237" operator="containsText" text="Done">
      <formula>NOT(ISERROR(SEARCH("Done",O60)))</formula>
    </cfRule>
    <cfRule type="containsText" dxfId="638" priority="238" operator="containsText" text="Missing">
      <formula>NOT(ISERROR(SEARCH("Missing",O60)))</formula>
    </cfRule>
  </conditionalFormatting>
  <conditionalFormatting sqref="O36:W52 K37:M53 M62:N62 P62:S62 U62 I37:J52 B51:B59 O53:V55 I54:M55 I36:M36 I61:J62 U56:U60 W53:W60 J56:M59 O56:O59 O60:S60 J53 K60:K62">
    <cfRule type="containsText" dxfId="637" priority="1597" operator="containsText" text="Draft NG">
      <formula>NOT(ISERROR(SEARCH("Draft NG",B36)))</formula>
    </cfRule>
  </conditionalFormatting>
  <conditionalFormatting sqref="P56:P59">
    <cfRule type="containsText" dxfId="636" priority="562" operator="containsText" text="Draft NG">
      <formula>NOT(ISERROR(SEARCH("Draft NG",P56)))</formula>
    </cfRule>
    <cfRule type="containsText" dxfId="635" priority="563" operator="containsText" text="Draft OK">
      <formula>NOT(ISERROR(SEARCH("Draft OK",P56)))</formula>
    </cfRule>
    <cfRule type="containsText" dxfId="634" priority="564" operator="containsText" text="In progress">
      <formula>NOT(ISERROR(SEARCH("In progress",P56)))</formula>
    </cfRule>
    <cfRule type="containsText" dxfId="633" priority="565" operator="containsText" text="Done">
      <formula>NOT(ISERROR(SEARCH("Done",P56)))</formula>
    </cfRule>
    <cfRule type="containsText" dxfId="632" priority="566" operator="containsText" text="Missing">
      <formula>NOT(ISERROR(SEARCH("Missing",P56)))</formula>
    </cfRule>
    <cfRule type="containsText" dxfId="631" priority="567" operator="containsText" text="Draft NG">
      <formula>NOT(ISERROR(SEARCH("Draft NG",P56)))</formula>
    </cfRule>
    <cfRule type="containsText" dxfId="630" priority="568" operator="containsText" text="Draft OK">
      <formula>NOT(ISERROR(SEARCH("Draft OK",P56)))</formula>
    </cfRule>
    <cfRule type="containsText" dxfId="629" priority="569" operator="containsText" text="In progress">
      <formula>NOT(ISERROR(SEARCH("In progress",P56)))</formula>
    </cfRule>
    <cfRule type="containsText" dxfId="628" priority="570" operator="containsText" text="Done">
      <formula>NOT(ISERROR(SEARCH("Done",P56)))</formula>
    </cfRule>
    <cfRule type="containsText" dxfId="627" priority="571" operator="containsText" text="Missing">
      <formula>NOT(ISERROR(SEARCH("Missing",P56)))</formula>
    </cfRule>
    <cfRule type="containsText" dxfId="626" priority="572" operator="containsText" text="Draft NG">
      <formula>NOT(ISERROR(SEARCH("Draft NG",P56)))</formula>
    </cfRule>
    <cfRule type="containsText" dxfId="625" priority="573" operator="containsText" text="Draft OK">
      <formula>NOT(ISERROR(SEARCH("Draft OK",P56)))</formula>
    </cfRule>
    <cfRule type="containsText" dxfId="624" priority="574" operator="containsText" text="In progress">
      <formula>NOT(ISERROR(SEARCH("In progress",P56)))</formula>
    </cfRule>
    <cfRule type="containsText" dxfId="623" priority="575" operator="containsText" text="Done">
      <formula>NOT(ISERROR(SEARCH("Done",P56)))</formula>
    </cfRule>
    <cfRule type="containsText" dxfId="622" priority="576" operator="containsText" text="Missing">
      <formula>NOT(ISERROR(SEARCH("Missing",P56)))</formula>
    </cfRule>
    <cfRule type="containsText" dxfId="621" priority="577" operator="containsText" text="Draft NG">
      <formula>NOT(ISERROR(SEARCH("Draft NG",P56)))</formula>
    </cfRule>
    <cfRule type="containsText" dxfId="620" priority="578" operator="containsText" text="Draft OK">
      <formula>NOT(ISERROR(SEARCH("Draft OK",P56)))</formula>
    </cfRule>
    <cfRule type="containsText" dxfId="619" priority="579" operator="containsText" text="In progress">
      <formula>NOT(ISERROR(SEARCH("In progress",P56)))</formula>
    </cfRule>
    <cfRule type="containsText" dxfId="618" priority="580" operator="containsText" text="Done">
      <formula>NOT(ISERROR(SEARCH("Done",P56)))</formula>
    </cfRule>
    <cfRule type="containsText" dxfId="617" priority="581" operator="containsText" text="Missing">
      <formula>NOT(ISERROR(SEARCH("Missing",P56)))</formula>
    </cfRule>
  </conditionalFormatting>
  <conditionalFormatting sqref="P56:T59">
    <cfRule type="containsText" dxfId="616" priority="552" operator="containsText" text="Draft NG">
      <formula>NOT(ISERROR(SEARCH("Draft NG",P56)))</formula>
    </cfRule>
    <cfRule type="containsText" dxfId="615" priority="553" operator="containsText" text="Draft OK">
      <formula>NOT(ISERROR(SEARCH("Draft OK",P56)))</formula>
    </cfRule>
    <cfRule type="containsText" dxfId="614" priority="554" operator="containsText" text="In progress">
      <formula>NOT(ISERROR(SEARCH("In progress",P56)))</formula>
    </cfRule>
    <cfRule type="containsText" dxfId="613" priority="555" operator="containsText" text="Done">
      <formula>NOT(ISERROR(SEARCH("Done",P56)))</formula>
    </cfRule>
    <cfRule type="containsText" dxfId="612" priority="556" operator="containsText" text="Missing">
      <formula>NOT(ISERROR(SEARCH("Missing",P56)))</formula>
    </cfRule>
  </conditionalFormatting>
  <conditionalFormatting sqref="P61:T61">
    <cfRule type="containsText" dxfId="611" priority="230" operator="containsText" text="Draft NG">
      <formula>NOT(ISERROR(SEARCH("Draft NG",P61)))</formula>
    </cfRule>
    <cfRule type="containsText" dxfId="610" priority="231" operator="containsText" text="In progress">
      <formula>NOT(ISERROR(SEARCH("In progress",P61)))</formula>
    </cfRule>
    <cfRule type="containsText" dxfId="609" priority="232" operator="containsText" text="Done">
      <formula>NOT(ISERROR(SEARCH("Done",P61)))</formula>
    </cfRule>
    <cfRule type="containsText" dxfId="608" priority="233" operator="containsText" text="Missing">
      <formula>NOT(ISERROR(SEARCH("Missing",P61)))</formula>
    </cfRule>
  </conditionalFormatting>
  <conditionalFormatting sqref="P54:W55">
    <cfRule type="containsText" dxfId="607" priority="1152" operator="containsText" text="Draft NG">
      <formula>NOT(ISERROR(SEARCH("Draft NG",P54)))</formula>
    </cfRule>
    <cfRule type="containsText" dxfId="606" priority="1153" operator="containsText" text="Draft OK">
      <formula>NOT(ISERROR(SEARCH("Draft OK",P54)))</formula>
    </cfRule>
    <cfRule type="containsText" dxfId="605" priority="1154" operator="containsText" text="In progress">
      <formula>NOT(ISERROR(SEARCH("In progress",P54)))</formula>
    </cfRule>
    <cfRule type="containsText" dxfId="604" priority="1155" operator="containsText" text="Done">
      <formula>NOT(ISERROR(SEARCH("Done",P54)))</formula>
    </cfRule>
    <cfRule type="containsText" dxfId="603" priority="1156" operator="containsText" text="Missing">
      <formula>NOT(ISERROR(SEARCH("Missing",P54)))</formula>
    </cfRule>
  </conditionalFormatting>
  <conditionalFormatting sqref="Q38:S38">
    <cfRule type="containsText" dxfId="602" priority="982" operator="containsText" text="Draft NG">
      <formula>NOT(ISERROR(SEARCH("Draft NG",Q38)))</formula>
    </cfRule>
    <cfRule type="containsText" dxfId="601" priority="983" operator="containsText" text="Draft OK">
      <formula>NOT(ISERROR(SEARCH("Draft OK",Q38)))</formula>
    </cfRule>
    <cfRule type="containsText" dxfId="600" priority="984" operator="containsText" text="In progress">
      <formula>NOT(ISERROR(SEARCH("In progress",Q38)))</formula>
    </cfRule>
    <cfRule type="containsText" dxfId="599" priority="985" operator="containsText" text="Done">
      <formula>NOT(ISERROR(SEARCH("Done",Q38)))</formula>
    </cfRule>
    <cfRule type="containsText" dxfId="598" priority="986" operator="containsText" text="Missing">
      <formula>NOT(ISERROR(SEARCH("Missing",Q38)))</formula>
    </cfRule>
  </conditionalFormatting>
  <conditionalFormatting sqref="Q40:S40">
    <cfRule type="containsText" dxfId="597" priority="812" operator="containsText" text="Draft NG">
      <formula>NOT(ISERROR(SEARCH("Draft NG",Q40)))</formula>
    </cfRule>
    <cfRule type="containsText" dxfId="596" priority="813" operator="containsText" text="Draft OK">
      <formula>NOT(ISERROR(SEARCH("Draft OK",Q40)))</formula>
    </cfRule>
    <cfRule type="containsText" dxfId="595" priority="814" operator="containsText" text="In progress">
      <formula>NOT(ISERROR(SEARCH("In progress",Q40)))</formula>
    </cfRule>
    <cfRule type="containsText" dxfId="594" priority="815" operator="containsText" text="Done">
      <formula>NOT(ISERROR(SEARCH("Done",Q40)))</formula>
    </cfRule>
    <cfRule type="containsText" dxfId="593" priority="816" operator="containsText" text="Missing">
      <formula>NOT(ISERROR(SEARCH("Missing",Q40)))</formula>
    </cfRule>
  </conditionalFormatting>
  <conditionalFormatting sqref="Q42:S42">
    <cfRule type="containsText" dxfId="592" priority="977" operator="containsText" text="Draft NG">
      <formula>NOT(ISERROR(SEARCH("Draft NG",Q42)))</formula>
    </cfRule>
    <cfRule type="containsText" dxfId="591" priority="978" operator="containsText" text="Draft OK">
      <formula>NOT(ISERROR(SEARCH("Draft OK",Q42)))</formula>
    </cfRule>
    <cfRule type="containsText" dxfId="590" priority="979" operator="containsText" text="In progress">
      <formula>NOT(ISERROR(SEARCH("In progress",Q42)))</formula>
    </cfRule>
    <cfRule type="containsText" dxfId="589" priority="980" operator="containsText" text="Done">
      <formula>NOT(ISERROR(SEARCH("Done",Q42)))</formula>
    </cfRule>
    <cfRule type="containsText" dxfId="588" priority="981" operator="containsText" text="Missing">
      <formula>NOT(ISERROR(SEARCH("Missing",Q42)))</formula>
    </cfRule>
  </conditionalFormatting>
  <conditionalFormatting sqref="Q44:S44">
    <cfRule type="containsText" dxfId="587" priority="967" operator="containsText" text="Draft NG">
      <formula>NOT(ISERROR(SEARCH("Draft NG",Q44)))</formula>
    </cfRule>
    <cfRule type="containsText" dxfId="586" priority="968" operator="containsText" text="Draft OK">
      <formula>NOT(ISERROR(SEARCH("Draft OK",Q44)))</formula>
    </cfRule>
    <cfRule type="containsText" dxfId="585" priority="969" operator="containsText" text="In progress">
      <formula>NOT(ISERROR(SEARCH("In progress",Q44)))</formula>
    </cfRule>
    <cfRule type="containsText" dxfId="584" priority="970" operator="containsText" text="Done">
      <formula>NOT(ISERROR(SEARCH("Done",Q44)))</formula>
    </cfRule>
    <cfRule type="containsText" dxfId="583" priority="971" operator="containsText" text="Missing">
      <formula>NOT(ISERROR(SEARCH("Missing",Q44)))</formula>
    </cfRule>
  </conditionalFormatting>
  <conditionalFormatting sqref="Q56:T59">
    <cfRule type="containsText" dxfId="582" priority="274" operator="containsText" text="Draft NG">
      <formula>NOT(ISERROR(SEARCH("Draft NG",Q56)))</formula>
    </cfRule>
    <cfRule type="containsText" dxfId="581" priority="275" operator="containsText" text="Draft OK">
      <formula>NOT(ISERROR(SEARCH("Draft OK",Q56)))</formula>
    </cfRule>
    <cfRule type="containsText" dxfId="580" priority="276" operator="containsText" text="In progress">
      <formula>NOT(ISERROR(SEARCH("In progress",Q56)))</formula>
    </cfRule>
    <cfRule type="containsText" dxfId="579" priority="277" operator="containsText" text="Done">
      <formula>NOT(ISERROR(SEARCH("Done",Q56)))</formula>
    </cfRule>
    <cfRule type="containsText" dxfId="578" priority="278" operator="containsText" text="Missing">
      <formula>NOT(ISERROR(SEARCH("Missing",Q56)))</formula>
    </cfRule>
    <cfRule type="containsText" dxfId="577" priority="279" operator="containsText" text="Draft NG">
      <formula>NOT(ISERROR(SEARCH("Draft NG",Q56)))</formula>
    </cfRule>
    <cfRule type="containsText" dxfId="576" priority="280" operator="containsText" text="Draft OK">
      <formula>NOT(ISERROR(SEARCH("Draft OK",Q56)))</formula>
    </cfRule>
    <cfRule type="containsText" dxfId="575" priority="281" operator="containsText" text="In progress">
      <formula>NOT(ISERROR(SEARCH("In progress",Q56)))</formula>
    </cfRule>
    <cfRule type="containsText" dxfId="574" priority="282" operator="containsText" text="Done">
      <formula>NOT(ISERROR(SEARCH("Done",Q56)))</formula>
    </cfRule>
    <cfRule type="containsText" dxfId="573" priority="283" operator="containsText" text="Missing">
      <formula>NOT(ISERROR(SEARCH("Missing",Q56)))</formula>
    </cfRule>
    <cfRule type="containsText" dxfId="572" priority="284" operator="containsText" text="Draft NG">
      <formula>NOT(ISERROR(SEARCH("Draft NG",Q56)))</formula>
    </cfRule>
    <cfRule type="containsText" dxfId="571" priority="285" operator="containsText" text="Draft OK">
      <formula>NOT(ISERROR(SEARCH("Draft OK",Q56)))</formula>
    </cfRule>
    <cfRule type="containsText" dxfId="570" priority="286" operator="containsText" text="In progress">
      <formula>NOT(ISERROR(SEARCH("In progress",Q56)))</formula>
    </cfRule>
    <cfRule type="containsText" dxfId="569" priority="287" operator="containsText" text="Done">
      <formula>NOT(ISERROR(SEARCH("Done",Q56)))</formula>
    </cfRule>
    <cfRule type="containsText" dxfId="568" priority="288" operator="containsText" text="Missing">
      <formula>NOT(ISERROR(SEARCH("Missing",Q56)))</formula>
    </cfRule>
    <cfRule type="containsText" dxfId="567" priority="289" operator="containsText" text="Draft NG">
      <formula>NOT(ISERROR(SEARCH("Draft NG",Q56)))</formula>
    </cfRule>
    <cfRule type="containsText" dxfId="566" priority="290" operator="containsText" text="Draft OK">
      <formula>NOT(ISERROR(SEARCH("Draft OK",Q56)))</formula>
    </cfRule>
    <cfRule type="containsText" dxfId="565" priority="291" operator="containsText" text="In progress">
      <formula>NOT(ISERROR(SEARCH("In progress",Q56)))</formula>
    </cfRule>
    <cfRule type="containsText" dxfId="564" priority="292" operator="containsText" text="Done">
      <formula>NOT(ISERROR(SEARCH("Done",Q56)))</formula>
    </cfRule>
    <cfRule type="containsText" dxfId="563" priority="293" operator="containsText" text="Missing">
      <formula>NOT(ISERROR(SEARCH("Missing",Q56)))</formula>
    </cfRule>
    <cfRule type="containsText" dxfId="562" priority="294" operator="containsText" text="Draft NG">
      <formula>NOT(ISERROR(SEARCH("Draft NG",Q56)))</formula>
    </cfRule>
    <cfRule type="containsText" dxfId="561" priority="295" operator="containsText" text="Draft OK">
      <formula>NOT(ISERROR(SEARCH("Draft OK",Q56)))</formula>
    </cfRule>
    <cfRule type="containsText" dxfId="560" priority="296" operator="containsText" text="In progress">
      <formula>NOT(ISERROR(SEARCH("In progress",Q56)))</formula>
    </cfRule>
    <cfRule type="containsText" dxfId="559" priority="297" operator="containsText" text="Done">
      <formula>NOT(ISERROR(SEARCH("Done",Q56)))</formula>
    </cfRule>
    <cfRule type="containsText" dxfId="558" priority="298" operator="containsText" text="Missing">
      <formula>NOT(ISERROR(SEARCH("Missing",Q56)))</formula>
    </cfRule>
  </conditionalFormatting>
  <conditionalFormatting sqref="R42">
    <cfRule type="containsText" dxfId="557" priority="972" operator="containsText" text="Draft NG">
      <formula>NOT(ISERROR(SEARCH("Draft NG",R42)))</formula>
    </cfRule>
    <cfRule type="containsText" dxfId="556" priority="973" operator="containsText" text="Draft OK">
      <formula>NOT(ISERROR(SEARCH("Draft OK",R42)))</formula>
    </cfRule>
    <cfRule type="containsText" dxfId="555" priority="974" operator="containsText" text="In progress">
      <formula>NOT(ISERROR(SEARCH("In progress",R42)))</formula>
    </cfRule>
    <cfRule type="containsText" dxfId="554" priority="975" operator="containsText" text="Done">
      <formula>NOT(ISERROR(SEARCH("Done",R42)))</formula>
    </cfRule>
    <cfRule type="containsText" dxfId="553" priority="976" operator="containsText" text="Missing">
      <formula>NOT(ISERROR(SEARCH("Missing",R42)))</formula>
    </cfRule>
  </conditionalFormatting>
  <conditionalFormatting sqref="R44">
    <cfRule type="containsText" dxfId="552" priority="962" operator="containsText" text="Draft NG">
      <formula>NOT(ISERROR(SEARCH("Draft NG",R44)))</formula>
    </cfRule>
    <cfRule type="containsText" dxfId="551" priority="963" operator="containsText" text="Draft OK">
      <formula>NOT(ISERROR(SEARCH("Draft OK",R44)))</formula>
    </cfRule>
    <cfRule type="containsText" dxfId="550" priority="964" operator="containsText" text="In progress">
      <formula>NOT(ISERROR(SEARCH("In progress",R44)))</formula>
    </cfRule>
    <cfRule type="containsText" dxfId="549" priority="965" operator="containsText" text="Done">
      <formula>NOT(ISERROR(SEARCH("Done",R44)))</formula>
    </cfRule>
    <cfRule type="containsText" dxfId="548" priority="966" operator="containsText" text="Missing">
      <formula>NOT(ISERROR(SEARCH("Missing",R44)))</formula>
    </cfRule>
  </conditionalFormatting>
  <conditionalFormatting sqref="S48 M48">
    <cfRule type="containsText" dxfId="547" priority="1464" operator="containsText" text="In progress">
      <formula>NOT(ISERROR(SEARCH("In progress",M48)))</formula>
    </cfRule>
  </conditionalFormatting>
  <conditionalFormatting sqref="S48">
    <cfRule type="containsText" dxfId="546" priority="1462" operator="containsText" text="Draft NG">
      <formula>NOT(ISERROR(SEARCH("Draft NG",S48)))</formula>
    </cfRule>
    <cfRule type="containsText" dxfId="545" priority="1463" operator="containsText" text="Draft OK">
      <formula>NOT(ISERROR(SEARCH("Draft OK",S48)))</formula>
    </cfRule>
  </conditionalFormatting>
  <conditionalFormatting sqref="T62">
    <cfRule type="containsText" dxfId="544" priority="10" operator="containsText" text="Draft NG">
      <formula>NOT(ISERROR(SEARCH("Draft NG",T62)))</formula>
    </cfRule>
    <cfRule type="containsText" dxfId="543" priority="11" operator="containsText" text="In progress">
      <formula>NOT(ISERROR(SEARCH("In progress",T62)))</formula>
    </cfRule>
    <cfRule type="containsText" dxfId="542" priority="12" operator="containsText" text="Done">
      <formula>NOT(ISERROR(SEARCH("Done",T62)))</formula>
    </cfRule>
    <cfRule type="containsText" dxfId="541" priority="13" operator="containsText" text="Missing">
      <formula>NOT(ISERROR(SEARCH("Missing",T62)))</formula>
    </cfRule>
  </conditionalFormatting>
  <conditionalFormatting sqref="U56:U62">
    <cfRule type="containsText" dxfId="540" priority="1247" operator="containsText" text="Draft NG">
      <formula>NOT(ISERROR(SEARCH("Draft NG",U56)))</formula>
    </cfRule>
    <cfRule type="containsText" dxfId="539" priority="1248" operator="containsText" text="Draft OK">
      <formula>NOT(ISERROR(SEARCH("Draft OK",U56)))</formula>
    </cfRule>
    <cfRule type="containsText" dxfId="538" priority="1249" operator="containsText" text="In progress">
      <formula>NOT(ISERROR(SEARCH("In progress",U56)))</formula>
    </cfRule>
    <cfRule type="containsText" dxfId="537" priority="1250" operator="containsText" text="Done">
      <formula>NOT(ISERROR(SEARCH("Done",U56)))</formula>
    </cfRule>
    <cfRule type="containsText" dxfId="536" priority="1251" operator="containsText" text="Missing">
      <formula>NOT(ISERROR(SEARCH("Missing",U56)))</formula>
    </cfRule>
  </conditionalFormatting>
  <conditionalFormatting sqref="U62 M62:N62 P62:S62">
    <cfRule type="containsText" dxfId="535" priority="1587" operator="containsText" text="Draft NG">
      <formula>NOT(ISERROR(SEARCH("Draft NG",M62)))</formula>
    </cfRule>
  </conditionalFormatting>
  <conditionalFormatting sqref="U36:W36 M38:M40 U38:U40 W38:W40 M42:M46 U42:U46 W42:W46 U48:W48 M62:N62 P62:S62 U62">
    <cfRule type="containsText" dxfId="534" priority="1594" operator="containsText" text="In progress">
      <formula>NOT(ISERROR(SEARCH("In progress",M36)))</formula>
    </cfRule>
    <cfRule type="containsText" dxfId="533" priority="1595" operator="containsText" text="Done">
      <formula>NOT(ISERROR(SEARCH("Done",M36)))</formula>
    </cfRule>
    <cfRule type="containsText" dxfId="532" priority="1596" operator="containsText" text="Missing">
      <formula>NOT(ISERROR(SEARCH("Missing",M36)))</formula>
    </cfRule>
  </conditionalFormatting>
  <conditionalFormatting sqref="U36:W36 M38:M40 U38:U40 W38:W40 U42:U46 W42:W46 U48:W48 M62:N62 P62:S62 U62 M42:M46">
    <cfRule type="containsText" dxfId="531" priority="1593" operator="containsText" text="Draft OK">
      <formula>NOT(ISERROR(SEARCH("Draft OK",M36)))</formula>
    </cfRule>
  </conditionalFormatting>
  <conditionalFormatting sqref="U48:W48">
    <cfRule type="containsText" dxfId="530" priority="1492" operator="containsText" text="Draft NG">
      <formula>NOT(ISERROR(SEARCH("Draft NG",U48)))</formula>
    </cfRule>
    <cfRule type="containsText" dxfId="529" priority="1493" operator="containsText" text="Draft OK">
      <formula>NOT(ISERROR(SEARCH("Draft OK",U48)))</formula>
    </cfRule>
    <cfRule type="containsText" dxfId="528" priority="1494" operator="containsText" text="In progress">
      <formula>NOT(ISERROR(SEARCH("In progress",U48)))</formula>
    </cfRule>
    <cfRule type="containsText" dxfId="527" priority="1495" operator="containsText" text="Done">
      <formula>NOT(ISERROR(SEARCH("Done",U48)))</formula>
    </cfRule>
    <cfRule type="containsText" dxfId="526" priority="1496" operator="containsText" text="Missing">
      <formula>NOT(ISERROR(SEARCH("Missing",U48)))</formula>
    </cfRule>
  </conditionalFormatting>
  <conditionalFormatting sqref="V38">
    <cfRule type="containsText" dxfId="525" priority="1517" operator="containsText" text="Draft NG">
      <formula>NOT(ISERROR(SEARCH("Draft NG",V38)))</formula>
    </cfRule>
    <cfRule type="containsText" dxfId="524" priority="1518" operator="containsText" text="Draft OK">
      <formula>NOT(ISERROR(SEARCH("Draft OK",V38)))</formula>
    </cfRule>
    <cfRule type="containsText" dxfId="523" priority="1519" operator="containsText" text="In progress">
      <formula>NOT(ISERROR(SEARCH("In progress",V38)))</formula>
    </cfRule>
    <cfRule type="containsText" dxfId="522" priority="1520" operator="containsText" text="Done">
      <formula>NOT(ISERROR(SEARCH("Done",V38)))</formula>
    </cfRule>
    <cfRule type="containsText" dxfId="521" priority="1521" operator="containsText" text="Missing">
      <formula>NOT(ISERROR(SEARCH("Missing",V38)))</formula>
    </cfRule>
  </conditionalFormatting>
  <conditionalFormatting sqref="V40">
    <cfRule type="containsText" dxfId="520" priority="1512" operator="containsText" text="Draft NG">
      <formula>NOT(ISERROR(SEARCH("Draft NG",V40)))</formula>
    </cfRule>
    <cfRule type="containsText" dxfId="519" priority="1513" operator="containsText" text="Draft OK">
      <formula>NOT(ISERROR(SEARCH("Draft OK",V40)))</formula>
    </cfRule>
    <cfRule type="containsText" dxfId="518" priority="1514" operator="containsText" text="In progress">
      <formula>NOT(ISERROR(SEARCH("In progress",V40)))</formula>
    </cfRule>
    <cfRule type="containsText" dxfId="517" priority="1515" operator="containsText" text="Done">
      <formula>NOT(ISERROR(SEARCH("Done",V40)))</formula>
    </cfRule>
    <cfRule type="containsText" dxfId="516" priority="1516" operator="containsText" text="Missing">
      <formula>NOT(ISERROR(SEARCH("Missing",V40)))</formula>
    </cfRule>
  </conditionalFormatting>
  <conditionalFormatting sqref="V42">
    <cfRule type="containsText" dxfId="515" priority="1507" operator="containsText" text="Draft NG">
      <formula>NOT(ISERROR(SEARCH("Draft NG",V42)))</formula>
    </cfRule>
    <cfRule type="containsText" dxfId="514" priority="1508" operator="containsText" text="Draft OK">
      <formula>NOT(ISERROR(SEARCH("Draft OK",V42)))</formula>
    </cfRule>
    <cfRule type="containsText" dxfId="513" priority="1509" operator="containsText" text="In progress">
      <formula>NOT(ISERROR(SEARCH("In progress",V42)))</formula>
    </cfRule>
    <cfRule type="containsText" dxfId="512" priority="1510" operator="containsText" text="Done">
      <formula>NOT(ISERROR(SEARCH("Done",V42)))</formula>
    </cfRule>
    <cfRule type="containsText" dxfId="511" priority="1511" operator="containsText" text="Missing">
      <formula>NOT(ISERROR(SEARCH("Missing",V42)))</formula>
    </cfRule>
  </conditionalFormatting>
  <conditionalFormatting sqref="V44">
    <cfRule type="containsText" dxfId="510" priority="1502" operator="containsText" text="Draft NG">
      <formula>NOT(ISERROR(SEARCH("Draft NG",V44)))</formula>
    </cfRule>
    <cfRule type="containsText" dxfId="509" priority="1503" operator="containsText" text="Draft OK">
      <formula>NOT(ISERROR(SEARCH("Draft OK",V44)))</formula>
    </cfRule>
    <cfRule type="containsText" dxfId="508" priority="1504" operator="containsText" text="In progress">
      <formula>NOT(ISERROR(SEARCH("In progress",V44)))</formula>
    </cfRule>
    <cfRule type="containsText" dxfId="507" priority="1505" operator="containsText" text="Done">
      <formula>NOT(ISERROR(SEARCH("Done",V44)))</formula>
    </cfRule>
    <cfRule type="containsText" dxfId="506" priority="1506" operator="containsText" text="Missing">
      <formula>NOT(ISERROR(SEARCH("Missing",V44)))</formula>
    </cfRule>
  </conditionalFormatting>
  <conditionalFormatting sqref="V46">
    <cfRule type="containsText" dxfId="505" priority="1497" operator="containsText" text="Draft NG">
      <formula>NOT(ISERROR(SEARCH("Draft NG",V46)))</formula>
    </cfRule>
    <cfRule type="containsText" dxfId="504" priority="1498" operator="containsText" text="Draft OK">
      <formula>NOT(ISERROR(SEARCH("Draft OK",V46)))</formula>
    </cfRule>
    <cfRule type="containsText" dxfId="503" priority="1499" operator="containsText" text="In progress">
      <formula>NOT(ISERROR(SEARCH("In progress",V46)))</formula>
    </cfRule>
    <cfRule type="containsText" dxfId="502" priority="1500" operator="containsText" text="Done">
      <formula>NOT(ISERROR(SEARCH("Done",V46)))</formula>
    </cfRule>
    <cfRule type="containsText" dxfId="501" priority="1501" operator="containsText" text="Missing">
      <formula>NOT(ISERROR(SEARCH("Missing",V46)))</formula>
    </cfRule>
  </conditionalFormatting>
  <conditionalFormatting sqref="V54:V60">
    <cfRule type="containsText" dxfId="500" priority="264" operator="containsText" text="Draft NG">
      <formula>NOT(ISERROR(SEARCH("Draft NG",V54)))</formula>
    </cfRule>
    <cfRule type="containsText" dxfId="499" priority="265" operator="containsText" text="Draft OK">
      <formula>NOT(ISERROR(SEARCH("Draft OK",V54)))</formula>
    </cfRule>
    <cfRule type="containsText" dxfId="498" priority="266" operator="containsText" text="In progress">
      <formula>NOT(ISERROR(SEARCH("In progress",V54)))</formula>
    </cfRule>
    <cfRule type="containsText" dxfId="497" priority="267" operator="containsText" text="Done">
      <formula>NOT(ISERROR(SEARCH("Done",V54)))</formula>
    </cfRule>
    <cfRule type="containsText" dxfId="496" priority="268" operator="containsText" text="Missing">
      <formula>NOT(ISERROR(SEARCH("Missing",V54)))</formula>
    </cfRule>
  </conditionalFormatting>
  <conditionalFormatting sqref="V56:V59">
    <cfRule type="containsText" dxfId="495" priority="239" operator="containsText" text="Draft NG">
      <formula>NOT(ISERROR(SEARCH("Draft NG",V56)))</formula>
    </cfRule>
    <cfRule type="containsText" dxfId="494" priority="240" operator="containsText" text="Draft OK">
      <formula>NOT(ISERROR(SEARCH("Draft OK",V56)))</formula>
    </cfRule>
    <cfRule type="containsText" dxfId="493" priority="241" operator="containsText" text="In progress">
      <formula>NOT(ISERROR(SEARCH("In progress",V56)))</formula>
    </cfRule>
    <cfRule type="containsText" dxfId="492" priority="242" operator="containsText" text="Done">
      <formula>NOT(ISERROR(SEARCH("Done",V56)))</formula>
    </cfRule>
    <cfRule type="containsText" dxfId="491" priority="243" operator="containsText" text="Missing">
      <formula>NOT(ISERROR(SEARCH("Missing",V56)))</formula>
    </cfRule>
    <cfRule type="containsText" dxfId="490" priority="244" operator="containsText" text="Draft NG">
      <formula>NOT(ISERROR(SEARCH("Draft NG",V56)))</formula>
    </cfRule>
    <cfRule type="containsText" dxfId="489" priority="245" operator="containsText" text="Draft OK">
      <formula>NOT(ISERROR(SEARCH("Draft OK",V56)))</formula>
    </cfRule>
    <cfRule type="containsText" dxfId="488" priority="246" operator="containsText" text="In progress">
      <formula>NOT(ISERROR(SEARCH("In progress",V56)))</formula>
    </cfRule>
    <cfRule type="containsText" dxfId="487" priority="247" operator="containsText" text="Done">
      <formula>NOT(ISERROR(SEARCH("Done",V56)))</formula>
    </cfRule>
    <cfRule type="containsText" dxfId="486" priority="248" operator="containsText" text="Missing">
      <formula>NOT(ISERROR(SEARCH("Missing",V56)))</formula>
    </cfRule>
    <cfRule type="containsText" dxfId="485" priority="249" operator="containsText" text="Draft NG">
      <formula>NOT(ISERROR(SEARCH("Draft NG",V56)))</formula>
    </cfRule>
    <cfRule type="containsText" dxfId="484" priority="250" operator="containsText" text="Draft OK">
      <formula>NOT(ISERROR(SEARCH("Draft OK",V56)))</formula>
    </cfRule>
    <cfRule type="containsText" dxfId="483" priority="251" operator="containsText" text="In progress">
      <formula>NOT(ISERROR(SEARCH("In progress",V56)))</formula>
    </cfRule>
    <cfRule type="containsText" dxfId="482" priority="252" operator="containsText" text="Done">
      <formula>NOT(ISERROR(SEARCH("Done",V56)))</formula>
    </cfRule>
    <cfRule type="containsText" dxfId="481" priority="253" operator="containsText" text="Missing">
      <formula>NOT(ISERROR(SEARCH("Missing",V56)))</formula>
    </cfRule>
    <cfRule type="containsText" dxfId="480" priority="254" operator="containsText" text="Draft NG">
      <formula>NOT(ISERROR(SEARCH("Draft NG",V56)))</formula>
    </cfRule>
    <cfRule type="containsText" dxfId="479" priority="255" operator="containsText" text="Draft OK">
      <formula>NOT(ISERROR(SEARCH("Draft OK",V56)))</formula>
    </cfRule>
    <cfRule type="containsText" dxfId="478" priority="256" operator="containsText" text="In progress">
      <formula>NOT(ISERROR(SEARCH("In progress",V56)))</formula>
    </cfRule>
    <cfRule type="containsText" dxfId="477" priority="257" operator="containsText" text="Done">
      <formula>NOT(ISERROR(SEARCH("Done",V56)))</formula>
    </cfRule>
    <cfRule type="containsText" dxfId="476" priority="258" operator="containsText" text="Missing">
      <formula>NOT(ISERROR(SEARCH("Missing",V56)))</formula>
    </cfRule>
    <cfRule type="containsText" dxfId="475" priority="259" operator="containsText" text="Draft NG">
      <formula>NOT(ISERROR(SEARCH("Draft NG",V56)))</formula>
    </cfRule>
    <cfRule type="containsText" dxfId="474" priority="260" operator="containsText" text="Draft OK">
      <formula>NOT(ISERROR(SEARCH("Draft OK",V56)))</formula>
    </cfRule>
    <cfRule type="containsText" dxfId="473" priority="261" operator="containsText" text="In progress">
      <formula>NOT(ISERROR(SEARCH("In progress",V56)))</formula>
    </cfRule>
    <cfRule type="containsText" dxfId="472" priority="262" operator="containsText" text="Done">
      <formula>NOT(ISERROR(SEARCH("Done",V56)))</formula>
    </cfRule>
    <cfRule type="containsText" dxfId="471" priority="263" operator="containsText" text="Missing">
      <formula>NOT(ISERROR(SEARCH("Missing",V56)))</formula>
    </cfRule>
  </conditionalFormatting>
  <conditionalFormatting sqref="V61:V62">
    <cfRule type="containsText" dxfId="470" priority="1" operator="containsText" text="Draft NG">
      <formula>NOT(ISERROR(SEARCH("Draft NG",V61)))</formula>
    </cfRule>
    <cfRule type="containsText" dxfId="469" priority="2" operator="containsText" text="In progress">
      <formula>NOT(ISERROR(SEARCH("In progress",V61)))</formula>
    </cfRule>
    <cfRule type="containsText" dxfId="468" priority="3" operator="containsText" text="Done">
      <formula>NOT(ISERROR(SEARCH("Done",V61)))</formula>
    </cfRule>
    <cfRule type="containsText" dxfId="467" priority="4" operator="containsText" text="Missing">
      <formula>NOT(ISERROR(SEARCH("Missing",V61)))</formula>
    </cfRule>
    <cfRule type="containsText" dxfId="466" priority="5" operator="containsText" text="Draft NG">
      <formula>NOT(ISERROR(SEARCH("Draft NG",V61)))</formula>
    </cfRule>
    <cfRule type="containsText" dxfId="465" priority="6" operator="containsText" text="Draft OK">
      <formula>NOT(ISERROR(SEARCH("Draft OK",V61)))</formula>
    </cfRule>
    <cfRule type="containsText" dxfId="464" priority="7" operator="containsText" text="In progress">
      <formula>NOT(ISERROR(SEARCH("In progress",V61)))</formula>
    </cfRule>
    <cfRule type="containsText" dxfId="463" priority="8" operator="containsText" text="Done">
      <formula>NOT(ISERROR(SEARCH("Done",V61)))</formula>
    </cfRule>
    <cfRule type="containsText" dxfId="462" priority="9" operator="containsText" text="Missing">
      <formula>NOT(ISERROR(SEARCH("Missing",V61)))</formula>
    </cfRule>
  </conditionalFormatting>
  <conditionalFormatting sqref="W56:W62">
    <cfRule type="containsText" dxfId="461" priority="63" operator="containsText" text="Draft NG">
      <formula>NOT(ISERROR(SEARCH("Draft NG",W56)))</formula>
    </cfRule>
    <cfRule type="containsText" dxfId="460" priority="64" operator="containsText" text="Draft OK">
      <formula>NOT(ISERROR(SEARCH("Draft OK",W56)))</formula>
    </cfRule>
    <cfRule type="containsText" dxfId="459" priority="65" operator="containsText" text="In progress">
      <formula>NOT(ISERROR(SEARCH("In progress",W56)))</formula>
    </cfRule>
    <cfRule type="containsText" dxfId="458" priority="66" operator="containsText" text="Done">
      <formula>NOT(ISERROR(SEARCH("Done",W56)))</formula>
    </cfRule>
    <cfRule type="containsText" dxfId="457" priority="67" operator="containsText" text="Missing">
      <formula>NOT(ISERROR(SEARCH("Missing",W56)))</formula>
    </cfRule>
  </conditionalFormatting>
  <conditionalFormatting sqref="W62">
    <cfRule type="containsText" dxfId="456" priority="48" operator="containsText" text="Draft NG">
      <formula>NOT(ISERROR(SEARCH("Draft NG",W62)))</formula>
    </cfRule>
    <cfRule type="containsText" dxfId="455" priority="49" operator="containsText" text="Draft OK">
      <formula>NOT(ISERROR(SEARCH("Draft OK",W62)))</formula>
    </cfRule>
    <cfRule type="containsText" dxfId="454" priority="50" operator="containsText" text="In progress">
      <formula>NOT(ISERROR(SEARCH("In progress",W62)))</formula>
    </cfRule>
    <cfRule type="containsText" dxfId="453" priority="51" operator="containsText" text="Done">
      <formula>NOT(ISERROR(SEARCH("Done",W62)))</formula>
    </cfRule>
    <cfRule type="containsText" dxfId="452" priority="52" operator="containsText" text="Missing">
      <formula>NOT(ISERROR(SEARCH("Missing",W62)))</formula>
    </cfRule>
    <cfRule type="containsText" dxfId="451" priority="53" operator="containsText" text="Draft NG">
      <formula>NOT(ISERROR(SEARCH("Draft NG",W62)))</formula>
    </cfRule>
    <cfRule type="containsText" dxfId="450" priority="54" operator="containsText" text="Draft OK">
      <formula>NOT(ISERROR(SEARCH("Draft OK",W62)))</formula>
    </cfRule>
    <cfRule type="containsText" dxfId="449" priority="55" operator="containsText" text="In progress">
      <formula>NOT(ISERROR(SEARCH("In progress",W62)))</formula>
    </cfRule>
    <cfRule type="containsText" dxfId="448" priority="56" operator="containsText" text="Done">
      <formula>NOT(ISERROR(SEARCH("Done",W62)))</formula>
    </cfRule>
    <cfRule type="containsText" dxfId="447" priority="57" operator="containsText" text="Missing">
      <formula>NOT(ISERROR(SEARCH("Missing",W62)))</formula>
    </cfRule>
    <cfRule type="containsText" dxfId="446" priority="58" operator="containsText" text="Draft NG">
      <formula>NOT(ISERROR(SEARCH("Draft NG",W62)))</formula>
    </cfRule>
    <cfRule type="containsText" dxfId="445" priority="59" operator="containsText" text="Draft OK">
      <formula>NOT(ISERROR(SEARCH("Draft OK",W62)))</formula>
    </cfRule>
    <cfRule type="containsText" dxfId="444" priority="60" operator="containsText" text="In progress">
      <formula>NOT(ISERROR(SEARCH("In progress",W62)))</formula>
    </cfRule>
    <cfRule type="containsText" dxfId="443" priority="61" operator="containsText" text="Done">
      <formula>NOT(ISERROR(SEARCH("Done",W62)))</formula>
    </cfRule>
    <cfRule type="containsText" dxfId="442" priority="62" operator="containsText" text="Missing">
      <formula>NOT(ISERROR(SEARCH("Missing",W62)))</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FF00"/>
  </sheetPr>
  <dimension ref="A1:G61"/>
  <sheetViews>
    <sheetView topLeftCell="A10" zoomScale="70" zoomScaleNormal="70" workbookViewId="0">
      <selection activeCell="M22" sqref="M22"/>
    </sheetView>
  </sheetViews>
  <sheetFormatPr defaultColWidth="9" defaultRowHeight="15"/>
  <cols>
    <col min="1" max="1" width="33.42578125" customWidth="1"/>
    <col min="2" max="7" width="25.7109375" customWidth="1"/>
  </cols>
  <sheetData>
    <row r="1" spans="1:7" ht="20.25">
      <c r="A1" s="1" t="s">
        <v>1880</v>
      </c>
    </row>
    <row r="2" spans="1:7" ht="20.25">
      <c r="A2" s="1" t="s">
        <v>613</v>
      </c>
    </row>
    <row r="3" spans="1:7" ht="15" customHeight="1">
      <c r="A3" s="2" t="s">
        <v>837</v>
      </c>
    </row>
    <row r="4" spans="1:7">
      <c r="A4" s="2" t="s">
        <v>647</v>
      </c>
    </row>
    <row r="5" spans="1:7">
      <c r="A5" s="2" t="s">
        <v>1773</v>
      </c>
    </row>
    <row r="6" spans="1:7">
      <c r="A6" s="2" t="s">
        <v>1905</v>
      </c>
    </row>
    <row r="7" spans="1:7" hidden="1">
      <c r="A7" s="391" t="s">
        <v>10</v>
      </c>
    </row>
    <row r="8" spans="1:7" ht="26.45" customHeight="1">
      <c r="A8" s="390" t="s">
        <v>1554</v>
      </c>
      <c r="B8" s="390" t="s">
        <v>1369</v>
      </c>
      <c r="C8" s="390" t="s">
        <v>1370</v>
      </c>
      <c r="D8" s="390" t="s">
        <v>1371</v>
      </c>
      <c r="E8" s="390" t="s">
        <v>1372</v>
      </c>
      <c r="F8" s="390" t="s">
        <v>1373</v>
      </c>
      <c r="G8" s="390" t="s">
        <v>1376</v>
      </c>
    </row>
    <row r="9" spans="1:7" ht="15" customHeight="1">
      <c r="A9" s="4" t="s">
        <v>580</v>
      </c>
      <c r="B9" s="4" t="s">
        <v>1862</v>
      </c>
      <c r="C9" s="4" t="s">
        <v>1862</v>
      </c>
      <c r="D9" s="4" t="s">
        <v>1862</v>
      </c>
      <c r="E9" s="4" t="s">
        <v>41</v>
      </c>
      <c r="F9" s="4" t="s">
        <v>1862</v>
      </c>
      <c r="G9" s="4" t="s">
        <v>1862</v>
      </c>
    </row>
    <row r="10" spans="1:7" ht="44.45" customHeight="1">
      <c r="A10" s="4" t="s">
        <v>11</v>
      </c>
      <c r="B10" s="4" t="s">
        <v>1861</v>
      </c>
      <c r="C10" s="4" t="s">
        <v>1899</v>
      </c>
      <c r="D10" s="4" t="s">
        <v>1859</v>
      </c>
      <c r="E10" s="4" t="s">
        <v>1900</v>
      </c>
      <c r="F10" s="4" t="s">
        <v>1860</v>
      </c>
      <c r="G10" s="4" t="s">
        <v>1889</v>
      </c>
    </row>
    <row r="11" spans="1:7">
      <c r="A11" s="71" t="s">
        <v>1323</v>
      </c>
      <c r="B11" s="71" t="s">
        <v>1324</v>
      </c>
      <c r="C11" s="71" t="s">
        <v>1325</v>
      </c>
      <c r="D11" s="71" t="s">
        <v>1326</v>
      </c>
      <c r="E11" s="71" t="s">
        <v>1327</v>
      </c>
      <c r="F11" s="71" t="s">
        <v>1328</v>
      </c>
      <c r="G11" s="71" t="s">
        <v>1331</v>
      </c>
    </row>
    <row r="12" spans="1:7">
      <c r="A12" s="71" t="s">
        <v>1295</v>
      </c>
      <c r="B12" s="71" t="s">
        <v>1296</v>
      </c>
      <c r="C12" s="71" t="s">
        <v>1296</v>
      </c>
      <c r="D12" s="71" t="str">
        <f>F12</f>
        <v>Roku TV RTV</v>
      </c>
      <c r="E12" s="71" t="s">
        <v>1296</v>
      </c>
      <c r="F12" s="71" t="str">
        <f>B12</f>
        <v>Roku TV RTV</v>
      </c>
      <c r="G12" s="71" t="str">
        <f>D12</f>
        <v>Roku TV RTV</v>
      </c>
    </row>
    <row r="13" spans="1:7" ht="29.45" hidden="1" customHeight="1">
      <c r="A13" s="71" t="s">
        <v>581</v>
      </c>
      <c r="B13" s="71" t="s">
        <v>1173</v>
      </c>
      <c r="C13" s="71" t="s">
        <v>1173</v>
      </c>
      <c r="D13" s="71" t="s">
        <v>1173</v>
      </c>
      <c r="E13" s="71" t="s">
        <v>1173</v>
      </c>
      <c r="F13" s="71" t="s">
        <v>1173</v>
      </c>
      <c r="G13" s="71" t="s">
        <v>1173</v>
      </c>
    </row>
    <row r="14" spans="1:7" ht="14.45" customHeight="1">
      <c r="A14" s="71" t="s">
        <v>21</v>
      </c>
      <c r="B14" s="71" t="s">
        <v>911</v>
      </c>
      <c r="C14" s="71" t="s">
        <v>911</v>
      </c>
      <c r="D14" s="71" t="s">
        <v>911</v>
      </c>
      <c r="E14" s="71" t="s">
        <v>911</v>
      </c>
      <c r="F14" s="71" t="s">
        <v>1159</v>
      </c>
      <c r="G14" s="71" t="s">
        <v>1159</v>
      </c>
    </row>
    <row r="15" spans="1:7" ht="13.9" customHeight="1">
      <c r="A15" s="71" t="s">
        <v>689</v>
      </c>
      <c r="B15" s="71" t="s">
        <v>1188</v>
      </c>
      <c r="C15" s="71" t="s">
        <v>1188</v>
      </c>
      <c r="D15" s="71" t="s">
        <v>1188</v>
      </c>
      <c r="E15" s="71" t="s">
        <v>1188</v>
      </c>
      <c r="F15" s="71" t="s">
        <v>1189</v>
      </c>
      <c r="G15" s="71" t="s">
        <v>1189</v>
      </c>
    </row>
    <row r="16" spans="1:7" ht="13.15" customHeight="1">
      <c r="A16" s="71" t="s">
        <v>16</v>
      </c>
      <c r="B16" s="71" t="s">
        <v>1171</v>
      </c>
      <c r="C16" s="71" t="s">
        <v>1171</v>
      </c>
      <c r="D16" s="71" t="s">
        <v>983</v>
      </c>
      <c r="E16" s="71" t="s">
        <v>1171</v>
      </c>
      <c r="F16" s="71" t="s">
        <v>984</v>
      </c>
      <c r="G16" s="71" t="s">
        <v>984</v>
      </c>
    </row>
    <row r="17" spans="1:7" ht="15" customHeight="1">
      <c r="A17" s="71" t="s">
        <v>634</v>
      </c>
      <c r="B17" s="71" t="s">
        <v>1190</v>
      </c>
      <c r="C17" s="71" t="s">
        <v>1190</v>
      </c>
      <c r="D17" s="71" t="s">
        <v>1190</v>
      </c>
      <c r="E17" s="71" t="s">
        <v>1190</v>
      </c>
      <c r="F17" s="71" t="s">
        <v>1191</v>
      </c>
      <c r="G17" s="71" t="s">
        <v>1191</v>
      </c>
    </row>
    <row r="18" spans="1:7" ht="51">
      <c r="A18" s="71" t="s">
        <v>23</v>
      </c>
      <c r="B18" s="71" t="s">
        <v>1168</v>
      </c>
      <c r="C18" s="71" t="s">
        <v>1892</v>
      </c>
      <c r="D18" s="71" t="s">
        <v>973</v>
      </c>
      <c r="E18" s="71" t="s">
        <v>1893</v>
      </c>
      <c r="F18" s="71" t="s">
        <v>1901</v>
      </c>
      <c r="G18" s="71" t="s">
        <v>1887</v>
      </c>
    </row>
    <row r="19" spans="1:7" ht="15" customHeight="1">
      <c r="A19" s="71" t="s">
        <v>1636</v>
      </c>
      <c r="B19" s="71" t="s">
        <v>644</v>
      </c>
      <c r="C19" s="71" t="s">
        <v>644</v>
      </c>
      <c r="D19" s="71" t="s">
        <v>644</v>
      </c>
      <c r="E19" s="71" t="s">
        <v>644</v>
      </c>
      <c r="F19" s="71" t="s">
        <v>1192</v>
      </c>
      <c r="G19" s="71" t="s">
        <v>1193</v>
      </c>
    </row>
    <row r="20" spans="1:7" ht="15" customHeight="1">
      <c r="A20" s="71" t="s">
        <v>662</v>
      </c>
      <c r="B20" s="71" t="s">
        <v>1172</v>
      </c>
      <c r="C20" s="71" t="s">
        <v>1172</v>
      </c>
      <c r="D20" s="71" t="s">
        <v>1172</v>
      </c>
      <c r="E20" s="71" t="s">
        <v>1172</v>
      </c>
      <c r="F20" s="71" t="s">
        <v>1194</v>
      </c>
      <c r="G20" s="71" t="s">
        <v>1194</v>
      </c>
    </row>
    <row r="21" spans="1:7" ht="38.25">
      <c r="A21" s="71" t="s">
        <v>1881</v>
      </c>
      <c r="B21" s="71" t="s">
        <v>1882</v>
      </c>
      <c r="C21" s="71" t="s">
        <v>1898</v>
      </c>
      <c r="D21" s="71" t="s">
        <v>1882</v>
      </c>
      <c r="E21" s="71" t="s">
        <v>1898</v>
      </c>
      <c r="F21" s="71" t="s">
        <v>1883</v>
      </c>
      <c r="G21" s="71" t="s">
        <v>1883</v>
      </c>
    </row>
    <row r="22" spans="1:7" ht="40.9" customHeight="1">
      <c r="A22" s="71" t="s">
        <v>585</v>
      </c>
      <c r="B22" s="320" t="s">
        <v>1890</v>
      </c>
      <c r="C22" s="320" t="s">
        <v>841</v>
      </c>
      <c r="D22" s="320" t="s">
        <v>1890</v>
      </c>
      <c r="E22" s="320" t="s">
        <v>841</v>
      </c>
      <c r="F22" s="320" t="s">
        <v>841</v>
      </c>
      <c r="G22" s="448" t="s">
        <v>1913</v>
      </c>
    </row>
    <row r="23" spans="1:7" ht="17.45" customHeight="1">
      <c r="A23" s="71" t="s">
        <v>1223</v>
      </c>
      <c r="B23" s="158"/>
      <c r="C23" s="158"/>
      <c r="D23" s="158"/>
      <c r="E23" s="158"/>
      <c r="F23" s="158"/>
      <c r="G23" s="136"/>
    </row>
    <row r="24" spans="1:7" ht="15" customHeight="1">
      <c r="A24" s="71" t="s">
        <v>1644</v>
      </c>
      <c r="B24" s="136">
        <v>45218</v>
      </c>
      <c r="C24" s="136">
        <v>45272</v>
      </c>
      <c r="D24" s="136">
        <v>45218</v>
      </c>
      <c r="E24" s="136">
        <v>45272</v>
      </c>
      <c r="F24" s="136">
        <v>45218</v>
      </c>
      <c r="G24" s="136">
        <f>D24</f>
        <v>45218</v>
      </c>
    </row>
    <row r="25" spans="1:7" ht="15" customHeight="1">
      <c r="A25" s="71" t="s">
        <v>843</v>
      </c>
      <c r="B25" s="136">
        <v>45239</v>
      </c>
      <c r="C25" s="136">
        <v>45281</v>
      </c>
      <c r="D25" s="136">
        <v>45239</v>
      </c>
      <c r="E25" s="136">
        <v>45281</v>
      </c>
      <c r="F25" s="136">
        <v>45273</v>
      </c>
      <c r="G25" s="136" t="s">
        <v>1903</v>
      </c>
    </row>
    <row r="26" spans="1:7" ht="15" customHeight="1">
      <c r="A26" s="71" t="s">
        <v>844</v>
      </c>
      <c r="B26" s="159">
        <f>B25-B24+1</f>
        <v>22</v>
      </c>
      <c r="C26" s="159">
        <f>C25-C24+1</f>
        <v>10</v>
      </c>
      <c r="D26" s="159">
        <f>D25-D24+1</f>
        <v>22</v>
      </c>
      <c r="E26" s="159">
        <f>E25-E24+1</f>
        <v>10</v>
      </c>
      <c r="F26" s="159">
        <f>F25-F24+1</f>
        <v>56</v>
      </c>
      <c r="G26" s="159"/>
    </row>
    <row r="27" spans="1:7" ht="15" customHeight="1">
      <c r="A27" s="71" t="s">
        <v>849</v>
      </c>
      <c r="B27" s="160">
        <f>B26/30</f>
        <v>0.73333333333333328</v>
      </c>
      <c r="C27" s="160">
        <f>C26/30</f>
        <v>0.33333333333333331</v>
      </c>
      <c r="D27" s="160">
        <f>D26/30</f>
        <v>0.73333333333333328</v>
      </c>
      <c r="E27" s="160">
        <f>E26/30</f>
        <v>0.33333333333333331</v>
      </c>
      <c r="F27" s="160">
        <f>F26/30</f>
        <v>1.8666666666666667</v>
      </c>
      <c r="G27" s="160"/>
    </row>
    <row r="28" spans="1:7" ht="153" hidden="1">
      <c r="A28" s="71" t="s">
        <v>1185</v>
      </c>
      <c r="B28" s="159">
        <f>B27-B26+1</f>
        <v>-20.266666666666666</v>
      </c>
      <c r="C28" s="313"/>
      <c r="D28" s="314" t="str">
        <f>F28</f>
        <v>2023.01.13: Lillian: The Roku TV models are waiting for draft reports, if 3rd party sends them including 40FE2 official reports next week, will put them on FTP, please got it.
2022/12/23
LVD: Waiting confirm the internal process and power data
EMC: Under testing</v>
      </c>
      <c r="E28" s="313"/>
      <c r="F28" s="313" t="s">
        <v>1262</v>
      </c>
      <c r="G28" s="305"/>
    </row>
    <row r="29" spans="1:7" ht="15" customHeight="1">
      <c r="A29" s="436" t="s">
        <v>1318</v>
      </c>
      <c r="B29" s="437" t="s">
        <v>1231</v>
      </c>
      <c r="C29" s="437" t="s">
        <v>1231</v>
      </c>
      <c r="D29" s="437" t="str">
        <f>F29</f>
        <v>55W</v>
      </c>
      <c r="E29" s="437" t="s">
        <v>1231</v>
      </c>
      <c r="F29" s="437" t="s">
        <v>1232</v>
      </c>
      <c r="G29" s="437" t="s">
        <v>1236</v>
      </c>
    </row>
    <row r="30" spans="1:7" ht="15" customHeight="1">
      <c r="A30" s="436" t="s">
        <v>1319</v>
      </c>
      <c r="B30" s="437" t="s">
        <v>1286</v>
      </c>
      <c r="C30" s="437" t="s">
        <v>1286</v>
      </c>
      <c r="D30" s="437" t="s">
        <v>1286</v>
      </c>
      <c r="E30" s="437" t="s">
        <v>1286</v>
      </c>
      <c r="F30" s="437" t="s">
        <v>1286</v>
      </c>
      <c r="G30" s="437"/>
    </row>
    <row r="31" spans="1:7" ht="15" customHeight="1">
      <c r="A31" s="436" t="s">
        <v>1182</v>
      </c>
      <c r="B31" s="437"/>
      <c r="C31" s="437"/>
      <c r="D31" s="437"/>
      <c r="E31" s="437"/>
      <c r="F31" s="437"/>
      <c r="G31" s="437"/>
    </row>
    <row r="32" spans="1:7" ht="15" customHeight="1">
      <c r="A32" s="436" t="s">
        <v>1183</v>
      </c>
      <c r="B32" s="437" t="s">
        <v>1184</v>
      </c>
      <c r="C32" s="437" t="s">
        <v>1184</v>
      </c>
      <c r="D32" s="437" t="str">
        <f>F32</f>
        <v>220-240V~, 50/60Hz</v>
      </c>
      <c r="E32" s="437" t="s">
        <v>1184</v>
      </c>
      <c r="F32" s="437" t="str">
        <f>B32</f>
        <v>220-240V~, 50/60Hz</v>
      </c>
      <c r="G32" s="437" t="str">
        <f>D32</f>
        <v>220-240V~, 50/60Hz</v>
      </c>
    </row>
    <row r="33" spans="1:7" ht="15" customHeight="1">
      <c r="A33" s="71" t="s">
        <v>308</v>
      </c>
      <c r="B33" s="294"/>
      <c r="C33" s="294"/>
      <c r="D33" s="159"/>
      <c r="E33" s="294"/>
      <c r="F33" s="159"/>
      <c r="G33" s="159"/>
    </row>
    <row r="34" spans="1:7" ht="15" customHeight="1">
      <c r="A34" s="418" t="s">
        <v>116</v>
      </c>
      <c r="B34" s="435" t="s">
        <v>1885</v>
      </c>
      <c r="C34" s="435" t="s">
        <v>1904</v>
      </c>
      <c r="D34" s="435" t="s">
        <v>1897</v>
      </c>
      <c r="E34" s="435" t="s">
        <v>1904</v>
      </c>
      <c r="F34" s="435" t="s">
        <v>1885</v>
      </c>
      <c r="G34" s="435" t="s">
        <v>1894</v>
      </c>
    </row>
    <row r="35" spans="1:7" ht="15" customHeight="1">
      <c r="A35" s="418" t="s">
        <v>117</v>
      </c>
      <c r="B35" s="434" t="s">
        <v>1677</v>
      </c>
      <c r="C35" s="434" t="s">
        <v>1677</v>
      </c>
      <c r="D35" s="434" t="s">
        <v>1677</v>
      </c>
      <c r="E35" s="434" t="s">
        <v>1677</v>
      </c>
      <c r="F35" s="434" t="s">
        <v>1677</v>
      </c>
      <c r="G35" s="434" t="s">
        <v>1677</v>
      </c>
    </row>
    <row r="36" spans="1:7" ht="14.45" customHeight="1">
      <c r="A36" s="419" t="s">
        <v>1320</v>
      </c>
      <c r="B36" s="435" t="s">
        <v>1885</v>
      </c>
      <c r="C36" s="435" t="s">
        <v>1904</v>
      </c>
      <c r="D36" s="435" t="s">
        <v>1897</v>
      </c>
      <c r="E36" s="435" t="s">
        <v>1908</v>
      </c>
      <c r="F36" s="435" t="s">
        <v>1885</v>
      </c>
      <c r="G36" s="435" t="s">
        <v>1895</v>
      </c>
    </row>
    <row r="37" spans="1:7" ht="15" hidden="1" customHeight="1">
      <c r="A37" s="420" t="s">
        <v>1469</v>
      </c>
      <c r="B37" s="420"/>
      <c r="C37" s="420"/>
      <c r="D37" s="420"/>
      <c r="E37" s="420"/>
      <c r="F37" s="420"/>
      <c r="G37" s="420" t="s">
        <v>1888</v>
      </c>
    </row>
    <row r="38" spans="1:7" ht="15" customHeight="1">
      <c r="A38" s="418" t="s">
        <v>1558</v>
      </c>
      <c r="B38" s="435" t="s">
        <v>1885</v>
      </c>
      <c r="C38" s="435" t="s">
        <v>1904</v>
      </c>
      <c r="D38" s="435" t="s">
        <v>1897</v>
      </c>
      <c r="E38" s="435" t="s">
        <v>1904</v>
      </c>
      <c r="F38" s="435" t="s">
        <v>1885</v>
      </c>
      <c r="G38" s="435" t="s">
        <v>1894</v>
      </c>
    </row>
    <row r="39" spans="1:7" ht="15" customHeight="1">
      <c r="A39" s="418" t="s">
        <v>1559</v>
      </c>
      <c r="B39" s="434" t="s">
        <v>1677</v>
      </c>
      <c r="C39" s="434" t="s">
        <v>1677</v>
      </c>
      <c r="D39" s="434" t="s">
        <v>1677</v>
      </c>
      <c r="E39" s="434" t="s">
        <v>1677</v>
      </c>
      <c r="F39" s="434" t="s">
        <v>1677</v>
      </c>
      <c r="G39" s="434" t="str">
        <f>E39</f>
        <v>Not  required</v>
      </c>
    </row>
    <row r="40" spans="1:7" ht="15" customHeight="1">
      <c r="A40" s="419" t="s">
        <v>5</v>
      </c>
      <c r="B40" s="435" t="s">
        <v>1884</v>
      </c>
      <c r="C40" s="435" t="s">
        <v>1904</v>
      </c>
      <c r="D40" s="435" t="s">
        <v>1897</v>
      </c>
      <c r="E40" s="435" t="s">
        <v>1904</v>
      </c>
      <c r="F40" s="435" t="s">
        <v>1885</v>
      </c>
      <c r="G40" s="435" t="s">
        <v>1894</v>
      </c>
    </row>
    <row r="41" spans="1:7" ht="15" hidden="1" customHeight="1">
      <c r="A41" s="420" t="s">
        <v>1470</v>
      </c>
      <c r="B41" s="420"/>
      <c r="C41" s="420"/>
      <c r="D41" s="420"/>
      <c r="E41" s="420"/>
      <c r="F41" s="420"/>
      <c r="G41" s="420"/>
    </row>
    <row r="42" spans="1:7" ht="15" customHeight="1">
      <c r="A42" s="419" t="s">
        <v>1321</v>
      </c>
      <c r="B42" s="435" t="s">
        <v>1884</v>
      </c>
      <c r="C42" s="435" t="s">
        <v>1904</v>
      </c>
      <c r="D42" s="435" t="s">
        <v>1897</v>
      </c>
      <c r="E42" s="435" t="s">
        <v>1904</v>
      </c>
      <c r="F42" s="435" t="s">
        <v>1885</v>
      </c>
      <c r="G42" s="435" t="s">
        <v>1894</v>
      </c>
    </row>
    <row r="43" spans="1:7" ht="15" hidden="1" customHeight="1">
      <c r="A43" s="420" t="s">
        <v>1471</v>
      </c>
      <c r="B43" s="420"/>
      <c r="C43" s="420"/>
      <c r="D43" s="420"/>
      <c r="E43" s="420"/>
      <c r="F43" s="420"/>
      <c r="G43" s="435" t="s">
        <v>1678</v>
      </c>
    </row>
    <row r="44" spans="1:7" ht="15" customHeight="1">
      <c r="A44" s="418" t="s">
        <v>114</v>
      </c>
      <c r="B44" s="435" t="s">
        <v>1884</v>
      </c>
      <c r="C44" s="435" t="s">
        <v>1904</v>
      </c>
      <c r="D44" s="435" t="s">
        <v>1884</v>
      </c>
      <c r="E44" s="435" t="s">
        <v>1908</v>
      </c>
      <c r="F44" s="435" t="s">
        <v>1897</v>
      </c>
      <c r="G44" s="435" t="s">
        <v>1894</v>
      </c>
    </row>
    <row r="45" spans="1:7" ht="15" customHeight="1">
      <c r="A45" s="418" t="s">
        <v>115</v>
      </c>
      <c r="B45" s="434" t="s">
        <v>1677</v>
      </c>
      <c r="C45" s="434" t="s">
        <v>1677</v>
      </c>
      <c r="D45" s="434" t="s">
        <v>1677</v>
      </c>
      <c r="E45" s="434" t="s">
        <v>1677</v>
      </c>
      <c r="F45" s="434" t="s">
        <v>1677</v>
      </c>
      <c r="G45" s="434" t="s">
        <v>1677</v>
      </c>
    </row>
    <row r="46" spans="1:7" ht="15" customHeight="1">
      <c r="A46" s="419" t="s">
        <v>584</v>
      </c>
      <c r="B46" s="435" t="s">
        <v>1884</v>
      </c>
      <c r="C46" s="435" t="s">
        <v>1904</v>
      </c>
      <c r="D46" s="435" t="s">
        <v>1884</v>
      </c>
      <c r="E46" s="435" t="s">
        <v>1909</v>
      </c>
      <c r="F46" s="435" t="s">
        <v>1897</v>
      </c>
      <c r="G46" s="435" t="s">
        <v>1896</v>
      </c>
    </row>
    <row r="47" spans="1:7" ht="15" customHeight="1">
      <c r="A47" s="418" t="s">
        <v>583</v>
      </c>
      <c r="B47" s="434" t="s">
        <v>1677</v>
      </c>
      <c r="C47" s="434" t="s">
        <v>1677</v>
      </c>
      <c r="D47" s="434" t="str">
        <f>C47</f>
        <v>Not  required</v>
      </c>
      <c r="E47" s="434" t="s">
        <v>1677</v>
      </c>
      <c r="F47" s="434" t="s">
        <v>1677</v>
      </c>
      <c r="G47" s="434" t="str">
        <f>E47</f>
        <v>Not  required</v>
      </c>
    </row>
    <row r="48" spans="1:7" ht="15" hidden="1" customHeight="1">
      <c r="A48" s="420" t="s">
        <v>1472</v>
      </c>
      <c r="B48" s="420" t="s">
        <v>1670</v>
      </c>
      <c r="C48" s="420" t="s">
        <v>1670</v>
      </c>
      <c r="D48" s="420" t="str">
        <f>C48</f>
        <v>230718038SZN</v>
      </c>
      <c r="E48" s="420" t="s">
        <v>1670</v>
      </c>
      <c r="F48" s="420" t="s">
        <v>1670</v>
      </c>
      <c r="G48" s="420" t="str">
        <f>E48</f>
        <v>230718038SZN</v>
      </c>
    </row>
    <row r="49" spans="1:7" ht="15" customHeight="1">
      <c r="A49" s="418" t="s">
        <v>184</v>
      </c>
      <c r="B49" s="434" t="s">
        <v>1677</v>
      </c>
      <c r="C49" s="434" t="s">
        <v>1677</v>
      </c>
      <c r="D49" s="434" t="str">
        <f>C49</f>
        <v>Not  required</v>
      </c>
      <c r="E49" s="434" t="s">
        <v>1677</v>
      </c>
      <c r="F49" s="434" t="str">
        <f>E49</f>
        <v>Not  required</v>
      </c>
      <c r="G49" s="434" t="str">
        <f>E49</f>
        <v>Not  required</v>
      </c>
    </row>
    <row r="50" spans="1:7" ht="15" customHeight="1">
      <c r="A50" s="418" t="s">
        <v>185</v>
      </c>
      <c r="B50" s="434" t="s">
        <v>1677</v>
      </c>
      <c r="C50" s="434" t="s">
        <v>1677</v>
      </c>
      <c r="D50" s="434" t="str">
        <f>C50</f>
        <v>Not  required</v>
      </c>
      <c r="E50" s="434" t="s">
        <v>1677</v>
      </c>
      <c r="F50" s="434" t="str">
        <f>E50</f>
        <v>Not  required</v>
      </c>
      <c r="G50" s="434" t="str">
        <f>E50</f>
        <v>Not  required</v>
      </c>
    </row>
    <row r="51" spans="1:7" ht="15" customHeight="1">
      <c r="A51" s="419" t="s">
        <v>6</v>
      </c>
      <c r="B51" s="434" t="s">
        <v>1677</v>
      </c>
      <c r="C51" s="435" t="s">
        <v>1906</v>
      </c>
      <c r="D51" s="434" t="s">
        <v>1677</v>
      </c>
      <c r="E51" s="435" t="s">
        <v>1906</v>
      </c>
      <c r="F51" s="445" t="s">
        <v>1911</v>
      </c>
      <c r="G51" s="445" t="s">
        <v>1902</v>
      </c>
    </row>
    <row r="52" spans="1:7" ht="15" hidden="1" customHeight="1">
      <c r="A52" s="419" t="s">
        <v>743</v>
      </c>
      <c r="B52" s="434" t="s">
        <v>1677</v>
      </c>
      <c r="C52" s="434" t="s">
        <v>1677</v>
      </c>
      <c r="D52" s="434" t="s">
        <v>1677</v>
      </c>
      <c r="E52" s="434" t="s">
        <v>1677</v>
      </c>
      <c r="F52" s="434" t="s">
        <v>1677</v>
      </c>
      <c r="G52" s="434" t="s">
        <v>1677</v>
      </c>
    </row>
    <row r="53" spans="1:7" ht="15" hidden="1" customHeight="1">
      <c r="A53" s="420" t="s">
        <v>1473</v>
      </c>
      <c r="B53" s="434" t="s">
        <v>1677</v>
      </c>
      <c r="C53" s="434" t="s">
        <v>1677</v>
      </c>
      <c r="D53" s="420" t="str">
        <f>C53</f>
        <v>Not  required</v>
      </c>
      <c r="E53" s="434" t="s">
        <v>1677</v>
      </c>
      <c r="F53" s="420" t="str">
        <f>E53</f>
        <v>Not  required</v>
      </c>
      <c r="G53" s="420" t="str">
        <f>E53</f>
        <v>Not  required</v>
      </c>
    </row>
    <row r="54" spans="1:7" ht="15" customHeight="1">
      <c r="A54" s="419" t="s">
        <v>120</v>
      </c>
      <c r="B54" s="434" t="s">
        <v>1677</v>
      </c>
      <c r="C54" s="434" t="s">
        <v>1677</v>
      </c>
      <c r="D54" s="434" t="s">
        <v>1677</v>
      </c>
      <c r="E54" s="434" t="s">
        <v>1677</v>
      </c>
      <c r="F54" s="434" t="s">
        <v>1886</v>
      </c>
      <c r="G54" s="434" t="s">
        <v>1886</v>
      </c>
    </row>
    <row r="55" spans="1:7" ht="15" customHeight="1">
      <c r="A55" s="419" t="s">
        <v>119</v>
      </c>
      <c r="B55" s="434" t="s">
        <v>1677</v>
      </c>
      <c r="C55" s="434" t="s">
        <v>1677</v>
      </c>
      <c r="D55" s="434" t="s">
        <v>1677</v>
      </c>
      <c r="E55" s="434" t="s">
        <v>1677</v>
      </c>
      <c r="F55" s="434" t="s">
        <v>1886</v>
      </c>
      <c r="G55" s="434" t="s">
        <v>1886</v>
      </c>
    </row>
    <row r="56" spans="1:7" ht="15" customHeight="1">
      <c r="A56" s="419" t="s">
        <v>121</v>
      </c>
      <c r="B56" s="434" t="s">
        <v>1677</v>
      </c>
      <c r="C56" s="434" t="s">
        <v>1677</v>
      </c>
      <c r="D56" s="434" t="s">
        <v>1677</v>
      </c>
      <c r="E56" s="434" t="s">
        <v>1677</v>
      </c>
      <c r="F56" s="434" t="s">
        <v>1886</v>
      </c>
      <c r="G56" s="434" t="s">
        <v>1886</v>
      </c>
    </row>
    <row r="57" spans="1:7" ht="15" customHeight="1">
      <c r="A57" s="419" t="s">
        <v>304</v>
      </c>
      <c r="B57" s="434" t="s">
        <v>1677</v>
      </c>
      <c r="C57" s="434" t="s">
        <v>1677</v>
      </c>
      <c r="D57" s="434" t="s">
        <v>1677</v>
      </c>
      <c r="E57" s="434" t="s">
        <v>1677</v>
      </c>
      <c r="F57" s="434" t="s">
        <v>1886</v>
      </c>
      <c r="G57" s="434" t="s">
        <v>1886</v>
      </c>
    </row>
    <row r="58" spans="1:7" ht="15" customHeight="1">
      <c r="A58" s="419" t="s">
        <v>582</v>
      </c>
      <c r="B58" s="435" t="s">
        <v>841</v>
      </c>
      <c r="C58" s="435" t="s">
        <v>841</v>
      </c>
      <c r="D58" s="435" t="s">
        <v>841</v>
      </c>
      <c r="E58" s="435" t="s">
        <v>841</v>
      </c>
      <c r="F58" s="435" t="s">
        <v>841</v>
      </c>
      <c r="G58" s="435" t="s">
        <v>841</v>
      </c>
    </row>
    <row r="59" spans="1:7" ht="15" customHeight="1">
      <c r="A59" s="73" t="s">
        <v>1674</v>
      </c>
      <c r="B59" s="435" t="s">
        <v>1910</v>
      </c>
      <c r="C59" s="435" t="s">
        <v>1907</v>
      </c>
      <c r="D59" s="435" t="s">
        <v>1891</v>
      </c>
      <c r="E59" s="435" t="s">
        <v>1907</v>
      </c>
      <c r="F59" s="435" t="s">
        <v>1912</v>
      </c>
      <c r="G59" s="435" t="s">
        <v>1903</v>
      </c>
    </row>
    <row r="60" spans="1:7" ht="15" customHeight="1">
      <c r="A60" s="73" t="s">
        <v>1675</v>
      </c>
      <c r="B60" s="435" t="s">
        <v>1891</v>
      </c>
      <c r="C60" s="435" t="s">
        <v>1907</v>
      </c>
      <c r="D60" s="435" t="s">
        <v>1891</v>
      </c>
      <c r="E60" s="435" t="s">
        <v>1907</v>
      </c>
      <c r="F60" s="435" t="s">
        <v>1912</v>
      </c>
      <c r="G60" s="435" t="s">
        <v>1903</v>
      </c>
    </row>
    <row r="61" spans="1:7">
      <c r="A61" s="306"/>
    </row>
  </sheetData>
  <autoFilter ref="A33:A60" xr:uid="{00000000-0009-0000-0000-000009000000}"/>
  <phoneticPr fontId="169" type="noConversion"/>
  <conditionalFormatting sqref="B58:E60">
    <cfRule type="containsText" dxfId="441" priority="206" operator="containsText" text="Draft NG">
      <formula>NOT(ISERROR(SEARCH("Draft NG",B58)))</formula>
    </cfRule>
    <cfRule type="containsText" dxfId="440" priority="207" operator="containsText" text="Draft OK">
      <formula>NOT(ISERROR(SEARCH("Draft OK",B58)))</formula>
    </cfRule>
    <cfRule type="containsText" dxfId="439" priority="208" operator="containsText" text="In progress">
      <formula>NOT(ISERROR(SEARCH("In progress",B58)))</formula>
    </cfRule>
    <cfRule type="containsText" dxfId="438" priority="209" operator="containsText" text="Done">
      <formula>NOT(ISERROR(SEARCH("Done",B58)))</formula>
    </cfRule>
    <cfRule type="containsText" dxfId="437" priority="210" operator="containsText" text="Missing">
      <formula>NOT(ISERROR(SEARCH("Missing",B58)))</formula>
    </cfRule>
  </conditionalFormatting>
  <conditionalFormatting sqref="B42:F42">
    <cfRule type="containsText" dxfId="436" priority="181" operator="containsText" text="Draft NG">
      <formula>NOT(ISERROR(SEARCH("Draft NG",B42)))</formula>
    </cfRule>
    <cfRule type="containsText" dxfId="435" priority="182" operator="containsText" text="Draft OK">
      <formula>NOT(ISERROR(SEARCH("Draft OK",B42)))</formula>
    </cfRule>
    <cfRule type="containsText" dxfId="434" priority="183" operator="containsText" text="In progress">
      <formula>NOT(ISERROR(SEARCH("In progress",B42)))</formula>
    </cfRule>
    <cfRule type="containsText" dxfId="433" priority="184" operator="containsText" text="Done">
      <formula>NOT(ISERROR(SEARCH("Done",B42)))</formula>
    </cfRule>
    <cfRule type="containsText" dxfId="432" priority="185" operator="containsText" text="Missing">
      <formula>NOT(ISERROR(SEARCH("Missing",B42)))</formula>
    </cfRule>
  </conditionalFormatting>
  <conditionalFormatting sqref="B34:G34">
    <cfRule type="containsText" dxfId="431" priority="196" operator="containsText" text="Draft NG">
      <formula>NOT(ISERROR(SEARCH("Draft NG",B34)))</formula>
    </cfRule>
    <cfRule type="containsText" dxfId="430" priority="197" operator="containsText" text="Draft OK">
      <formula>NOT(ISERROR(SEARCH("Draft OK",B34)))</formula>
    </cfRule>
    <cfRule type="containsText" dxfId="429" priority="198" operator="containsText" text="In progress">
      <formula>NOT(ISERROR(SEARCH("In progress",B34)))</formula>
    </cfRule>
    <cfRule type="containsText" dxfId="428" priority="199" operator="containsText" text="Done">
      <formula>NOT(ISERROR(SEARCH("Done",B34)))</formula>
    </cfRule>
    <cfRule type="containsText" dxfId="427" priority="200" operator="containsText" text="Missing">
      <formula>NOT(ISERROR(SEARCH("Missing",B34)))</formula>
    </cfRule>
  </conditionalFormatting>
  <conditionalFormatting sqref="B36:G36">
    <cfRule type="containsText" dxfId="426" priority="191" operator="containsText" text="Draft NG">
      <formula>NOT(ISERROR(SEARCH("Draft NG",B36)))</formula>
    </cfRule>
    <cfRule type="containsText" dxfId="425" priority="192" operator="containsText" text="Draft OK">
      <formula>NOT(ISERROR(SEARCH("Draft OK",B36)))</formula>
    </cfRule>
    <cfRule type="containsText" dxfId="424" priority="193" operator="containsText" text="In progress">
      <formula>NOT(ISERROR(SEARCH("In progress",B36)))</formula>
    </cfRule>
    <cfRule type="containsText" dxfId="423" priority="194" operator="containsText" text="Done">
      <formula>NOT(ISERROR(SEARCH("Done",B36)))</formula>
    </cfRule>
    <cfRule type="containsText" dxfId="422" priority="195" operator="containsText" text="Missing">
      <formula>NOT(ISERROR(SEARCH("Missing",B36)))</formula>
    </cfRule>
  </conditionalFormatting>
  <conditionalFormatting sqref="B38:G38 B44:F44">
    <cfRule type="containsText" dxfId="421" priority="201" operator="containsText" text="Draft NG">
      <formula>NOT(ISERROR(SEARCH("Draft NG",B38)))</formula>
    </cfRule>
    <cfRule type="containsText" dxfId="420" priority="202" operator="containsText" text="Draft OK">
      <formula>NOT(ISERROR(SEARCH("Draft OK",B38)))</formula>
    </cfRule>
    <cfRule type="containsText" dxfId="419" priority="203" operator="containsText" text="In progress">
      <formula>NOT(ISERROR(SEARCH("In progress",B38)))</formula>
    </cfRule>
    <cfRule type="containsText" dxfId="418" priority="204" operator="containsText" text="Done">
      <formula>NOT(ISERROR(SEARCH("Done",B38)))</formula>
    </cfRule>
    <cfRule type="containsText" dxfId="417" priority="205" operator="containsText" text="Missing">
      <formula>NOT(ISERROR(SEARCH("Missing",B38)))</formula>
    </cfRule>
  </conditionalFormatting>
  <conditionalFormatting sqref="B40:G40">
    <cfRule type="containsText" dxfId="416" priority="186" operator="containsText" text="Draft NG">
      <formula>NOT(ISERROR(SEARCH("Draft NG",B40)))</formula>
    </cfRule>
    <cfRule type="containsText" dxfId="415" priority="187" operator="containsText" text="Draft OK">
      <formula>NOT(ISERROR(SEARCH("Draft OK",B40)))</formula>
    </cfRule>
    <cfRule type="containsText" dxfId="414" priority="188" operator="containsText" text="In progress">
      <formula>NOT(ISERROR(SEARCH("In progress",B40)))</formula>
    </cfRule>
    <cfRule type="containsText" dxfId="413" priority="189" operator="containsText" text="Done">
      <formula>NOT(ISERROR(SEARCH("Done",B40)))</formula>
    </cfRule>
    <cfRule type="containsText" dxfId="412" priority="190" operator="containsText" text="Missing">
      <formula>NOT(ISERROR(SEARCH("Missing",B40)))</formula>
    </cfRule>
  </conditionalFormatting>
  <conditionalFormatting sqref="B46:G46">
    <cfRule type="containsText" dxfId="411" priority="176" operator="containsText" text="Draft NG">
      <formula>NOT(ISERROR(SEARCH("Draft NG",B46)))</formula>
    </cfRule>
    <cfRule type="containsText" dxfId="410" priority="177" operator="containsText" text="Draft OK">
      <formula>NOT(ISERROR(SEARCH("Draft OK",B46)))</formula>
    </cfRule>
    <cfRule type="containsText" dxfId="409" priority="178" operator="containsText" text="In progress">
      <formula>NOT(ISERROR(SEARCH("In progress",B46)))</formula>
    </cfRule>
    <cfRule type="containsText" dxfId="408" priority="179" operator="containsText" text="Done">
      <formula>NOT(ISERROR(SEARCH("Done",B46)))</formula>
    </cfRule>
    <cfRule type="containsText" dxfId="407" priority="180" operator="containsText" text="Missing">
      <formula>NOT(ISERROR(SEARCH("Missing",B46)))</formula>
    </cfRule>
  </conditionalFormatting>
  <conditionalFormatting sqref="C34 C36 C38 C40 C42 C44 C46 C51 C59:C60">
    <cfRule type="containsText" dxfId="406" priority="167" operator="containsText" text="Draft OK">
      <formula>NOT(ISERROR(SEARCH("Draft OK",C34)))</formula>
    </cfRule>
    <cfRule type="containsText" dxfId="405" priority="168" operator="containsText" text="In progress">
      <formula>NOT(ISERROR(SEARCH("In progress",C34)))</formula>
    </cfRule>
    <cfRule type="containsText" dxfId="404" priority="169" operator="containsText" text="Done">
      <formula>NOT(ISERROR(SEARCH("Done",C34)))</formula>
    </cfRule>
    <cfRule type="containsText" dxfId="403" priority="170" operator="containsText" text="Missing">
      <formula>NOT(ISERROR(SEARCH("Missing",C34)))</formula>
    </cfRule>
  </conditionalFormatting>
  <conditionalFormatting sqref="C38 C40 C42 C44 C46 C51 C34 C36 C59:C60">
    <cfRule type="containsText" dxfId="402" priority="166" operator="containsText" text="Draft NG">
      <formula>NOT(ISERROR(SEARCH("Draft NG",C34)))</formula>
    </cfRule>
  </conditionalFormatting>
  <conditionalFormatting sqref="C38">
    <cfRule type="containsText" dxfId="401" priority="141" operator="containsText" text="Draft NG">
      <formula>NOT(ISERROR(SEARCH("Draft NG",C38)))</formula>
    </cfRule>
    <cfRule type="containsText" dxfId="400" priority="142" operator="containsText" text="Draft OK">
      <formula>NOT(ISERROR(SEARCH("Draft OK",C38)))</formula>
    </cfRule>
    <cfRule type="containsText" dxfId="399" priority="143" operator="containsText" text="In progress">
      <formula>NOT(ISERROR(SEARCH("In progress",C38)))</formula>
    </cfRule>
    <cfRule type="containsText" dxfId="398" priority="144" operator="containsText" text="Done">
      <formula>NOT(ISERROR(SEARCH("Done",C38)))</formula>
    </cfRule>
    <cfRule type="containsText" dxfId="397" priority="145" operator="containsText" text="Missing">
      <formula>NOT(ISERROR(SEARCH("Missing",C38)))</formula>
    </cfRule>
  </conditionalFormatting>
  <conditionalFormatting sqref="C40">
    <cfRule type="containsText" dxfId="396" priority="136" operator="containsText" text="Draft NG">
      <formula>NOT(ISERROR(SEARCH("Draft NG",C40)))</formula>
    </cfRule>
    <cfRule type="containsText" dxfId="395" priority="137" operator="containsText" text="Draft OK">
      <formula>NOT(ISERROR(SEARCH("Draft OK",C40)))</formula>
    </cfRule>
    <cfRule type="containsText" dxfId="394" priority="138" operator="containsText" text="In progress">
      <formula>NOT(ISERROR(SEARCH("In progress",C40)))</formula>
    </cfRule>
    <cfRule type="containsText" dxfId="393" priority="139" operator="containsText" text="Done">
      <formula>NOT(ISERROR(SEARCH("Done",C40)))</formula>
    </cfRule>
    <cfRule type="containsText" dxfId="392" priority="140" operator="containsText" text="Missing">
      <formula>NOT(ISERROR(SEARCH("Missing",C40)))</formula>
    </cfRule>
  </conditionalFormatting>
  <conditionalFormatting sqref="C42">
    <cfRule type="containsText" dxfId="391" priority="131" operator="containsText" text="Draft NG">
      <formula>NOT(ISERROR(SEARCH("Draft NG",C42)))</formula>
    </cfRule>
    <cfRule type="containsText" dxfId="390" priority="132" operator="containsText" text="Draft OK">
      <formula>NOT(ISERROR(SEARCH("Draft OK",C42)))</formula>
    </cfRule>
    <cfRule type="containsText" dxfId="389" priority="133" operator="containsText" text="In progress">
      <formula>NOT(ISERROR(SEARCH("In progress",C42)))</formula>
    </cfRule>
    <cfRule type="containsText" dxfId="388" priority="134" operator="containsText" text="Done">
      <formula>NOT(ISERROR(SEARCH("Done",C42)))</formula>
    </cfRule>
    <cfRule type="containsText" dxfId="387" priority="135" operator="containsText" text="Missing">
      <formula>NOT(ISERROR(SEARCH("Missing",C42)))</formula>
    </cfRule>
  </conditionalFormatting>
  <conditionalFormatting sqref="C44">
    <cfRule type="containsText" dxfId="386" priority="126" operator="containsText" text="Draft NG">
      <formula>NOT(ISERROR(SEARCH("Draft NG",C44)))</formula>
    </cfRule>
    <cfRule type="containsText" dxfId="385" priority="127" operator="containsText" text="Draft OK">
      <formula>NOT(ISERROR(SEARCH("Draft OK",C44)))</formula>
    </cfRule>
    <cfRule type="containsText" dxfId="384" priority="128" operator="containsText" text="In progress">
      <formula>NOT(ISERROR(SEARCH("In progress",C44)))</formula>
    </cfRule>
    <cfRule type="containsText" dxfId="383" priority="129" operator="containsText" text="Done">
      <formula>NOT(ISERROR(SEARCH("Done",C44)))</formula>
    </cfRule>
    <cfRule type="containsText" dxfId="382" priority="130" operator="containsText" text="Missing">
      <formula>NOT(ISERROR(SEARCH("Missing",C44)))</formula>
    </cfRule>
  </conditionalFormatting>
  <conditionalFormatting sqref="C46">
    <cfRule type="containsText" dxfId="381" priority="121" operator="containsText" text="Draft NG">
      <formula>NOT(ISERROR(SEARCH("Draft NG",C46)))</formula>
    </cfRule>
    <cfRule type="containsText" dxfId="380" priority="122" operator="containsText" text="Draft OK">
      <formula>NOT(ISERROR(SEARCH("Draft OK",C46)))</formula>
    </cfRule>
    <cfRule type="containsText" dxfId="379" priority="123" operator="containsText" text="In progress">
      <formula>NOT(ISERROR(SEARCH("In progress",C46)))</formula>
    </cfRule>
    <cfRule type="containsText" dxfId="378" priority="124" operator="containsText" text="Done">
      <formula>NOT(ISERROR(SEARCH("Done",C46)))</formula>
    </cfRule>
    <cfRule type="containsText" dxfId="377" priority="125" operator="containsText" text="Missing">
      <formula>NOT(ISERROR(SEARCH("Missing",C46)))</formula>
    </cfRule>
  </conditionalFormatting>
  <conditionalFormatting sqref="C51">
    <cfRule type="containsText" dxfId="376" priority="81" operator="containsText" text="Done">
      <formula>NOT(ISERROR(SEARCH("Done",C51)))</formula>
    </cfRule>
    <cfRule type="containsText" dxfId="375" priority="82" operator="containsText" text="Draft NG">
      <formula>NOT(ISERROR(SEARCH("Draft NG",C51)))</formula>
    </cfRule>
    <cfRule type="containsText" dxfId="374" priority="83" operator="containsText" text="Draft OK">
      <formula>NOT(ISERROR(SEARCH("Draft OK",C51)))</formula>
    </cfRule>
    <cfRule type="containsText" dxfId="373" priority="84" operator="containsText" text="In progress">
      <formula>NOT(ISERROR(SEARCH("In progress",C51)))</formula>
    </cfRule>
    <cfRule type="containsText" dxfId="372" priority="85" operator="containsText" text="Missing">
      <formula>NOT(ISERROR(SEARCH("Missing",C51)))</formula>
    </cfRule>
    <cfRule type="containsText" dxfId="371" priority="86" operator="containsText" text="Draft NG">
      <formula>NOT(ISERROR(SEARCH("Draft NG",C51)))</formula>
    </cfRule>
    <cfRule type="containsText" dxfId="370" priority="87" operator="containsText" text="Draft OK">
      <formula>NOT(ISERROR(SEARCH("Draft OK",C51)))</formula>
    </cfRule>
    <cfRule type="containsText" dxfId="369" priority="88" operator="containsText" text="In progress">
      <formula>NOT(ISERROR(SEARCH("In progress",C51)))</formula>
    </cfRule>
    <cfRule type="containsText" dxfId="368" priority="89" operator="containsText" text="Done">
      <formula>NOT(ISERROR(SEARCH("Done",C51)))</formula>
    </cfRule>
    <cfRule type="containsText" dxfId="367" priority="90" operator="containsText" text="Missing">
      <formula>NOT(ISERROR(SEARCH("Missing",C51)))</formula>
    </cfRule>
    <cfRule type="containsText" dxfId="366" priority="91" operator="containsText" text="Draft NG">
      <formula>NOT(ISERROR(SEARCH("Draft NG",C51)))</formula>
    </cfRule>
    <cfRule type="containsText" dxfId="365" priority="92" operator="containsText" text="Draft OK">
      <formula>NOT(ISERROR(SEARCH("Draft OK",C51)))</formula>
    </cfRule>
    <cfRule type="containsText" dxfId="364" priority="93" operator="containsText" text="In progress">
      <formula>NOT(ISERROR(SEARCH("In progress",C51)))</formula>
    </cfRule>
    <cfRule type="containsText" dxfId="363" priority="94" operator="containsText" text="Done">
      <formula>NOT(ISERROR(SEARCH("Done",C51)))</formula>
    </cfRule>
    <cfRule type="containsText" dxfId="362" priority="95" operator="containsText" text="Missing">
      <formula>NOT(ISERROR(SEARCH("Missing",C51)))</formula>
    </cfRule>
    <cfRule type="containsText" dxfId="361" priority="96" operator="containsText" text="Draft NG">
      <formula>NOT(ISERROR(SEARCH("Draft NG",C51)))</formula>
    </cfRule>
    <cfRule type="containsText" dxfId="360" priority="97" operator="containsText" text="Draft OK">
      <formula>NOT(ISERROR(SEARCH("Draft OK",C51)))</formula>
    </cfRule>
    <cfRule type="containsText" dxfId="359" priority="98" operator="containsText" text="In progress">
      <formula>NOT(ISERROR(SEARCH("In progress",C51)))</formula>
    </cfRule>
    <cfRule type="containsText" dxfId="358" priority="99" operator="containsText" text="Done">
      <formula>NOT(ISERROR(SEARCH("Done",C51)))</formula>
    </cfRule>
    <cfRule type="containsText" dxfId="357" priority="100" operator="containsText" text="Missing">
      <formula>NOT(ISERROR(SEARCH("Missing",C51)))</formula>
    </cfRule>
    <cfRule type="containsText" dxfId="356" priority="271" operator="containsText" text="Draft NG">
      <formula>NOT(ISERROR(SEARCH("Draft NG",C51)))</formula>
    </cfRule>
    <cfRule type="containsText" dxfId="355" priority="272" operator="containsText" text="Draft OK">
      <formula>NOT(ISERROR(SEARCH("Draft OK",C51)))</formula>
    </cfRule>
    <cfRule type="containsText" dxfId="354" priority="273" operator="containsText" text="In progress">
      <formula>NOT(ISERROR(SEARCH("In progress",C51)))</formula>
    </cfRule>
    <cfRule type="containsText" dxfId="353" priority="274" operator="containsText" text="Done">
      <formula>NOT(ISERROR(SEARCH("Done",C51)))</formula>
    </cfRule>
    <cfRule type="containsText" dxfId="352" priority="275" operator="containsText" text="Missing">
      <formula>NOT(ISERROR(SEARCH("Missing",C51)))</formula>
    </cfRule>
  </conditionalFormatting>
  <conditionalFormatting sqref="E36">
    <cfRule type="containsText" dxfId="351" priority="101" operator="containsText" text="Draft NG">
      <formula>NOT(ISERROR(SEARCH("Draft NG",E36)))</formula>
    </cfRule>
    <cfRule type="containsText" dxfId="350" priority="102" operator="containsText" text="Draft OK">
      <formula>NOT(ISERROR(SEARCH("Draft OK",E36)))</formula>
    </cfRule>
    <cfRule type="containsText" dxfId="349" priority="103" operator="containsText" text="In progress">
      <formula>NOT(ISERROR(SEARCH("In progress",E36)))</formula>
    </cfRule>
    <cfRule type="containsText" dxfId="348" priority="104" operator="containsText" text="Done">
      <formula>NOT(ISERROR(SEARCH("Done",E36)))</formula>
    </cfRule>
    <cfRule type="containsText" dxfId="347" priority="105" operator="containsText" text="Missing">
      <formula>NOT(ISERROR(SEARCH("Missing",E36)))</formula>
    </cfRule>
  </conditionalFormatting>
  <conditionalFormatting sqref="E38">
    <cfRule type="containsText" dxfId="346" priority="116" operator="containsText" text="Draft NG">
      <formula>NOT(ISERROR(SEARCH("Draft NG",E38)))</formula>
    </cfRule>
    <cfRule type="containsText" dxfId="345" priority="117" operator="containsText" text="Draft OK">
      <formula>NOT(ISERROR(SEARCH("Draft OK",E38)))</formula>
    </cfRule>
    <cfRule type="containsText" dxfId="344" priority="118" operator="containsText" text="In progress">
      <formula>NOT(ISERROR(SEARCH("In progress",E38)))</formula>
    </cfRule>
    <cfRule type="containsText" dxfId="343" priority="119" operator="containsText" text="Done">
      <formula>NOT(ISERROR(SEARCH("Done",E38)))</formula>
    </cfRule>
    <cfRule type="containsText" dxfId="342" priority="120" operator="containsText" text="Missing">
      <formula>NOT(ISERROR(SEARCH("Missing",E38)))</formula>
    </cfRule>
  </conditionalFormatting>
  <conditionalFormatting sqref="E40">
    <cfRule type="containsText" dxfId="341" priority="111" operator="containsText" text="Draft NG">
      <formula>NOT(ISERROR(SEARCH("Draft NG",E40)))</formula>
    </cfRule>
    <cfRule type="containsText" dxfId="340" priority="112" operator="containsText" text="Draft OK">
      <formula>NOT(ISERROR(SEARCH("Draft OK",E40)))</formula>
    </cfRule>
    <cfRule type="containsText" dxfId="339" priority="113" operator="containsText" text="In progress">
      <formula>NOT(ISERROR(SEARCH("In progress",E40)))</formula>
    </cfRule>
    <cfRule type="containsText" dxfId="338" priority="114" operator="containsText" text="Done">
      <formula>NOT(ISERROR(SEARCH("Done",E40)))</formula>
    </cfRule>
    <cfRule type="containsText" dxfId="337" priority="115" operator="containsText" text="Missing">
      <formula>NOT(ISERROR(SEARCH("Missing",E40)))</formula>
    </cfRule>
  </conditionalFormatting>
  <conditionalFormatting sqref="E42">
    <cfRule type="containsText" dxfId="336" priority="106" operator="containsText" text="Draft NG">
      <formula>NOT(ISERROR(SEARCH("Draft NG",E42)))</formula>
    </cfRule>
    <cfRule type="containsText" dxfId="335" priority="107" operator="containsText" text="Draft OK">
      <formula>NOT(ISERROR(SEARCH("Draft OK",E42)))</formula>
    </cfRule>
    <cfRule type="containsText" dxfId="334" priority="108" operator="containsText" text="In progress">
      <formula>NOT(ISERROR(SEARCH("In progress",E42)))</formula>
    </cfRule>
    <cfRule type="containsText" dxfId="333" priority="109" operator="containsText" text="Done">
      <formula>NOT(ISERROR(SEARCH("Done",E42)))</formula>
    </cfRule>
    <cfRule type="containsText" dxfId="332" priority="110" operator="containsText" text="Missing">
      <formula>NOT(ISERROR(SEARCH("Missing",E42)))</formula>
    </cfRule>
  </conditionalFormatting>
  <conditionalFormatting sqref="E51">
    <cfRule type="containsText" dxfId="331" priority="21" operator="containsText" text="Done">
      <formula>NOT(ISERROR(SEARCH("Done",E51)))</formula>
    </cfRule>
    <cfRule type="containsText" dxfId="330" priority="22" operator="containsText" text="Draft NG">
      <formula>NOT(ISERROR(SEARCH("Draft NG",E51)))</formula>
    </cfRule>
    <cfRule type="containsText" dxfId="329" priority="23" operator="containsText" text="Draft OK">
      <formula>NOT(ISERROR(SEARCH("Draft OK",E51)))</formula>
    </cfRule>
    <cfRule type="containsText" dxfId="328" priority="24" operator="containsText" text="In progress">
      <formula>NOT(ISERROR(SEARCH("In progress",E51)))</formula>
    </cfRule>
    <cfRule type="containsText" dxfId="327" priority="25" operator="containsText" text="Missing">
      <formula>NOT(ISERROR(SEARCH("Missing",E51)))</formula>
    </cfRule>
    <cfRule type="containsText" dxfId="326" priority="26" operator="containsText" text="Draft NG">
      <formula>NOT(ISERROR(SEARCH("Draft NG",E51)))</formula>
    </cfRule>
    <cfRule type="containsText" dxfId="325" priority="27" operator="containsText" text="Draft OK">
      <formula>NOT(ISERROR(SEARCH("Draft OK",E51)))</formula>
    </cfRule>
    <cfRule type="containsText" dxfId="324" priority="28" operator="containsText" text="In progress">
      <formula>NOT(ISERROR(SEARCH("In progress",E51)))</formula>
    </cfRule>
    <cfRule type="containsText" dxfId="323" priority="29" operator="containsText" text="Done">
      <formula>NOT(ISERROR(SEARCH("Done",E51)))</formula>
    </cfRule>
    <cfRule type="containsText" dxfId="322" priority="30" operator="containsText" text="Missing">
      <formula>NOT(ISERROR(SEARCH("Missing",E51)))</formula>
    </cfRule>
    <cfRule type="containsText" dxfId="321" priority="31" operator="containsText" text="Draft NG">
      <formula>NOT(ISERROR(SEARCH("Draft NG",E51)))</formula>
    </cfRule>
    <cfRule type="containsText" dxfId="320" priority="32" operator="containsText" text="Draft OK">
      <formula>NOT(ISERROR(SEARCH("Draft OK",E51)))</formula>
    </cfRule>
    <cfRule type="containsText" dxfId="319" priority="33" operator="containsText" text="In progress">
      <formula>NOT(ISERROR(SEARCH("In progress",E51)))</formula>
    </cfRule>
    <cfRule type="containsText" dxfId="318" priority="34" operator="containsText" text="Done">
      <formula>NOT(ISERROR(SEARCH("Done",E51)))</formula>
    </cfRule>
    <cfRule type="containsText" dxfId="317" priority="35" operator="containsText" text="Missing">
      <formula>NOT(ISERROR(SEARCH("Missing",E51)))</formula>
    </cfRule>
    <cfRule type="containsText" dxfId="316" priority="36" operator="containsText" text="Draft NG">
      <formula>NOT(ISERROR(SEARCH("Draft NG",E51)))</formula>
    </cfRule>
    <cfRule type="containsText" dxfId="315" priority="37" operator="containsText" text="Draft OK">
      <formula>NOT(ISERROR(SEARCH("Draft OK",E51)))</formula>
    </cfRule>
    <cfRule type="containsText" dxfId="314" priority="38" operator="containsText" text="In progress">
      <formula>NOT(ISERROR(SEARCH("In progress",E51)))</formula>
    </cfRule>
    <cfRule type="containsText" dxfId="313" priority="39" operator="containsText" text="Done">
      <formula>NOT(ISERROR(SEARCH("Done",E51)))</formula>
    </cfRule>
    <cfRule type="containsText" dxfId="312" priority="40" operator="containsText" text="Missing">
      <formula>NOT(ISERROR(SEARCH("Missing",E51)))</formula>
    </cfRule>
    <cfRule type="containsText" dxfId="311" priority="41" operator="containsText" text="Draft NG">
      <formula>NOT(ISERROR(SEARCH("Draft NG",E51)))</formula>
    </cfRule>
    <cfRule type="containsText" dxfId="310" priority="42" operator="containsText" text="Draft OK">
      <formula>NOT(ISERROR(SEARCH("Draft OK",E51)))</formula>
    </cfRule>
    <cfRule type="containsText" dxfId="309" priority="43" operator="containsText" text="In progress">
      <formula>NOT(ISERROR(SEARCH("In progress",E51)))</formula>
    </cfRule>
    <cfRule type="containsText" dxfId="308" priority="44" operator="containsText" text="Done">
      <formula>NOT(ISERROR(SEARCH("Done",E51)))</formula>
    </cfRule>
    <cfRule type="containsText" dxfId="307" priority="45" operator="containsText" text="Missing">
      <formula>NOT(ISERROR(SEARCH("Missing",E51)))</formula>
    </cfRule>
  </conditionalFormatting>
  <conditionalFormatting sqref="E59:E60 E38 E44 E34 E36 E40 E42 E46 G22 B22:F23">
    <cfRule type="containsText" dxfId="306" priority="465" operator="containsText" text="Draft NG">
      <formula>NOT(ISERROR(SEARCH("Draft NG",B22)))</formula>
    </cfRule>
  </conditionalFormatting>
  <conditionalFormatting sqref="E59:F60">
    <cfRule type="containsText" dxfId="305" priority="11" operator="containsText" text="Draft NG">
      <formula>NOT(ISERROR(SEARCH("Draft NG",E59)))</formula>
    </cfRule>
    <cfRule type="containsText" dxfId="304" priority="12" operator="containsText" text="Draft OK">
      <formula>NOT(ISERROR(SEARCH("Draft OK",E59)))</formula>
    </cfRule>
    <cfRule type="containsText" dxfId="303" priority="13" operator="containsText" text="In progress">
      <formula>NOT(ISERROR(SEARCH("In progress",E59)))</formula>
    </cfRule>
    <cfRule type="containsText" dxfId="302" priority="14" operator="containsText" text="Done">
      <formula>NOT(ISERROR(SEARCH("Done",E59)))</formula>
    </cfRule>
    <cfRule type="containsText" dxfId="301" priority="15" operator="containsText" text="Missing">
      <formula>NOT(ISERROR(SEARCH("Missing",E59)))</formula>
    </cfRule>
    <cfRule type="containsText" dxfId="300" priority="146" operator="containsText" text="Draft NG">
      <formula>NOT(ISERROR(SEARCH("Draft NG",E59)))</formula>
    </cfRule>
    <cfRule type="containsText" dxfId="299" priority="147" operator="containsText" text="Draft OK">
      <formula>NOT(ISERROR(SEARCH("Draft OK",E59)))</formula>
    </cfRule>
    <cfRule type="containsText" dxfId="298" priority="148" operator="containsText" text="In progress">
      <formula>NOT(ISERROR(SEARCH("In progress",E59)))</formula>
    </cfRule>
    <cfRule type="containsText" dxfId="297" priority="149" operator="containsText" text="Done">
      <formula>NOT(ISERROR(SEARCH("Done",E59)))</formula>
    </cfRule>
    <cfRule type="containsText" dxfId="296" priority="150" operator="containsText" text="Missing">
      <formula>NOT(ISERROR(SEARCH("Missing",E59)))</formula>
    </cfRule>
  </conditionalFormatting>
  <conditionalFormatting sqref="E51:G51">
    <cfRule type="containsText" dxfId="295" priority="46" operator="containsText" text="Draft NG">
      <formula>NOT(ISERROR(SEARCH("Draft NG",E51)))</formula>
    </cfRule>
    <cfRule type="containsText" dxfId="294" priority="47" operator="containsText" text="Draft OK">
      <formula>NOT(ISERROR(SEARCH("Draft OK",E51)))</formula>
    </cfRule>
    <cfRule type="containsText" dxfId="293" priority="48" operator="containsText" text="In progress">
      <formula>NOT(ISERROR(SEARCH("In progress",E51)))</formula>
    </cfRule>
    <cfRule type="containsText" dxfId="292" priority="49" operator="containsText" text="Done">
      <formula>NOT(ISERROR(SEARCH("Done",E51)))</formula>
    </cfRule>
    <cfRule type="containsText" dxfId="291" priority="50" operator="containsText" text="Missing">
      <formula>NOT(ISERROR(SEARCH("Missing",E51)))</formula>
    </cfRule>
  </conditionalFormatting>
  <conditionalFormatting sqref="F59:F60">
    <cfRule type="containsText" dxfId="290" priority="1" operator="containsText" text="Draft NG">
      <formula>NOT(ISERROR(SEARCH("Draft NG",F59)))</formula>
    </cfRule>
    <cfRule type="containsText" dxfId="289" priority="2" operator="containsText" text="Draft OK">
      <formula>NOT(ISERROR(SEARCH("Draft OK",F59)))</formula>
    </cfRule>
    <cfRule type="containsText" dxfId="288" priority="3" operator="containsText" text="In progress">
      <formula>NOT(ISERROR(SEARCH("In progress",F59)))</formula>
    </cfRule>
    <cfRule type="containsText" dxfId="287" priority="4" operator="containsText" text="Done">
      <formula>NOT(ISERROR(SEARCH("Done",F59)))</formula>
    </cfRule>
    <cfRule type="containsText" dxfId="286" priority="5" operator="containsText" text="Missing">
      <formula>NOT(ISERROR(SEARCH("Missing",F59)))</formula>
    </cfRule>
    <cfRule type="containsText" dxfId="285" priority="6" operator="containsText" text="Draft NG">
      <formula>NOT(ISERROR(SEARCH("Draft NG",F59)))</formula>
    </cfRule>
    <cfRule type="containsText" dxfId="284" priority="7" operator="containsText" text="Draft OK">
      <formula>NOT(ISERROR(SEARCH("Draft OK",F59)))</formula>
    </cfRule>
    <cfRule type="containsText" dxfId="283" priority="8" operator="containsText" text="In progress">
      <formula>NOT(ISERROR(SEARCH("In progress",F59)))</formula>
    </cfRule>
    <cfRule type="containsText" dxfId="282" priority="9" operator="containsText" text="Done">
      <formula>NOT(ISERROR(SEARCH("Done",F59)))</formula>
    </cfRule>
    <cfRule type="containsText" dxfId="281" priority="10" operator="containsText" text="Missing">
      <formula>NOT(ISERROR(SEARCH("Missing",F59)))</formula>
    </cfRule>
  </conditionalFormatting>
  <conditionalFormatting sqref="F58:G60">
    <cfRule type="containsText" dxfId="280" priority="151" operator="containsText" text="Draft NG">
      <formula>NOT(ISERROR(SEARCH("Draft NG",F58)))</formula>
    </cfRule>
    <cfRule type="containsText" dxfId="279" priority="152" operator="containsText" text="Draft OK">
      <formula>NOT(ISERROR(SEARCH("Draft OK",F58)))</formula>
    </cfRule>
    <cfRule type="containsText" dxfId="278" priority="153" operator="containsText" text="In progress">
      <formula>NOT(ISERROR(SEARCH("In progress",F58)))</formula>
    </cfRule>
    <cfRule type="containsText" dxfId="277" priority="154" operator="containsText" text="Done">
      <formula>NOT(ISERROR(SEARCH("Done",F58)))</formula>
    </cfRule>
    <cfRule type="containsText" dxfId="276" priority="155" operator="containsText" text="Missing">
      <formula>NOT(ISERROR(SEARCH("Missing",F58)))</formula>
    </cfRule>
  </conditionalFormatting>
  <conditionalFormatting sqref="G22 B22:F23 E34 E36 E38 E40 E42 E44 E46 E59:E60">
    <cfRule type="containsText" dxfId="275" priority="466" operator="containsText" text="Draft OK">
      <formula>NOT(ISERROR(SEARCH("Draft OK",B22)))</formula>
    </cfRule>
    <cfRule type="containsText" dxfId="274" priority="467" operator="containsText" text="In progress">
      <formula>NOT(ISERROR(SEARCH("In progress",B22)))</formula>
    </cfRule>
    <cfRule type="containsText" dxfId="273" priority="468" operator="containsText" text="Done">
      <formula>NOT(ISERROR(SEARCH("Done",B22)))</formula>
    </cfRule>
    <cfRule type="containsText" dxfId="272" priority="469" operator="containsText" text="Missing">
      <formula>NOT(ISERROR(SEARCH("Missing",B22)))</formula>
    </cfRule>
  </conditionalFormatting>
  <conditionalFormatting sqref="G42:G44">
    <cfRule type="containsText" dxfId="271" priority="301" operator="containsText" text="Draft NG">
      <formula>NOT(ISERROR(SEARCH("Draft NG",G42)))</formula>
    </cfRule>
    <cfRule type="containsText" dxfId="270" priority="302" operator="containsText" text="Draft OK">
      <formula>NOT(ISERROR(SEARCH("Draft OK",G42)))</formula>
    </cfRule>
    <cfRule type="containsText" dxfId="269" priority="303" operator="containsText" text="In progress">
      <formula>NOT(ISERROR(SEARCH("In progress",G42)))</formula>
    </cfRule>
    <cfRule type="containsText" dxfId="268" priority="304" operator="containsText" text="Done">
      <formula>NOT(ISERROR(SEARCH("Done",G42)))</formula>
    </cfRule>
    <cfRule type="containsText" dxfId="267" priority="305" operator="containsText" text="Missing">
      <formula>NOT(ISERROR(SEARCH("Missing",G42)))</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00"/>
  </sheetPr>
  <dimension ref="A1:N60"/>
  <sheetViews>
    <sheetView zoomScale="85" zoomScaleNormal="85" workbookViewId="0">
      <selection activeCell="A6" sqref="A6"/>
    </sheetView>
  </sheetViews>
  <sheetFormatPr defaultColWidth="9" defaultRowHeight="15"/>
  <cols>
    <col min="1" max="1" width="33.42578125" customWidth="1"/>
    <col min="2" max="14" width="25.7109375" customWidth="1"/>
  </cols>
  <sheetData>
    <row r="1" spans="1:14" ht="20.25">
      <c r="A1" s="1" t="s">
        <v>1616</v>
      </c>
    </row>
    <row r="2" spans="1:14" ht="20.25">
      <c r="A2" s="1" t="s">
        <v>613</v>
      </c>
    </row>
    <row r="3" spans="1:14" ht="15" customHeight="1">
      <c r="A3" s="2" t="s">
        <v>837</v>
      </c>
      <c r="D3" s="424"/>
      <c r="E3" s="424"/>
      <c r="F3" s="424"/>
    </row>
    <row r="4" spans="1:14">
      <c r="A4" s="2" t="s">
        <v>647</v>
      </c>
      <c r="D4" s="162"/>
    </row>
    <row r="5" spans="1:14">
      <c r="A5" s="2" t="s">
        <v>1773</v>
      </c>
    </row>
    <row r="6" spans="1:14">
      <c r="A6" s="2" t="s">
        <v>1879</v>
      </c>
    </row>
    <row r="7" spans="1:14" hidden="1">
      <c r="A7" s="391" t="s">
        <v>10</v>
      </c>
      <c r="B7" s="392" t="s">
        <v>292</v>
      </c>
      <c r="C7" s="392" t="s">
        <v>1427</v>
      </c>
      <c r="E7" s="392" t="s">
        <v>1555</v>
      </c>
      <c r="F7" s="392" t="s">
        <v>1555</v>
      </c>
      <c r="G7" s="392" t="s">
        <v>1555</v>
      </c>
      <c r="J7" s="443"/>
      <c r="K7" s="443"/>
      <c r="L7" s="443"/>
      <c r="M7" s="443"/>
    </row>
    <row r="8" spans="1:14" ht="26.45" customHeight="1">
      <c r="A8" s="390" t="s">
        <v>1554</v>
      </c>
      <c r="B8" s="390" t="s">
        <v>1618</v>
      </c>
      <c r="C8" s="390" t="s">
        <v>1618</v>
      </c>
      <c r="D8" s="390" t="s">
        <v>1619</v>
      </c>
      <c r="E8" s="390" t="s">
        <v>1620</v>
      </c>
      <c r="F8" s="390" t="s">
        <v>1621</v>
      </c>
      <c r="G8" s="390" t="s">
        <v>1622</v>
      </c>
      <c r="H8" s="390" t="s">
        <v>1621</v>
      </c>
      <c r="I8" s="390" t="s">
        <v>1623</v>
      </c>
      <c r="J8" s="390" t="s">
        <v>1794</v>
      </c>
      <c r="K8" s="390" t="s">
        <v>1795</v>
      </c>
      <c r="L8" s="390" t="s">
        <v>1796</v>
      </c>
      <c r="M8" s="390" t="s">
        <v>1797</v>
      </c>
      <c r="N8" s="390" t="s">
        <v>1782</v>
      </c>
    </row>
    <row r="9" spans="1:14" ht="15" customHeight="1">
      <c r="A9" s="4" t="s">
        <v>580</v>
      </c>
      <c r="B9" s="4" t="s">
        <v>1624</v>
      </c>
      <c r="C9" s="4" t="s">
        <v>1624</v>
      </c>
      <c r="D9" s="4" t="s">
        <v>1624</v>
      </c>
      <c r="E9" s="4" t="s">
        <v>1624</v>
      </c>
      <c r="F9" s="4" t="s">
        <v>1624</v>
      </c>
      <c r="G9" s="4" t="s">
        <v>1624</v>
      </c>
      <c r="H9" s="4" t="s">
        <v>1624</v>
      </c>
      <c r="I9" s="4" t="s">
        <v>1624</v>
      </c>
      <c r="J9" s="4" t="s">
        <v>263</v>
      </c>
      <c r="K9" s="4" t="s">
        <v>263</v>
      </c>
      <c r="L9" s="4" t="s">
        <v>263</v>
      </c>
      <c r="M9" s="4" t="s">
        <v>263</v>
      </c>
      <c r="N9" s="4" t="s">
        <v>263</v>
      </c>
    </row>
    <row r="10" spans="1:14" ht="44.45" customHeight="1">
      <c r="A10" s="4" t="s">
        <v>11</v>
      </c>
      <c r="B10" s="71" t="s">
        <v>1767</v>
      </c>
      <c r="C10" s="71" t="s">
        <v>1768</v>
      </c>
      <c r="D10" s="71" t="s">
        <v>1769</v>
      </c>
      <c r="E10" s="71" t="s">
        <v>1770</v>
      </c>
      <c r="F10" s="71" t="s">
        <v>1771</v>
      </c>
      <c r="G10" s="71" t="s">
        <v>1605</v>
      </c>
      <c r="H10" s="71" t="s">
        <v>1772</v>
      </c>
      <c r="I10" s="71" t="s">
        <v>1614</v>
      </c>
      <c r="J10" s="71" t="s">
        <v>1744</v>
      </c>
      <c r="K10" s="71" t="s">
        <v>1749</v>
      </c>
      <c r="L10" s="71" t="s">
        <v>1752</v>
      </c>
      <c r="M10" s="71" t="s">
        <v>1755</v>
      </c>
      <c r="N10" s="71" t="s">
        <v>1783</v>
      </c>
    </row>
    <row r="11" spans="1:14" ht="26.45" customHeight="1">
      <c r="A11" s="71" t="s">
        <v>1323</v>
      </c>
      <c r="B11" s="374" t="s">
        <v>1818</v>
      </c>
      <c r="C11" s="374" t="s">
        <v>1817</v>
      </c>
      <c r="D11" s="374" t="s">
        <v>1824</v>
      </c>
      <c r="E11" s="374" t="s">
        <v>1823</v>
      </c>
      <c r="F11" s="374" t="s">
        <v>1822</v>
      </c>
      <c r="G11" s="374" t="s">
        <v>1821</v>
      </c>
      <c r="H11" s="374" t="s">
        <v>1819</v>
      </c>
      <c r="I11" s="71" t="s">
        <v>1820</v>
      </c>
      <c r="J11" s="71" t="s">
        <v>1798</v>
      </c>
      <c r="K11" s="71" t="s">
        <v>1799</v>
      </c>
      <c r="L11" s="71" t="s">
        <v>1800</v>
      </c>
      <c r="M11" s="71" t="s">
        <v>1801</v>
      </c>
      <c r="N11" s="71" t="s">
        <v>1784</v>
      </c>
    </row>
    <row r="12" spans="1:14" ht="26.45" customHeight="1">
      <c r="A12" s="71" t="s">
        <v>1295</v>
      </c>
      <c r="B12" s="374" t="s">
        <v>1625</v>
      </c>
      <c r="C12" s="374" t="s">
        <v>1625</v>
      </c>
      <c r="D12" s="374" t="s">
        <v>1866</v>
      </c>
      <c r="E12" s="374" t="s">
        <v>1866</v>
      </c>
      <c r="F12" s="374" t="s">
        <v>1866</v>
      </c>
      <c r="G12" s="374" t="s">
        <v>1866</v>
      </c>
      <c r="H12" s="374" t="s">
        <v>1867</v>
      </c>
      <c r="I12" s="71" t="s">
        <v>1867</v>
      </c>
      <c r="J12" s="71" t="s">
        <v>1867</v>
      </c>
      <c r="K12" s="71" t="s">
        <v>1867</v>
      </c>
      <c r="L12" s="71" t="s">
        <v>1867</v>
      </c>
      <c r="M12" s="71" t="s">
        <v>1867</v>
      </c>
      <c r="N12" s="71" t="s">
        <v>1785</v>
      </c>
    </row>
    <row r="13" spans="1:14" ht="29.45" hidden="1" customHeight="1">
      <c r="A13" s="71" t="s">
        <v>581</v>
      </c>
      <c r="B13" s="71"/>
      <c r="C13" s="71"/>
      <c r="D13" s="71"/>
      <c r="E13" s="71"/>
      <c r="F13" s="71"/>
      <c r="G13" s="71"/>
      <c r="H13" s="71"/>
      <c r="I13" s="71"/>
      <c r="J13" s="71"/>
      <c r="K13" s="71"/>
      <c r="L13" s="71"/>
      <c r="M13" s="71"/>
      <c r="N13" s="71"/>
    </row>
    <row r="14" spans="1:14" ht="14.45" customHeight="1">
      <c r="A14" s="71" t="s">
        <v>21</v>
      </c>
      <c r="B14" s="71" t="s">
        <v>1626</v>
      </c>
      <c r="C14" s="71" t="s">
        <v>1626</v>
      </c>
      <c r="D14" s="71" t="s">
        <v>1401</v>
      </c>
      <c r="E14" s="71" t="s">
        <v>1401</v>
      </c>
      <c r="F14" s="71" t="s">
        <v>1401</v>
      </c>
      <c r="G14" s="71" t="s">
        <v>1401</v>
      </c>
      <c r="H14" s="71" t="s">
        <v>1401</v>
      </c>
      <c r="I14" s="71" t="s">
        <v>1401</v>
      </c>
      <c r="J14" s="71" t="s">
        <v>1802</v>
      </c>
      <c r="K14" s="71" t="s">
        <v>1802</v>
      </c>
      <c r="L14" s="71" t="s">
        <v>1802</v>
      </c>
      <c r="M14" s="71" t="s">
        <v>1802</v>
      </c>
      <c r="N14" s="71" t="s">
        <v>282</v>
      </c>
    </row>
    <row r="15" spans="1:14" ht="13.9" customHeight="1">
      <c r="A15" s="71" t="s">
        <v>689</v>
      </c>
      <c r="B15" s="71" t="s">
        <v>1627</v>
      </c>
      <c r="C15" s="71" t="s">
        <v>1628</v>
      </c>
      <c r="D15" s="71" t="s">
        <v>1415</v>
      </c>
      <c r="E15" s="71" t="s">
        <v>1415</v>
      </c>
      <c r="F15" s="71" t="s">
        <v>1415</v>
      </c>
      <c r="G15" s="71" t="s">
        <v>1415</v>
      </c>
      <c r="H15" s="71" t="s">
        <v>1415</v>
      </c>
      <c r="I15" s="71" t="s">
        <v>1415</v>
      </c>
      <c r="J15" s="71" t="s">
        <v>1803</v>
      </c>
      <c r="K15" s="71" t="s">
        <v>1803</v>
      </c>
      <c r="L15" s="71" t="s">
        <v>1803</v>
      </c>
      <c r="M15" s="71" t="s">
        <v>1803</v>
      </c>
      <c r="N15" s="71" t="s">
        <v>1786</v>
      </c>
    </row>
    <row r="16" spans="1:14" ht="39.6" customHeight="1">
      <c r="A16" s="71" t="s">
        <v>16</v>
      </c>
      <c r="B16" s="71" t="s">
        <v>1629</v>
      </c>
      <c r="C16" s="71" t="s">
        <v>1629</v>
      </c>
      <c r="D16" s="71" t="s">
        <v>1629</v>
      </c>
      <c r="E16" s="71" t="s">
        <v>1629</v>
      </c>
      <c r="F16" s="71" t="s">
        <v>1629</v>
      </c>
      <c r="G16" s="71" t="s">
        <v>1629</v>
      </c>
      <c r="H16" s="71" t="s">
        <v>1629</v>
      </c>
      <c r="I16" s="71" t="s">
        <v>1629</v>
      </c>
      <c r="J16" s="71" t="s">
        <v>984</v>
      </c>
      <c r="K16" s="71" t="s">
        <v>984</v>
      </c>
      <c r="L16" s="71" t="s">
        <v>984</v>
      </c>
      <c r="M16" s="71" t="s">
        <v>984</v>
      </c>
      <c r="N16" s="71" t="s">
        <v>984</v>
      </c>
    </row>
    <row r="17" spans="1:14" ht="15" customHeight="1">
      <c r="A17" s="71" t="s">
        <v>634</v>
      </c>
      <c r="B17" s="71" t="s">
        <v>1630</v>
      </c>
      <c r="C17" s="71" t="s">
        <v>1630</v>
      </c>
      <c r="D17" s="71" t="s">
        <v>1310</v>
      </c>
      <c r="E17" s="71" t="s">
        <v>1310</v>
      </c>
      <c r="F17" s="71" t="s">
        <v>1310</v>
      </c>
      <c r="G17" s="71" t="s">
        <v>1310</v>
      </c>
      <c r="H17" s="71" t="s">
        <v>1310</v>
      </c>
      <c r="I17" s="71" t="s">
        <v>1310</v>
      </c>
      <c r="J17" s="71" t="s">
        <v>1804</v>
      </c>
      <c r="K17" s="71" t="s">
        <v>1804</v>
      </c>
      <c r="L17" s="71" t="s">
        <v>1804</v>
      </c>
      <c r="M17" s="71" t="s">
        <v>1804</v>
      </c>
      <c r="N17" s="71" t="s">
        <v>1787</v>
      </c>
    </row>
    <row r="18" spans="1:14" ht="15" customHeight="1">
      <c r="A18" s="71" t="s">
        <v>23</v>
      </c>
      <c r="B18" s="71" t="s">
        <v>1631</v>
      </c>
      <c r="C18" s="71" t="s">
        <v>1631</v>
      </c>
      <c r="D18" s="71" t="s">
        <v>1632</v>
      </c>
      <c r="E18" s="71" t="s">
        <v>1633</v>
      </c>
      <c r="F18" s="71" t="s">
        <v>1634</v>
      </c>
      <c r="G18" s="71" t="s">
        <v>1170</v>
      </c>
      <c r="H18" s="71" t="s">
        <v>1634</v>
      </c>
      <c r="I18" s="71" t="s">
        <v>1635</v>
      </c>
      <c r="J18" s="71" t="s">
        <v>1805</v>
      </c>
      <c r="K18" s="71" t="s">
        <v>1806</v>
      </c>
      <c r="L18" s="71" t="s">
        <v>1807</v>
      </c>
      <c r="M18" s="71" t="s">
        <v>1808</v>
      </c>
      <c r="N18" s="71" t="s">
        <v>625</v>
      </c>
    </row>
    <row r="19" spans="1:14" ht="15" customHeight="1">
      <c r="A19" s="71" t="s">
        <v>1636</v>
      </c>
      <c r="B19" s="71" t="s">
        <v>1637</v>
      </c>
      <c r="C19" s="71" t="s">
        <v>1637</v>
      </c>
      <c r="D19" s="71" t="s">
        <v>1638</v>
      </c>
      <c r="E19" s="71" t="s">
        <v>1639</v>
      </c>
      <c r="F19" s="71" t="s">
        <v>1639</v>
      </c>
      <c r="G19" s="71" t="s">
        <v>1640</v>
      </c>
      <c r="H19" s="71" t="s">
        <v>1640</v>
      </c>
      <c r="I19" s="71" t="s">
        <v>1641</v>
      </c>
      <c r="J19" s="71" t="s">
        <v>1809</v>
      </c>
      <c r="K19" s="71" t="s">
        <v>1809</v>
      </c>
      <c r="L19" s="71" t="s">
        <v>1810</v>
      </c>
      <c r="M19" s="71" t="s">
        <v>1810</v>
      </c>
      <c r="N19" s="71" t="s">
        <v>1192</v>
      </c>
    </row>
    <row r="20" spans="1:14" ht="15" customHeight="1">
      <c r="A20" s="71" t="s">
        <v>662</v>
      </c>
      <c r="B20" s="71" t="s">
        <v>1642</v>
      </c>
      <c r="C20" s="71" t="s">
        <v>1642</v>
      </c>
      <c r="D20" s="71" t="s">
        <v>1643</v>
      </c>
      <c r="E20" s="71" t="s">
        <v>1643</v>
      </c>
      <c r="F20" s="71" t="s">
        <v>1643</v>
      </c>
      <c r="G20" s="71" t="s">
        <v>1643</v>
      </c>
      <c r="H20" s="71" t="s">
        <v>1643</v>
      </c>
      <c r="I20" s="71" t="s">
        <v>1643</v>
      </c>
      <c r="J20" s="71" t="s">
        <v>1811</v>
      </c>
      <c r="K20" s="71" t="s">
        <v>1811</v>
      </c>
      <c r="L20" s="71" t="s">
        <v>1811</v>
      </c>
      <c r="M20" s="71" t="s">
        <v>1811</v>
      </c>
      <c r="N20" s="71" t="s">
        <v>1432</v>
      </c>
    </row>
    <row r="21" spans="1:14" ht="15" customHeight="1">
      <c r="A21" s="71" t="s">
        <v>585</v>
      </c>
      <c r="B21" s="320" t="s">
        <v>841</v>
      </c>
      <c r="C21" s="320" t="s">
        <v>841</v>
      </c>
      <c r="D21" s="320" t="s">
        <v>841</v>
      </c>
      <c r="E21" s="320" t="s">
        <v>841</v>
      </c>
      <c r="F21" s="320" t="s">
        <v>841</v>
      </c>
      <c r="G21" s="320" t="s">
        <v>1924</v>
      </c>
      <c r="H21" s="320" t="s">
        <v>841</v>
      </c>
      <c r="I21" s="320" t="s">
        <v>841</v>
      </c>
      <c r="J21" s="320" t="s">
        <v>841</v>
      </c>
      <c r="K21" s="320" t="s">
        <v>841</v>
      </c>
      <c r="L21" s="320" t="s">
        <v>841</v>
      </c>
      <c r="M21" s="320" t="s">
        <v>841</v>
      </c>
      <c r="N21" s="320" t="s">
        <v>841</v>
      </c>
    </row>
    <row r="22" spans="1:14" ht="15" hidden="1" customHeight="1">
      <c r="A22" s="71" t="s">
        <v>1223</v>
      </c>
      <c r="B22" s="71"/>
      <c r="C22" s="71"/>
      <c r="D22" s="71"/>
      <c r="E22" s="71"/>
      <c r="F22" s="71"/>
      <c r="G22" s="71"/>
      <c r="H22" s="71"/>
      <c r="I22" s="71"/>
      <c r="J22" s="71"/>
      <c r="K22" s="71"/>
      <c r="L22" s="71"/>
      <c r="M22" s="71"/>
      <c r="N22" s="71"/>
    </row>
    <row r="23" spans="1:14" ht="15" customHeight="1">
      <c r="A23" s="71" t="s">
        <v>1644</v>
      </c>
      <c r="B23" s="441">
        <v>45125</v>
      </c>
      <c r="C23" s="441">
        <v>45125</v>
      </c>
      <c r="D23" s="441">
        <v>45125</v>
      </c>
      <c r="E23" s="441">
        <v>45125</v>
      </c>
      <c r="F23" s="441">
        <v>45125</v>
      </c>
      <c r="G23" s="441">
        <v>45125</v>
      </c>
      <c r="H23" s="441">
        <v>45125</v>
      </c>
      <c r="I23" s="441">
        <v>45125</v>
      </c>
      <c r="J23" s="441">
        <v>45170</v>
      </c>
      <c r="K23" s="441">
        <v>45170</v>
      </c>
      <c r="L23" s="441">
        <v>45170</v>
      </c>
      <c r="M23" s="441">
        <v>45170</v>
      </c>
      <c r="N23" s="441">
        <v>45113</v>
      </c>
    </row>
    <row r="24" spans="1:14" ht="15" customHeight="1">
      <c r="A24" s="71" t="s">
        <v>843</v>
      </c>
      <c r="B24" s="441">
        <v>45222</v>
      </c>
      <c r="C24" s="441">
        <v>45222</v>
      </c>
      <c r="D24" s="441">
        <v>45223</v>
      </c>
      <c r="E24" s="441">
        <v>45223</v>
      </c>
      <c r="F24" s="441">
        <v>45223</v>
      </c>
      <c r="G24" s="71"/>
      <c r="H24" s="441">
        <v>45223</v>
      </c>
      <c r="I24" s="441">
        <v>45223</v>
      </c>
      <c r="J24" s="441">
        <v>45223</v>
      </c>
      <c r="K24" s="441">
        <v>45223</v>
      </c>
      <c r="L24" s="441">
        <v>45223</v>
      </c>
      <c r="M24" s="441">
        <v>45223</v>
      </c>
      <c r="N24" s="441">
        <v>45223</v>
      </c>
    </row>
    <row r="25" spans="1:14" ht="15" customHeight="1">
      <c r="A25" s="71" t="s">
        <v>844</v>
      </c>
      <c r="B25" s="159">
        <f>B24-B23+1</f>
        <v>98</v>
      </c>
      <c r="C25" s="159">
        <f>C24-C23+1</f>
        <v>98</v>
      </c>
      <c r="D25" s="159">
        <f>D24-D23+1</f>
        <v>99</v>
      </c>
      <c r="E25" s="159">
        <f>E24-E23+1</f>
        <v>99</v>
      </c>
      <c r="F25" s="159">
        <f>F24-F23+1</f>
        <v>99</v>
      </c>
      <c r="G25" s="159">
        <f t="shared" ref="G25:N25" si="0">G24-G23+1</f>
        <v>-45124</v>
      </c>
      <c r="H25" s="159">
        <f t="shared" si="0"/>
        <v>99</v>
      </c>
      <c r="I25" s="159">
        <f t="shared" si="0"/>
        <v>99</v>
      </c>
      <c r="J25" s="159">
        <f t="shared" si="0"/>
        <v>54</v>
      </c>
      <c r="K25" s="159">
        <f t="shared" si="0"/>
        <v>54</v>
      </c>
      <c r="L25" s="159">
        <f t="shared" si="0"/>
        <v>54</v>
      </c>
      <c r="M25" s="159">
        <f t="shared" si="0"/>
        <v>54</v>
      </c>
      <c r="N25" s="159">
        <f t="shared" si="0"/>
        <v>111</v>
      </c>
    </row>
    <row r="26" spans="1:14" ht="15" customHeight="1">
      <c r="A26" s="71" t="s">
        <v>849</v>
      </c>
      <c r="B26" s="160">
        <f>B25/30</f>
        <v>3.2666666666666666</v>
      </c>
      <c r="C26" s="160">
        <f t="shared" ref="C26:N26" si="1">C25/30</f>
        <v>3.2666666666666666</v>
      </c>
      <c r="D26" s="160">
        <f t="shared" si="1"/>
        <v>3.3</v>
      </c>
      <c r="E26" s="160">
        <f>E25/30</f>
        <v>3.3</v>
      </c>
      <c r="F26" s="160">
        <f>F25/30</f>
        <v>3.3</v>
      </c>
      <c r="G26" s="160">
        <f t="shared" si="1"/>
        <v>-1504.1333333333334</v>
      </c>
      <c r="H26" s="160">
        <f t="shared" si="1"/>
        <v>3.3</v>
      </c>
      <c r="I26" s="160">
        <f t="shared" si="1"/>
        <v>3.3</v>
      </c>
      <c r="J26" s="160">
        <f t="shared" si="1"/>
        <v>1.8</v>
      </c>
      <c r="K26" s="160">
        <f t="shared" si="1"/>
        <v>1.8</v>
      </c>
      <c r="L26" s="160">
        <f t="shared" si="1"/>
        <v>1.8</v>
      </c>
      <c r="M26" s="160">
        <f t="shared" si="1"/>
        <v>1.8</v>
      </c>
      <c r="N26" s="160">
        <f t="shared" si="1"/>
        <v>3.7</v>
      </c>
    </row>
    <row r="27" spans="1:14" hidden="1">
      <c r="A27" s="71" t="s">
        <v>1185</v>
      </c>
      <c r="B27" s="71"/>
      <c r="C27" s="71"/>
      <c r="D27" s="71"/>
      <c r="E27" s="71"/>
      <c r="F27" s="71"/>
      <c r="G27" s="71"/>
      <c r="H27" s="71"/>
      <c r="I27" s="71"/>
      <c r="J27" s="71"/>
      <c r="K27" s="71"/>
      <c r="L27" s="71"/>
      <c r="M27" s="71"/>
      <c r="N27" s="71"/>
    </row>
    <row r="28" spans="1:14" ht="15" customHeight="1">
      <c r="A28" s="436" t="s">
        <v>1318</v>
      </c>
      <c r="B28" s="437" t="s">
        <v>1645</v>
      </c>
      <c r="C28" s="437" t="s">
        <v>1645</v>
      </c>
      <c r="D28" s="437" t="s">
        <v>1646</v>
      </c>
      <c r="E28" s="437" t="s">
        <v>1647</v>
      </c>
      <c r="F28" s="437" t="s">
        <v>1648</v>
      </c>
      <c r="G28" s="437" t="s">
        <v>1649</v>
      </c>
      <c r="H28" s="437" t="s">
        <v>1650</v>
      </c>
      <c r="I28" s="437" t="s">
        <v>1645</v>
      </c>
      <c r="J28" s="437" t="s">
        <v>1438</v>
      </c>
      <c r="K28" s="437" t="s">
        <v>1439</v>
      </c>
      <c r="L28" s="437" t="s">
        <v>1440</v>
      </c>
      <c r="M28" s="437" t="s">
        <v>1812</v>
      </c>
      <c r="N28" s="437" t="s">
        <v>1788</v>
      </c>
    </row>
    <row r="29" spans="1:14" ht="15" customHeight="1">
      <c r="A29" s="436" t="s">
        <v>1319</v>
      </c>
      <c r="B29" s="437" t="s">
        <v>1676</v>
      </c>
      <c r="C29" s="437" t="s">
        <v>1676</v>
      </c>
      <c r="D29" s="437" t="s">
        <v>1676</v>
      </c>
      <c r="E29" s="437" t="s">
        <v>1676</v>
      </c>
      <c r="F29" s="437" t="s">
        <v>1676</v>
      </c>
      <c r="G29" s="437" t="s">
        <v>1676</v>
      </c>
      <c r="H29" s="437" t="s">
        <v>1676</v>
      </c>
      <c r="I29" s="437" t="s">
        <v>1676</v>
      </c>
      <c r="J29" s="437"/>
      <c r="K29" s="437"/>
      <c r="L29" s="437"/>
      <c r="M29" s="437"/>
      <c r="N29" s="437"/>
    </row>
    <row r="30" spans="1:14" ht="15" customHeight="1">
      <c r="A30" s="436" t="s">
        <v>1182</v>
      </c>
      <c r="B30" s="437" t="s">
        <v>1676</v>
      </c>
      <c r="C30" s="437" t="s">
        <v>1676</v>
      </c>
      <c r="D30" s="437" t="s">
        <v>1676</v>
      </c>
      <c r="E30" s="437" t="s">
        <v>1676</v>
      </c>
      <c r="F30" s="437" t="s">
        <v>1676</v>
      </c>
      <c r="G30" s="437" t="s">
        <v>1676</v>
      </c>
      <c r="H30" s="437" t="s">
        <v>1676</v>
      </c>
      <c r="I30" s="437" t="s">
        <v>1676</v>
      </c>
      <c r="J30" s="437"/>
      <c r="K30" s="437"/>
      <c r="L30" s="437"/>
      <c r="M30" s="437"/>
      <c r="N30" s="437"/>
    </row>
    <row r="31" spans="1:14" ht="15" customHeight="1">
      <c r="A31" s="436" t="s">
        <v>1183</v>
      </c>
      <c r="B31" s="437" t="s">
        <v>1651</v>
      </c>
      <c r="C31" s="437" t="s">
        <v>1651</v>
      </c>
      <c r="D31" s="437" t="s">
        <v>1652</v>
      </c>
      <c r="E31" s="437" t="s">
        <v>1651</v>
      </c>
      <c r="F31" s="437" t="s">
        <v>1651</v>
      </c>
      <c r="G31" s="437" t="s">
        <v>1651</v>
      </c>
      <c r="H31" s="437" t="s">
        <v>1651</v>
      </c>
      <c r="I31" s="437" t="s">
        <v>1651</v>
      </c>
      <c r="J31" s="437" t="s">
        <v>1813</v>
      </c>
      <c r="K31" s="437" t="s">
        <v>1813</v>
      </c>
      <c r="L31" s="437" t="s">
        <v>1813</v>
      </c>
      <c r="M31" s="437" t="s">
        <v>1813</v>
      </c>
      <c r="N31" s="437" t="s">
        <v>1789</v>
      </c>
    </row>
    <row r="32" spans="1:14" ht="15" customHeight="1">
      <c r="A32" s="71" t="s">
        <v>308</v>
      </c>
      <c r="B32" s="365"/>
      <c r="C32" s="365"/>
      <c r="D32" s="365"/>
      <c r="E32" s="365"/>
      <c r="F32" s="365"/>
      <c r="G32" s="365"/>
      <c r="H32" s="365" t="s">
        <v>1653</v>
      </c>
      <c r="I32" s="365" t="s">
        <v>1653</v>
      </c>
      <c r="J32" s="365"/>
      <c r="K32" s="365"/>
      <c r="L32" s="365"/>
      <c r="M32" s="365"/>
      <c r="N32" s="365"/>
    </row>
    <row r="33" spans="1:14" ht="15" customHeight="1">
      <c r="A33" s="418" t="s">
        <v>116</v>
      </c>
      <c r="B33" s="435" t="s">
        <v>1831</v>
      </c>
      <c r="C33" s="435" t="str">
        <f>B33</f>
        <v>Done
2023 09 14 provided final document, which is OK. Short name 70FN2K is mising, but it is acceptable.
20230822 provided draft, which is  NG, because:
- missing model 4T-C70FN2KL2AB  in the list of tested models</v>
      </c>
      <c r="D33" s="435" t="s">
        <v>1877</v>
      </c>
      <c r="E33" s="435" t="s">
        <v>1855</v>
      </c>
      <c r="F33" s="435" t="s">
        <v>1834</v>
      </c>
      <c r="G33" s="435" t="s">
        <v>1840</v>
      </c>
      <c r="H33" s="435" t="s">
        <v>1816</v>
      </c>
      <c r="I33" s="435" t="s">
        <v>1843</v>
      </c>
      <c r="J33" s="435" t="s">
        <v>1847</v>
      </c>
      <c r="K33" s="435" t="s">
        <v>1848</v>
      </c>
      <c r="L33" s="435" t="s">
        <v>1849</v>
      </c>
      <c r="M33" s="435" t="s">
        <v>1849</v>
      </c>
      <c r="N33" s="435" t="s">
        <v>1839</v>
      </c>
    </row>
    <row r="34" spans="1:14" ht="15" customHeight="1">
      <c r="A34" s="418" t="s">
        <v>117</v>
      </c>
      <c r="B34" s="434" t="s">
        <v>1677</v>
      </c>
      <c r="C34" s="434" t="str">
        <f t="shared" ref="C34:C39" si="2">B34</f>
        <v>Not  required</v>
      </c>
      <c r="D34" s="434" t="s">
        <v>1678</v>
      </c>
      <c r="E34" s="434" t="s">
        <v>1677</v>
      </c>
      <c r="F34" s="434" t="s">
        <v>1677</v>
      </c>
      <c r="G34" s="434" t="s">
        <v>1677</v>
      </c>
      <c r="H34" s="434" t="s">
        <v>1677</v>
      </c>
      <c r="I34" s="434" t="s">
        <v>1677</v>
      </c>
      <c r="J34" s="434" t="s">
        <v>1677</v>
      </c>
      <c r="K34" s="434" t="s">
        <v>1677</v>
      </c>
      <c r="L34" s="434" t="s">
        <v>1677</v>
      </c>
      <c r="M34" s="434" t="s">
        <v>1677</v>
      </c>
      <c r="N34" s="434" t="s">
        <v>749</v>
      </c>
    </row>
    <row r="35" spans="1:14" ht="14.45" customHeight="1">
      <c r="A35" s="419" t="s">
        <v>1320</v>
      </c>
      <c r="B35" s="435" t="s">
        <v>1831</v>
      </c>
      <c r="C35" s="435" t="str">
        <f t="shared" si="2"/>
        <v>Done
2023 09 14 provided final document, which is OK. Short name 70FN2K is mising, but it is acceptable.
20230822 provided draft, which is  NG, because:
- missing model 4T-C70FN2KL2AB  in the list of tested models</v>
      </c>
      <c r="D35" s="435" t="s">
        <v>1877</v>
      </c>
      <c r="E35" s="435" t="s">
        <v>1855</v>
      </c>
      <c r="F35" s="435" t="s">
        <v>1835</v>
      </c>
      <c r="G35" s="435" t="s">
        <v>1841</v>
      </c>
      <c r="H35" s="435" t="s">
        <v>1816</v>
      </c>
      <c r="I35" s="435" t="s">
        <v>1843</v>
      </c>
      <c r="J35" s="435" t="s">
        <v>1847</v>
      </c>
      <c r="K35" s="435" t="s">
        <v>1848</v>
      </c>
      <c r="L35" s="435" t="s">
        <v>1849</v>
      </c>
      <c r="M35" s="435" t="s">
        <v>1849</v>
      </c>
      <c r="N35" s="435" t="s">
        <v>1839</v>
      </c>
    </row>
    <row r="36" spans="1:14" ht="15" hidden="1" customHeight="1">
      <c r="A36" s="420" t="s">
        <v>1469</v>
      </c>
      <c r="B36" s="420" t="s">
        <v>1654</v>
      </c>
      <c r="C36" s="420" t="s">
        <v>1654</v>
      </c>
      <c r="D36" s="420" t="s">
        <v>1655</v>
      </c>
      <c r="E36" s="420" t="s">
        <v>1656</v>
      </c>
      <c r="F36" s="420"/>
      <c r="G36" s="420"/>
      <c r="H36" s="420" t="s">
        <v>1657</v>
      </c>
      <c r="I36" s="420" t="s">
        <v>1658</v>
      </c>
      <c r="J36" s="420" t="s">
        <v>1826</v>
      </c>
      <c r="K36" s="420" t="s">
        <v>1826</v>
      </c>
      <c r="L36" s="420" t="s">
        <v>1826</v>
      </c>
      <c r="M36" s="420" t="s">
        <v>1826</v>
      </c>
      <c r="N36" s="420" t="s">
        <v>1790</v>
      </c>
    </row>
    <row r="37" spans="1:14" ht="15" customHeight="1">
      <c r="A37" s="418" t="s">
        <v>1558</v>
      </c>
      <c r="B37" s="435" t="s">
        <v>1831</v>
      </c>
      <c r="C37" s="435" t="str">
        <f t="shared" si="2"/>
        <v>Done
2023 09 14 provided final document, which is OK. Short name 70FN2K is mising, but it is acceptable.
20230822 provided draft, which is  NG, because:
- missing model 4T-C70FN2KL2AB  in the list of tested models</v>
      </c>
      <c r="D37" s="435" t="s">
        <v>1877</v>
      </c>
      <c r="E37" s="435" t="s">
        <v>1855</v>
      </c>
      <c r="F37" s="435" t="s">
        <v>1836</v>
      </c>
      <c r="G37" s="435" t="s">
        <v>1840</v>
      </c>
      <c r="H37" s="435" t="s">
        <v>1816</v>
      </c>
      <c r="I37" s="434" t="s">
        <v>1677</v>
      </c>
      <c r="J37" s="435" t="s">
        <v>1847</v>
      </c>
      <c r="K37" s="435" t="s">
        <v>1848</v>
      </c>
      <c r="L37" s="435" t="s">
        <v>1849</v>
      </c>
      <c r="M37" s="435" t="s">
        <v>1850</v>
      </c>
      <c r="N37" s="435" t="s">
        <v>1839</v>
      </c>
    </row>
    <row r="38" spans="1:14" ht="15" customHeight="1">
      <c r="A38" s="418" t="s">
        <v>1559</v>
      </c>
      <c r="B38" s="434" t="s">
        <v>1677</v>
      </c>
      <c r="C38" s="434" t="str">
        <f t="shared" si="2"/>
        <v>Not  required</v>
      </c>
      <c r="D38" s="434" t="s">
        <v>1677</v>
      </c>
      <c r="E38" s="434" t="s">
        <v>1677</v>
      </c>
      <c r="F38" s="434" t="s">
        <v>1677</v>
      </c>
      <c r="G38" s="434" t="s">
        <v>1677</v>
      </c>
      <c r="H38" s="434" t="s">
        <v>1677</v>
      </c>
      <c r="I38" s="434" t="s">
        <v>1677</v>
      </c>
      <c r="J38" s="434" t="s">
        <v>1677</v>
      </c>
      <c r="K38" s="434" t="s">
        <v>1677</v>
      </c>
      <c r="L38" s="434" t="s">
        <v>1677</v>
      </c>
      <c r="M38" s="434" t="s">
        <v>1677</v>
      </c>
      <c r="N38" s="434" t="s">
        <v>749</v>
      </c>
    </row>
    <row r="39" spans="1:14" ht="15" customHeight="1">
      <c r="A39" s="419" t="s">
        <v>5</v>
      </c>
      <c r="B39" s="435" t="s">
        <v>1832</v>
      </c>
      <c r="C39" s="435" t="str">
        <f t="shared" si="2"/>
        <v>Done
2023 09 14 provided final report, which is OK. Short name 70FN2K is mising, but it is acceptable.
20230822 provided draft, which is  NG, because:
- missing model 4T-C70FN2KL2AB  in the list of tested models</v>
      </c>
      <c r="D39" s="435" t="s">
        <v>1878</v>
      </c>
      <c r="E39" s="435" t="s">
        <v>1855</v>
      </c>
      <c r="F39" s="435" t="s">
        <v>1837</v>
      </c>
      <c r="G39" s="435" t="s">
        <v>1840</v>
      </c>
      <c r="H39" s="435" t="s">
        <v>1816</v>
      </c>
      <c r="I39" s="435" t="s">
        <v>1844</v>
      </c>
      <c r="J39" s="435" t="s">
        <v>1847</v>
      </c>
      <c r="K39" s="435" t="s">
        <v>1848</v>
      </c>
      <c r="L39" s="435" t="s">
        <v>1849</v>
      </c>
      <c r="M39" s="435" t="s">
        <v>1849</v>
      </c>
      <c r="N39" s="435" t="s">
        <v>1839</v>
      </c>
    </row>
    <row r="40" spans="1:14" ht="15" hidden="1" customHeight="1">
      <c r="A40" s="420" t="s">
        <v>1470</v>
      </c>
      <c r="B40" s="420" t="s">
        <v>1659</v>
      </c>
      <c r="C40" s="420" t="s">
        <v>1659</v>
      </c>
      <c r="D40" s="420" t="s">
        <v>1660</v>
      </c>
      <c r="E40" s="420" t="s">
        <v>1661</v>
      </c>
      <c r="F40" s="420"/>
      <c r="G40" s="420"/>
      <c r="H40" s="420" t="s">
        <v>1662</v>
      </c>
      <c r="I40" s="420" t="s">
        <v>1663</v>
      </c>
      <c r="J40" s="420" t="s">
        <v>1827</v>
      </c>
      <c r="K40" s="420" t="s">
        <v>1827</v>
      </c>
      <c r="L40" s="420" t="s">
        <v>1827</v>
      </c>
      <c r="M40" s="420" t="s">
        <v>1827</v>
      </c>
      <c r="N40" s="420" t="s">
        <v>1791</v>
      </c>
    </row>
    <row r="41" spans="1:14" ht="15" customHeight="1">
      <c r="A41" s="419" t="s">
        <v>1321</v>
      </c>
      <c r="B41" s="435" t="s">
        <v>1830</v>
      </c>
      <c r="C41" s="435" t="str">
        <f>B41</f>
        <v>Done
2023 09 14 provided final report, which is OK. Short name 70FL2K is mising, but it is acceptable.
20230822 provided draft, which is  NG, because:
- missing model 4T-C70FN2KL2AB  in the list of tested models</v>
      </c>
      <c r="D41" s="435" t="s">
        <v>1878</v>
      </c>
      <c r="E41" s="435" t="s">
        <v>1855</v>
      </c>
      <c r="F41" s="435" t="s">
        <v>1836</v>
      </c>
      <c r="G41" s="435" t="s">
        <v>1840</v>
      </c>
      <c r="H41" s="435" t="s">
        <v>1816</v>
      </c>
      <c r="I41" s="435" t="s">
        <v>1845</v>
      </c>
      <c r="J41" s="435" t="s">
        <v>1847</v>
      </c>
      <c r="K41" s="435" t="s">
        <v>1848</v>
      </c>
      <c r="L41" s="435" t="s">
        <v>1849</v>
      </c>
      <c r="M41" s="435" t="s">
        <v>1849</v>
      </c>
      <c r="N41" s="435" t="s">
        <v>1839</v>
      </c>
    </row>
    <row r="42" spans="1:14" ht="15" hidden="1" customHeight="1">
      <c r="A42" s="420" t="s">
        <v>1471</v>
      </c>
      <c r="B42" s="420" t="s">
        <v>1664</v>
      </c>
      <c r="C42" s="420" t="s">
        <v>1664</v>
      </c>
      <c r="D42" s="420" t="s">
        <v>1665</v>
      </c>
      <c r="E42" s="420" t="s">
        <v>1666</v>
      </c>
      <c r="F42" s="420"/>
      <c r="G42" s="420"/>
      <c r="H42" s="420" t="s">
        <v>1667</v>
      </c>
      <c r="I42" s="420" t="s">
        <v>1668</v>
      </c>
      <c r="J42" s="420" t="s">
        <v>1828</v>
      </c>
      <c r="K42" s="420" t="s">
        <v>1828</v>
      </c>
      <c r="L42" s="420" t="s">
        <v>1828</v>
      </c>
      <c r="M42" s="420" t="s">
        <v>1828</v>
      </c>
      <c r="N42" s="420" t="s">
        <v>1792</v>
      </c>
    </row>
    <row r="43" spans="1:14" ht="15" customHeight="1">
      <c r="A43" s="418" t="s">
        <v>114</v>
      </c>
      <c r="B43" s="435" t="s">
        <v>1854</v>
      </c>
      <c r="C43" s="435" t="str">
        <f>B43</f>
        <v>Done
2023 10 19 provided final document, which is OK
2023 09 08  provided improved document, which is OK. Short name 70FN2K is mising, but it is acceptable.
20230822 provided draft, which is  NG, because:
- missing model 4T-C70FN2KL2AB  in the list of tested models</v>
      </c>
      <c r="D43" s="435" t="s">
        <v>1833</v>
      </c>
      <c r="E43" s="435" t="s">
        <v>1855</v>
      </c>
      <c r="F43" s="435" t="s">
        <v>1838</v>
      </c>
      <c r="G43" s="435" t="s">
        <v>1842</v>
      </c>
      <c r="H43" s="435" t="s">
        <v>1825</v>
      </c>
      <c r="I43" s="435" t="s">
        <v>1846</v>
      </c>
      <c r="J43" s="435" t="s">
        <v>1856</v>
      </c>
      <c r="K43" s="435" t="s">
        <v>1856</v>
      </c>
      <c r="L43" s="435" t="s">
        <v>1857</v>
      </c>
      <c r="M43" s="435" t="s">
        <v>1857</v>
      </c>
      <c r="N43" s="435" t="s">
        <v>1876</v>
      </c>
    </row>
    <row r="44" spans="1:14" ht="15" customHeight="1">
      <c r="A44" s="418" t="s">
        <v>115</v>
      </c>
      <c r="B44" s="434" t="s">
        <v>1677</v>
      </c>
      <c r="C44" s="434" t="str">
        <f t="shared" ref="C44:D46" si="3">B44</f>
        <v>Not  required</v>
      </c>
      <c r="D44" s="434" t="str">
        <f t="shared" si="3"/>
        <v>Not  required</v>
      </c>
      <c r="E44" s="434" t="s">
        <v>1677</v>
      </c>
      <c r="F44" s="434" t="s">
        <v>1677</v>
      </c>
      <c r="G44" s="434" t="s">
        <v>1677</v>
      </c>
      <c r="H44" s="434" t="s">
        <v>1677</v>
      </c>
      <c r="I44" s="434" t="s">
        <v>1677</v>
      </c>
      <c r="J44" s="434" t="s">
        <v>1677</v>
      </c>
      <c r="K44" s="434" t="s">
        <v>1677</v>
      </c>
      <c r="L44" s="434" t="s">
        <v>1677</v>
      </c>
      <c r="M44" s="434" t="s">
        <v>1677</v>
      </c>
      <c r="N44" s="434"/>
    </row>
    <row r="45" spans="1:14" ht="15" customHeight="1">
      <c r="A45" s="419" t="s">
        <v>584</v>
      </c>
      <c r="B45" s="435" t="s">
        <v>1854</v>
      </c>
      <c r="C45" s="435" t="str">
        <f t="shared" si="3"/>
        <v>Done
2023 10 19 provided final document, which is OK
2023 09 08  provided improved document, which is OK. Short name 70FN2K is mising, but it is acceptable.
20230822 provided draft, which is  NG, because:
- missing model 4T-C70FN2KL2AB  in the list of tested models</v>
      </c>
      <c r="D45" s="435" t="s">
        <v>1833</v>
      </c>
      <c r="E45" s="435" t="s">
        <v>1855</v>
      </c>
      <c r="F45" s="435" t="s">
        <v>1838</v>
      </c>
      <c r="G45" s="435" t="s">
        <v>1842</v>
      </c>
      <c r="H45" s="435" t="s">
        <v>1825</v>
      </c>
      <c r="I45" s="435" t="s">
        <v>1846</v>
      </c>
      <c r="J45" s="435" t="s">
        <v>1856</v>
      </c>
      <c r="K45" s="435" t="s">
        <v>1856</v>
      </c>
      <c r="L45" s="435" t="s">
        <v>1857</v>
      </c>
      <c r="M45" s="435" t="s">
        <v>1857</v>
      </c>
      <c r="N45" s="435" t="s">
        <v>1876</v>
      </c>
    </row>
    <row r="46" spans="1:14" ht="15" customHeight="1">
      <c r="A46" s="418" t="s">
        <v>583</v>
      </c>
      <c r="B46" s="434" t="s">
        <v>1677</v>
      </c>
      <c r="C46" s="434" t="str">
        <f t="shared" si="3"/>
        <v>Not  required</v>
      </c>
      <c r="D46" s="434" t="str">
        <f t="shared" si="3"/>
        <v>Not  required</v>
      </c>
      <c r="E46" s="434" t="s">
        <v>1677</v>
      </c>
      <c r="F46" s="434" t="s">
        <v>1677</v>
      </c>
      <c r="G46" s="434" t="s">
        <v>1677</v>
      </c>
      <c r="H46" s="434" t="s">
        <v>1677</v>
      </c>
      <c r="I46" s="434" t="s">
        <v>1677</v>
      </c>
      <c r="J46" s="434" t="s">
        <v>1677</v>
      </c>
      <c r="K46" s="434" t="s">
        <v>1677</v>
      </c>
      <c r="L46" s="434" t="s">
        <v>1677</v>
      </c>
      <c r="M46" s="434" t="s">
        <v>1677</v>
      </c>
      <c r="N46" s="434" t="s">
        <v>1677</v>
      </c>
    </row>
    <row r="47" spans="1:14" ht="15" hidden="1" customHeight="1">
      <c r="A47" s="420" t="s">
        <v>1472</v>
      </c>
      <c r="B47" s="420" t="s">
        <v>1669</v>
      </c>
      <c r="C47" s="420" t="s">
        <v>1669</v>
      </c>
      <c r="D47" s="420" t="s">
        <v>1670</v>
      </c>
      <c r="E47" s="420" t="s">
        <v>1671</v>
      </c>
      <c r="F47" s="420"/>
      <c r="G47" s="420"/>
      <c r="H47" s="420" t="s">
        <v>1672</v>
      </c>
      <c r="I47" s="420" t="s">
        <v>1673</v>
      </c>
      <c r="J47" s="420" t="s">
        <v>1829</v>
      </c>
      <c r="K47" s="420" t="s">
        <v>1829</v>
      </c>
      <c r="L47" s="420" t="s">
        <v>1829</v>
      </c>
      <c r="M47" s="420" t="s">
        <v>1829</v>
      </c>
      <c r="N47" s="420" t="s">
        <v>1829</v>
      </c>
    </row>
    <row r="48" spans="1:14" ht="15" customHeight="1">
      <c r="A48" s="418" t="s">
        <v>184</v>
      </c>
      <c r="B48" s="434" t="s">
        <v>1677</v>
      </c>
      <c r="C48" s="434" t="str">
        <f t="shared" ref="C48:I49" si="4">B48</f>
        <v>Not  required</v>
      </c>
      <c r="D48" s="434" t="str">
        <f t="shared" si="4"/>
        <v>Not  required</v>
      </c>
      <c r="E48" s="434" t="str">
        <f t="shared" si="4"/>
        <v>Not  required</v>
      </c>
      <c r="F48" s="434" t="str">
        <f t="shared" si="4"/>
        <v>Not  required</v>
      </c>
      <c r="G48" s="434" t="str">
        <f t="shared" si="4"/>
        <v>Not  required</v>
      </c>
      <c r="H48" s="434" t="str">
        <f t="shared" si="4"/>
        <v>Not  required</v>
      </c>
      <c r="I48" s="434" t="str">
        <f t="shared" si="4"/>
        <v>Not  required</v>
      </c>
      <c r="J48" s="434" t="s">
        <v>1677</v>
      </c>
      <c r="K48" s="434" t="s">
        <v>1677</v>
      </c>
      <c r="L48" s="434" t="s">
        <v>1677</v>
      </c>
      <c r="M48" s="434" t="s">
        <v>1677</v>
      </c>
      <c r="N48" s="434" t="s">
        <v>1677</v>
      </c>
    </row>
    <row r="49" spans="1:14" ht="15" customHeight="1">
      <c r="A49" s="418" t="s">
        <v>185</v>
      </c>
      <c r="B49" s="434" t="s">
        <v>1677</v>
      </c>
      <c r="C49" s="434" t="str">
        <f t="shared" si="4"/>
        <v>Not  required</v>
      </c>
      <c r="D49" s="434" t="str">
        <f t="shared" si="4"/>
        <v>Not  required</v>
      </c>
      <c r="E49" s="434" t="str">
        <f t="shared" si="4"/>
        <v>Not  required</v>
      </c>
      <c r="F49" s="434" t="str">
        <f t="shared" si="4"/>
        <v>Not  required</v>
      </c>
      <c r="G49" s="434" t="str">
        <f t="shared" si="4"/>
        <v>Not  required</v>
      </c>
      <c r="H49" s="434" t="str">
        <f t="shared" si="4"/>
        <v>Not  required</v>
      </c>
      <c r="I49" s="434" t="str">
        <f t="shared" si="4"/>
        <v>Not  required</v>
      </c>
      <c r="J49" s="434" t="s">
        <v>1677</v>
      </c>
      <c r="K49" s="434" t="s">
        <v>1677</v>
      </c>
      <c r="L49" s="434" t="s">
        <v>1677</v>
      </c>
      <c r="M49" s="434" t="s">
        <v>1677</v>
      </c>
      <c r="N49" s="434" t="s">
        <v>1677</v>
      </c>
    </row>
    <row r="50" spans="1:14" ht="15" customHeight="1">
      <c r="A50" s="419" t="s">
        <v>6</v>
      </c>
      <c r="B50" s="435" t="s">
        <v>1851</v>
      </c>
      <c r="C50" s="435" t="s">
        <v>1851</v>
      </c>
      <c r="D50" s="435" t="s">
        <v>1851</v>
      </c>
      <c r="E50" s="435" t="s">
        <v>1851</v>
      </c>
      <c r="F50" s="435" t="s">
        <v>1851</v>
      </c>
      <c r="G50" s="445" t="s">
        <v>1923</v>
      </c>
      <c r="H50" s="435" t="s">
        <v>1851</v>
      </c>
      <c r="I50" s="435" t="s">
        <v>1851</v>
      </c>
      <c r="J50" s="435" t="s">
        <v>1865</v>
      </c>
      <c r="K50" s="435" t="s">
        <v>1865</v>
      </c>
      <c r="L50" s="435" t="s">
        <v>1865</v>
      </c>
      <c r="M50" s="435" t="s">
        <v>1865</v>
      </c>
      <c r="N50" s="435" t="s">
        <v>1863</v>
      </c>
    </row>
    <row r="51" spans="1:14" ht="15" customHeight="1">
      <c r="A51" s="419" t="s">
        <v>743</v>
      </c>
      <c r="B51" s="435"/>
      <c r="C51" s="435"/>
      <c r="D51" s="435"/>
      <c r="E51" s="435"/>
      <c r="F51" s="435"/>
      <c r="G51" s="446" t="s">
        <v>1869</v>
      </c>
      <c r="H51" s="435"/>
      <c r="I51" s="435"/>
      <c r="J51" s="444" t="s">
        <v>1852</v>
      </c>
      <c r="K51" s="444" t="s">
        <v>1852</v>
      </c>
      <c r="L51" s="444" t="s">
        <v>1852</v>
      </c>
      <c r="M51" s="444" t="s">
        <v>1852</v>
      </c>
      <c r="N51" s="435"/>
    </row>
    <row r="52" spans="1:14" ht="15" hidden="1" customHeight="1">
      <c r="A52" s="420" t="s">
        <v>1473</v>
      </c>
      <c r="B52" s="420" t="s">
        <v>1677</v>
      </c>
      <c r="C52" s="420" t="str">
        <f>B52</f>
        <v>Not  required</v>
      </c>
      <c r="D52" s="420" t="str">
        <f t="shared" ref="D52:I52" si="5">C52</f>
        <v>Not  required</v>
      </c>
      <c r="E52" s="420" t="str">
        <f t="shared" si="5"/>
        <v>Not  required</v>
      </c>
      <c r="F52" s="420" t="str">
        <f t="shared" si="5"/>
        <v>Not  required</v>
      </c>
      <c r="G52" s="420" t="str">
        <f t="shared" si="5"/>
        <v>Not  required</v>
      </c>
      <c r="H52" s="420" t="str">
        <f t="shared" si="5"/>
        <v>Not  required</v>
      </c>
      <c r="I52" s="420" t="str">
        <f t="shared" si="5"/>
        <v>Not  required</v>
      </c>
      <c r="J52" s="420" t="str">
        <f t="shared" ref="J52:L56" si="6">I52</f>
        <v>Not  required</v>
      </c>
      <c r="K52" s="420" t="str">
        <f t="shared" si="6"/>
        <v>Not  required</v>
      </c>
      <c r="L52" s="420" t="str">
        <f t="shared" si="6"/>
        <v>Not  required</v>
      </c>
      <c r="M52" s="420" t="str">
        <f t="shared" ref="M52:N56" si="7">L52</f>
        <v>Not  required</v>
      </c>
      <c r="N52" s="420" t="str">
        <f>I52</f>
        <v>Not  required</v>
      </c>
    </row>
    <row r="53" spans="1:14" ht="15" customHeight="1">
      <c r="A53" s="419" t="s">
        <v>120</v>
      </c>
      <c r="B53" s="435" t="s">
        <v>1853</v>
      </c>
      <c r="C53" s="435" t="str">
        <f t="shared" ref="C53:I56" si="8">B53</f>
        <v>Done
2023 10 19 provided test repor, which covers a lot of TTV models. Including this one.</v>
      </c>
      <c r="D53" s="435" t="str">
        <f t="shared" si="8"/>
        <v>Done
2023 10 19 provided test repor, which covers a lot of TTV models. Including this one.</v>
      </c>
      <c r="E53" s="435" t="str">
        <f t="shared" si="8"/>
        <v>Done
2023 10 19 provided test repor, which covers a lot of TTV models. Including this one.</v>
      </c>
      <c r="F53" s="435" t="str">
        <f t="shared" si="8"/>
        <v>Done
2023 10 19 provided test repor, which covers a lot of TTV models. Including this one.</v>
      </c>
      <c r="G53" s="435" t="str">
        <f t="shared" si="8"/>
        <v>Done
2023 10 19 provided test repor, which covers a lot of TTV models. Including this one.</v>
      </c>
      <c r="H53" s="435" t="str">
        <f t="shared" si="8"/>
        <v>Done
2023 10 19 provided test repor, which covers a lot of TTV models. Including this one.</v>
      </c>
      <c r="I53" s="435" t="str">
        <f t="shared" si="8"/>
        <v>Done
2023 10 19 provided test repor, which covers a lot of TTV models. Including this one.</v>
      </c>
      <c r="J53" s="435" t="str">
        <f t="shared" si="6"/>
        <v>Done
2023 10 19 provided test repor, which covers a lot of TTV models. Including this one.</v>
      </c>
      <c r="K53" s="435" t="str">
        <f t="shared" si="6"/>
        <v>Done
2023 10 19 provided test repor, which covers a lot of TTV models. Including this one.</v>
      </c>
      <c r="L53" s="435" t="str">
        <f t="shared" si="6"/>
        <v>Done
2023 10 19 provided test repor, which covers a lot of TTV models. Including this one.</v>
      </c>
      <c r="M53" s="435" t="str">
        <f t="shared" si="7"/>
        <v>Done
2023 10 19 provided test repor, which covers a lot of TTV models. Including this one.</v>
      </c>
      <c r="N53" s="435" t="str">
        <f t="shared" si="7"/>
        <v>Done
2023 10 19 provided test repor, which covers a lot of TTV models. Including this one.</v>
      </c>
    </row>
    <row r="54" spans="1:14" ht="15" customHeight="1">
      <c r="A54" s="419" t="s">
        <v>119</v>
      </c>
      <c r="B54" s="435" t="s">
        <v>1853</v>
      </c>
      <c r="C54" s="435" t="str">
        <f t="shared" si="8"/>
        <v>Done
2023 10 19 provided test repor, which covers a lot of TTV models. Including this one.</v>
      </c>
      <c r="D54" s="435" t="str">
        <f t="shared" si="8"/>
        <v>Done
2023 10 19 provided test repor, which covers a lot of TTV models. Including this one.</v>
      </c>
      <c r="E54" s="435" t="str">
        <f t="shared" si="8"/>
        <v>Done
2023 10 19 provided test repor, which covers a lot of TTV models. Including this one.</v>
      </c>
      <c r="F54" s="435" t="str">
        <f t="shared" si="8"/>
        <v>Done
2023 10 19 provided test repor, which covers a lot of TTV models. Including this one.</v>
      </c>
      <c r="G54" s="435" t="str">
        <f t="shared" si="8"/>
        <v>Done
2023 10 19 provided test repor, which covers a lot of TTV models. Including this one.</v>
      </c>
      <c r="H54" s="435" t="str">
        <f t="shared" si="8"/>
        <v>Done
2023 10 19 provided test repor, which covers a lot of TTV models. Including this one.</v>
      </c>
      <c r="I54" s="435" t="str">
        <f t="shared" si="8"/>
        <v>Done
2023 10 19 provided test repor, which covers a lot of TTV models. Including this one.</v>
      </c>
      <c r="J54" s="435" t="str">
        <f t="shared" si="6"/>
        <v>Done
2023 10 19 provided test repor, which covers a lot of TTV models. Including this one.</v>
      </c>
      <c r="K54" s="435" t="str">
        <f t="shared" si="6"/>
        <v>Done
2023 10 19 provided test repor, which covers a lot of TTV models. Including this one.</v>
      </c>
      <c r="L54" s="435" t="str">
        <f t="shared" si="6"/>
        <v>Done
2023 10 19 provided test repor, which covers a lot of TTV models. Including this one.</v>
      </c>
      <c r="M54" s="435" t="str">
        <f t="shared" si="7"/>
        <v>Done
2023 10 19 provided test repor, which covers a lot of TTV models. Including this one.</v>
      </c>
      <c r="N54" s="435" t="str">
        <f t="shared" si="7"/>
        <v>Done
2023 10 19 provided test repor, which covers a lot of TTV models. Including this one.</v>
      </c>
    </row>
    <row r="55" spans="1:14" ht="15" customHeight="1">
      <c r="A55" s="419" t="s">
        <v>121</v>
      </c>
      <c r="B55" s="435" t="s">
        <v>1853</v>
      </c>
      <c r="C55" s="435" t="str">
        <f t="shared" si="8"/>
        <v>Done
2023 10 19 provided test repor, which covers a lot of TTV models. Including this one.</v>
      </c>
      <c r="D55" s="435" t="str">
        <f t="shared" si="8"/>
        <v>Done
2023 10 19 provided test repor, which covers a lot of TTV models. Including this one.</v>
      </c>
      <c r="E55" s="435" t="str">
        <f t="shared" si="8"/>
        <v>Done
2023 10 19 provided test repor, which covers a lot of TTV models. Including this one.</v>
      </c>
      <c r="F55" s="435" t="str">
        <f t="shared" si="8"/>
        <v>Done
2023 10 19 provided test repor, which covers a lot of TTV models. Including this one.</v>
      </c>
      <c r="G55" s="435" t="str">
        <f t="shared" si="8"/>
        <v>Done
2023 10 19 provided test repor, which covers a lot of TTV models. Including this one.</v>
      </c>
      <c r="H55" s="435" t="str">
        <f t="shared" si="8"/>
        <v>Done
2023 10 19 provided test repor, which covers a lot of TTV models. Including this one.</v>
      </c>
      <c r="I55" s="435" t="str">
        <f t="shared" si="8"/>
        <v>Done
2023 10 19 provided test repor, which covers a lot of TTV models. Including this one.</v>
      </c>
      <c r="J55" s="435" t="str">
        <f t="shared" si="6"/>
        <v>Done
2023 10 19 provided test repor, which covers a lot of TTV models. Including this one.</v>
      </c>
      <c r="K55" s="435" t="str">
        <f t="shared" si="6"/>
        <v>Done
2023 10 19 provided test repor, which covers a lot of TTV models. Including this one.</v>
      </c>
      <c r="L55" s="435" t="str">
        <f t="shared" si="6"/>
        <v>Done
2023 10 19 provided test repor, which covers a lot of TTV models. Including this one.</v>
      </c>
      <c r="M55" s="435" t="str">
        <f t="shared" si="7"/>
        <v>Done
2023 10 19 provided test repor, which covers a lot of TTV models. Including this one.</v>
      </c>
      <c r="N55" s="435" t="str">
        <f t="shared" si="7"/>
        <v>Done
2023 10 19 provided test repor, which covers a lot of TTV models. Including this one.</v>
      </c>
    </row>
    <row r="56" spans="1:14" ht="15" customHeight="1">
      <c r="A56" s="419" t="s">
        <v>304</v>
      </c>
      <c r="B56" s="435" t="s">
        <v>1853</v>
      </c>
      <c r="C56" s="435" t="str">
        <f t="shared" si="8"/>
        <v>Done
2023 10 19 provided test repor, which covers a lot of TTV models. Including this one.</v>
      </c>
      <c r="D56" s="435" t="str">
        <f t="shared" si="8"/>
        <v>Done
2023 10 19 provided test repor, which covers a lot of TTV models. Including this one.</v>
      </c>
      <c r="E56" s="435" t="str">
        <f t="shared" si="8"/>
        <v>Done
2023 10 19 provided test repor, which covers a lot of TTV models. Including this one.</v>
      </c>
      <c r="F56" s="435" t="str">
        <f t="shared" si="8"/>
        <v>Done
2023 10 19 provided test repor, which covers a lot of TTV models. Including this one.</v>
      </c>
      <c r="G56" s="435" t="str">
        <f t="shared" si="8"/>
        <v>Done
2023 10 19 provided test repor, which covers a lot of TTV models. Including this one.</v>
      </c>
      <c r="H56" s="435" t="str">
        <f t="shared" si="8"/>
        <v>Done
2023 10 19 provided test repor, which covers a lot of TTV models. Including this one.</v>
      </c>
      <c r="I56" s="435" t="str">
        <f t="shared" si="8"/>
        <v>Done
2023 10 19 provided test repor, which covers a lot of TTV models. Including this one.</v>
      </c>
      <c r="J56" s="435" t="str">
        <f t="shared" si="6"/>
        <v>Done
2023 10 19 provided test repor, which covers a lot of TTV models. Including this one.</v>
      </c>
      <c r="K56" s="435" t="str">
        <f t="shared" si="6"/>
        <v>Done
2023 10 19 provided test repor, which covers a lot of TTV models. Including this one.</v>
      </c>
      <c r="L56" s="435" t="str">
        <f t="shared" si="6"/>
        <v>Done
2023 10 19 provided test repor, which covers a lot of TTV models. Including this one.</v>
      </c>
      <c r="M56" s="435" t="str">
        <f t="shared" si="7"/>
        <v>Done
2023 10 19 provided test repor, which covers a lot of TTV models. Including this one.</v>
      </c>
      <c r="N56" s="435" t="str">
        <f t="shared" si="7"/>
        <v>Done
2023 10 19 provided test repor, which covers a lot of TTV models. Including this one.</v>
      </c>
    </row>
    <row r="57" spans="1:14" ht="15" customHeight="1">
      <c r="A57" s="419" t="s">
        <v>582</v>
      </c>
      <c r="B57" s="435" t="s">
        <v>1679</v>
      </c>
      <c r="C57" s="435" t="str">
        <f t="shared" ref="C57:I57" si="9">B57</f>
        <v>Done
2023 07 18 provided document, which is OK</v>
      </c>
      <c r="D57" s="435" t="str">
        <f t="shared" si="9"/>
        <v>Done
2023 07 18 provided document, which is OK</v>
      </c>
      <c r="E57" s="435" t="str">
        <f t="shared" si="9"/>
        <v>Done
2023 07 18 provided document, which is OK</v>
      </c>
      <c r="F57" s="435" t="str">
        <f t="shared" si="9"/>
        <v>Done
2023 07 18 provided document, which is OK</v>
      </c>
      <c r="G57" s="435" t="str">
        <f t="shared" si="9"/>
        <v>Done
2023 07 18 provided document, which is OK</v>
      </c>
      <c r="H57" s="435" t="str">
        <f t="shared" si="9"/>
        <v>Done
2023 07 18 provided document, which is OK</v>
      </c>
      <c r="I57" s="435" t="str">
        <f t="shared" si="9"/>
        <v>Done
2023 07 18 provided document, which is OK</v>
      </c>
      <c r="J57" s="434" t="s">
        <v>1677</v>
      </c>
      <c r="K57" s="434" t="s">
        <v>1677</v>
      </c>
      <c r="L57" s="434" t="s">
        <v>1677</v>
      </c>
      <c r="M57" s="434" t="s">
        <v>1677</v>
      </c>
      <c r="N57" s="435" t="str">
        <f>I57</f>
        <v>Done
2023 07 18 provided document, which is OK</v>
      </c>
    </row>
    <row r="58" spans="1:14" ht="15" customHeight="1">
      <c r="A58" s="73" t="s">
        <v>1674</v>
      </c>
      <c r="B58" s="435" t="s">
        <v>1868</v>
      </c>
      <c r="C58" s="435" t="s">
        <v>1868</v>
      </c>
      <c r="D58" s="435" t="s">
        <v>1868</v>
      </c>
      <c r="E58" s="435" t="s">
        <v>1868</v>
      </c>
      <c r="F58" s="435" t="s">
        <v>1868</v>
      </c>
      <c r="G58" s="435" t="s">
        <v>1864</v>
      </c>
      <c r="H58" s="435" t="s">
        <v>1868</v>
      </c>
      <c r="I58" s="435" t="s">
        <v>1868</v>
      </c>
      <c r="J58" s="435" t="s">
        <v>1868</v>
      </c>
      <c r="K58" s="435" t="s">
        <v>1868</v>
      </c>
      <c r="L58" s="435" t="s">
        <v>1868</v>
      </c>
      <c r="M58" s="435" t="s">
        <v>1868</v>
      </c>
      <c r="N58" s="435" t="s">
        <v>1868</v>
      </c>
    </row>
    <row r="59" spans="1:14" ht="15" customHeight="1">
      <c r="A59" s="73" t="s">
        <v>1675</v>
      </c>
      <c r="B59" s="435" t="s">
        <v>1868</v>
      </c>
      <c r="C59" s="435" t="s">
        <v>1868</v>
      </c>
      <c r="D59" s="435" t="s">
        <v>1868</v>
      </c>
      <c r="E59" s="434" t="s">
        <v>1677</v>
      </c>
      <c r="F59" s="434" t="s">
        <v>1677</v>
      </c>
      <c r="G59" s="434" t="s">
        <v>1677</v>
      </c>
      <c r="H59" s="435" t="s">
        <v>1868</v>
      </c>
      <c r="I59" s="434" t="s">
        <v>1677</v>
      </c>
      <c r="J59" s="434" t="s">
        <v>1677</v>
      </c>
      <c r="K59" s="434" t="s">
        <v>1677</v>
      </c>
      <c r="L59" s="434" t="s">
        <v>1677</v>
      </c>
      <c r="M59" s="434" t="s">
        <v>1677</v>
      </c>
      <c r="N59" s="435" t="s">
        <v>1868</v>
      </c>
    </row>
    <row r="60" spans="1:14">
      <c r="A60" s="306"/>
    </row>
  </sheetData>
  <autoFilter ref="A32:A59" xr:uid="{00000000-0009-0000-0000-00000A000000}"/>
  <phoneticPr fontId="169" type="noConversion"/>
  <conditionalFormatting sqref="B33:D33 F33:N33">
    <cfRule type="containsText" dxfId="266" priority="279" operator="containsText" text="Done">
      <formula>NOT(ISERROR(SEARCH("Done",B33)))</formula>
    </cfRule>
    <cfRule type="containsText" dxfId="265" priority="280" operator="containsText" text="Missing">
      <formula>NOT(ISERROR(SEARCH("Missing",B33)))</formula>
    </cfRule>
  </conditionalFormatting>
  <conditionalFormatting sqref="B35:D35 F35:N35">
    <cfRule type="containsText" dxfId="264" priority="259" operator="containsText" text="Done">
      <formula>NOT(ISERROR(SEARCH("Done",B35)))</formula>
    </cfRule>
    <cfRule type="containsText" dxfId="263" priority="260" operator="containsText" text="Missing">
      <formula>NOT(ISERROR(SEARCH("Missing",B35)))</formula>
    </cfRule>
  </conditionalFormatting>
  <conditionalFormatting sqref="B37:D37 F37:H37">
    <cfRule type="containsText" dxfId="262" priority="254" operator="containsText" text="Done">
      <formula>NOT(ISERROR(SEARCH("Done",B37)))</formula>
    </cfRule>
    <cfRule type="containsText" dxfId="261" priority="255" operator="containsText" text="Missing">
      <formula>NOT(ISERROR(SEARCH("Missing",B37)))</formula>
    </cfRule>
  </conditionalFormatting>
  <conditionalFormatting sqref="B39:D39 F39:N39">
    <cfRule type="containsText" dxfId="260" priority="249" operator="containsText" text="Done">
      <formula>NOT(ISERROR(SEARCH("Done",B39)))</formula>
    </cfRule>
    <cfRule type="containsText" dxfId="259" priority="250" operator="containsText" text="Missing">
      <formula>NOT(ISERROR(SEARCH("Missing",B39)))</formula>
    </cfRule>
  </conditionalFormatting>
  <conditionalFormatting sqref="B41:D41 F41:N41">
    <cfRule type="containsText" dxfId="258" priority="244" operator="containsText" text="Done">
      <formula>NOT(ISERROR(SEARCH("Done",B41)))</formula>
    </cfRule>
    <cfRule type="containsText" dxfId="257" priority="245" operator="containsText" text="Missing">
      <formula>NOT(ISERROR(SEARCH("Missing",B41)))</formula>
    </cfRule>
  </conditionalFormatting>
  <conditionalFormatting sqref="B43:D43 B45:D45">
    <cfRule type="containsText" dxfId="256" priority="324" operator="containsText" text="Done">
      <formula>NOT(ISERROR(SEARCH("Done",B43)))</formula>
    </cfRule>
    <cfRule type="containsText" dxfId="255" priority="325" operator="containsText" text="Missing">
      <formula>NOT(ISERROR(SEARCH("Missing",B43)))</formula>
    </cfRule>
  </conditionalFormatting>
  <conditionalFormatting sqref="B37:H37">
    <cfRule type="containsText" dxfId="254" priority="187" operator="containsText" text="Draft NG">
      <formula>NOT(ISERROR(SEARCH("Draft NG",B37)))</formula>
    </cfRule>
    <cfRule type="containsText" dxfId="253" priority="188" operator="containsText" text="Draft OK">
      <formula>NOT(ISERROR(SEARCH("Draft OK",B37)))</formula>
    </cfRule>
    <cfRule type="containsText" dxfId="252" priority="189" operator="containsText" text="In progress">
      <formula>NOT(ISERROR(SEARCH("In progress",B37)))</formula>
    </cfRule>
  </conditionalFormatting>
  <conditionalFormatting sqref="B43:H43">
    <cfRule type="containsText" dxfId="251" priority="172" operator="containsText" text="Draft NG">
      <formula>NOT(ISERROR(SEARCH("Draft NG",B43)))</formula>
    </cfRule>
    <cfRule type="containsText" dxfId="250" priority="173" operator="containsText" text="Draft OK">
      <formula>NOT(ISERROR(SEARCH("Draft OK",B43)))</formula>
    </cfRule>
    <cfRule type="containsText" dxfId="249" priority="174" operator="containsText" text="In progress">
      <formula>NOT(ISERROR(SEARCH("In progress",B43)))</formula>
    </cfRule>
  </conditionalFormatting>
  <conditionalFormatting sqref="B45:H45">
    <cfRule type="containsText" dxfId="248" priority="167" operator="containsText" text="Draft NG">
      <formula>NOT(ISERROR(SEARCH("Draft NG",B45)))</formula>
    </cfRule>
    <cfRule type="containsText" dxfId="247" priority="168" operator="containsText" text="Draft OK">
      <formula>NOT(ISERROR(SEARCH("Draft OK",B45)))</formula>
    </cfRule>
    <cfRule type="containsText" dxfId="246" priority="169" operator="containsText" text="In progress">
      <formula>NOT(ISERROR(SEARCH("In progress",B45)))</formula>
    </cfRule>
  </conditionalFormatting>
  <conditionalFormatting sqref="B58:M58 B59:D59 H59 N58:N59">
    <cfRule type="containsText" dxfId="245" priority="27" operator="containsText" text="Draft OK">
      <formula>NOT(ISERROR(SEARCH("Draft OK",B58)))</formula>
    </cfRule>
  </conditionalFormatting>
  <conditionalFormatting sqref="B58:M58 B59:D59 H59">
    <cfRule type="containsText" dxfId="244" priority="26" operator="containsText" text="Draft NG">
      <formula>NOT(ISERROR(SEARCH("Draft NG",B58)))</formula>
    </cfRule>
  </conditionalFormatting>
  <conditionalFormatting sqref="B58:M58 N58:N59 B59:D59 H59">
    <cfRule type="containsText" dxfId="243" priority="28" operator="containsText" text="In progress">
      <formula>NOT(ISERROR(SEARCH("In progress",B58)))</formula>
    </cfRule>
    <cfRule type="containsText" dxfId="242" priority="29" operator="containsText" text="Done">
      <formula>NOT(ISERROR(SEARCH("Done",B58)))</formula>
    </cfRule>
    <cfRule type="containsText" dxfId="241" priority="30" operator="containsText" text="Missing">
      <formula>NOT(ISERROR(SEARCH("Missing",B58)))</formula>
    </cfRule>
  </conditionalFormatting>
  <conditionalFormatting sqref="B21:N21">
    <cfRule type="containsText" dxfId="240" priority="506" operator="containsText" text="Draft NG">
      <formula>NOT(ISERROR(SEARCH("Draft NG",B21)))</formula>
    </cfRule>
    <cfRule type="containsText" dxfId="239" priority="507" operator="containsText" text="Draft OK">
      <formula>NOT(ISERROR(SEARCH("Draft OK",B21)))</formula>
    </cfRule>
    <cfRule type="containsText" dxfId="238" priority="508" operator="containsText" text="In progress">
      <formula>NOT(ISERROR(SEARCH("In progress",B21)))</formula>
    </cfRule>
    <cfRule type="containsText" dxfId="237" priority="509" operator="containsText" text="Done">
      <formula>NOT(ISERROR(SEARCH("Done",B21)))</formula>
    </cfRule>
    <cfRule type="containsText" dxfId="236" priority="510" operator="containsText" text="Missing">
      <formula>NOT(ISERROR(SEARCH("Missing",B21)))</formula>
    </cfRule>
  </conditionalFormatting>
  <conditionalFormatting sqref="B33:N33">
    <cfRule type="containsText" dxfId="235" priority="192" operator="containsText" text="Draft NG">
      <formula>NOT(ISERROR(SEARCH("Draft NG",B33)))</formula>
    </cfRule>
    <cfRule type="containsText" dxfId="234" priority="193" operator="containsText" text="Draft OK">
      <formula>NOT(ISERROR(SEARCH("Draft OK",B33)))</formula>
    </cfRule>
    <cfRule type="containsText" dxfId="233" priority="194" operator="containsText" text="In progress">
      <formula>NOT(ISERROR(SEARCH("In progress",B33)))</formula>
    </cfRule>
  </conditionalFormatting>
  <conditionalFormatting sqref="B35:N35">
    <cfRule type="containsText" dxfId="232" priority="197" operator="containsText" text="Draft NG">
      <formula>NOT(ISERROR(SEARCH("Draft NG",B35)))</formula>
    </cfRule>
    <cfRule type="containsText" dxfId="231" priority="198" operator="containsText" text="Draft OK">
      <formula>NOT(ISERROR(SEARCH("Draft OK",B35)))</formula>
    </cfRule>
    <cfRule type="containsText" dxfId="230" priority="199" operator="containsText" text="In progress">
      <formula>NOT(ISERROR(SEARCH("In progress",B35)))</formula>
    </cfRule>
  </conditionalFormatting>
  <conditionalFormatting sqref="B39:N39">
    <cfRule type="containsText" dxfId="229" priority="182" operator="containsText" text="Draft NG">
      <formula>NOT(ISERROR(SEARCH("Draft NG",B39)))</formula>
    </cfRule>
    <cfRule type="containsText" dxfId="228" priority="183" operator="containsText" text="Draft OK">
      <formula>NOT(ISERROR(SEARCH("Draft OK",B39)))</formula>
    </cfRule>
    <cfRule type="containsText" dxfId="227" priority="184" operator="containsText" text="In progress">
      <formula>NOT(ISERROR(SEARCH("In progress",B39)))</formula>
    </cfRule>
  </conditionalFormatting>
  <conditionalFormatting sqref="B41:N41">
    <cfRule type="containsText" dxfId="226" priority="177" operator="containsText" text="Draft NG">
      <formula>NOT(ISERROR(SEARCH("Draft NG",B41)))</formula>
    </cfRule>
    <cfRule type="containsText" dxfId="225" priority="178" operator="containsText" text="Draft OK">
      <formula>NOT(ISERROR(SEARCH("Draft OK",B41)))</formula>
    </cfRule>
    <cfRule type="containsText" dxfId="224" priority="179" operator="containsText" text="In progress">
      <formula>NOT(ISERROR(SEARCH("In progress",B41)))</formula>
    </cfRule>
  </conditionalFormatting>
  <conditionalFormatting sqref="B50:N50">
    <cfRule type="containsText" dxfId="223" priority="206" operator="containsText" text="Draft NG">
      <formula>NOT(ISERROR(SEARCH("Draft NG",B50)))</formula>
    </cfRule>
    <cfRule type="containsText" dxfId="222" priority="207" operator="containsText" text="Draft OK">
      <formula>NOT(ISERROR(SEARCH("Draft OK",B50)))</formula>
    </cfRule>
    <cfRule type="containsText" dxfId="221" priority="208" operator="containsText" text="In progress">
      <formula>NOT(ISERROR(SEARCH("In progress",B50)))</formula>
    </cfRule>
    <cfRule type="containsText" dxfId="220" priority="209" operator="containsText" text="Done">
      <formula>NOT(ISERROR(SEARCH("Done",B50)))</formula>
    </cfRule>
    <cfRule type="containsText" dxfId="219" priority="210" operator="containsText" text="Missing">
      <formula>NOT(ISERROR(SEARCH("Missing",B50)))</formula>
    </cfRule>
  </conditionalFormatting>
  <conditionalFormatting sqref="E33">
    <cfRule type="containsText" dxfId="218" priority="191" operator="containsText" text="Done">
      <formula>NOT(ISERROR(SEARCH("Done",E33)))</formula>
    </cfRule>
    <cfRule type="containsText" dxfId="217" priority="195" operator="containsText" text="Missing">
      <formula>NOT(ISERROR(SEARCH("Missing",E33)))</formula>
    </cfRule>
  </conditionalFormatting>
  <conditionalFormatting sqref="E35">
    <cfRule type="containsText" dxfId="216" priority="196" operator="containsText" text="Done">
      <formula>NOT(ISERROR(SEARCH("Done",E35)))</formula>
    </cfRule>
    <cfRule type="containsText" dxfId="215" priority="200" operator="containsText" text="Missing">
      <formula>NOT(ISERROR(SEARCH("Missing",E35)))</formula>
    </cfRule>
  </conditionalFormatting>
  <conditionalFormatting sqref="E37">
    <cfRule type="containsText" dxfId="214" priority="186" operator="containsText" text="Done">
      <formula>NOT(ISERROR(SEARCH("Done",E37)))</formula>
    </cfRule>
    <cfRule type="containsText" dxfId="213" priority="190" operator="containsText" text="Missing">
      <formula>NOT(ISERROR(SEARCH("Missing",E37)))</formula>
    </cfRule>
  </conditionalFormatting>
  <conditionalFormatting sqref="E39">
    <cfRule type="containsText" dxfId="212" priority="181" operator="containsText" text="Done">
      <formula>NOT(ISERROR(SEARCH("Done",E39)))</formula>
    </cfRule>
    <cfRule type="containsText" dxfId="211" priority="185" operator="containsText" text="Missing">
      <formula>NOT(ISERROR(SEARCH("Missing",E39)))</formula>
    </cfRule>
  </conditionalFormatting>
  <conditionalFormatting sqref="E41">
    <cfRule type="containsText" dxfId="210" priority="176" operator="containsText" text="Done">
      <formula>NOT(ISERROR(SEARCH("Done",E41)))</formula>
    </cfRule>
    <cfRule type="containsText" dxfId="209" priority="180" operator="containsText" text="Missing">
      <formula>NOT(ISERROR(SEARCH("Missing",E41)))</formula>
    </cfRule>
  </conditionalFormatting>
  <conditionalFormatting sqref="E43">
    <cfRule type="containsText" dxfId="208" priority="171" operator="containsText" text="Done">
      <formula>NOT(ISERROR(SEARCH("Done",E43)))</formula>
    </cfRule>
    <cfRule type="containsText" dxfId="207" priority="175" operator="containsText" text="Missing">
      <formula>NOT(ISERROR(SEARCH("Missing",E43)))</formula>
    </cfRule>
  </conditionalFormatting>
  <conditionalFormatting sqref="E45">
    <cfRule type="containsText" dxfId="206" priority="166" operator="containsText" text="Done">
      <formula>NOT(ISERROR(SEARCH("Done",E45)))</formula>
    </cfRule>
    <cfRule type="containsText" dxfId="205" priority="170" operator="containsText" text="Missing">
      <formula>NOT(ISERROR(SEARCH("Missing",E45)))</formula>
    </cfRule>
  </conditionalFormatting>
  <conditionalFormatting sqref="F43:H43 F45:H45">
    <cfRule type="containsText" dxfId="204" priority="294" operator="containsText" text="Done">
      <formula>NOT(ISERROR(SEARCH("Done",F43)))</formula>
    </cfRule>
    <cfRule type="containsText" dxfId="203" priority="295" operator="containsText" text="Missing">
      <formula>NOT(ISERROR(SEARCH("Missing",F43)))</formula>
    </cfRule>
  </conditionalFormatting>
  <conditionalFormatting sqref="I43:N43">
    <cfRule type="containsText" dxfId="202" priority="66" operator="containsText" text="Draft NG">
      <formula>NOT(ISERROR(SEARCH("Draft NG",I43)))</formula>
    </cfRule>
    <cfRule type="containsText" dxfId="201" priority="67" operator="containsText" text="Draft OK">
      <formula>NOT(ISERROR(SEARCH("Draft OK",I43)))</formula>
    </cfRule>
    <cfRule type="containsText" dxfId="200" priority="68" operator="containsText" text="In progress">
      <formula>NOT(ISERROR(SEARCH("In progress",I43)))</formula>
    </cfRule>
    <cfRule type="containsText" dxfId="199" priority="69" operator="containsText" text="Done">
      <formula>NOT(ISERROR(SEARCH("Done",I43)))</formula>
    </cfRule>
    <cfRule type="containsText" dxfId="198" priority="70" operator="containsText" text="Missing">
      <formula>NOT(ISERROR(SEARCH("Missing",I43)))</formula>
    </cfRule>
  </conditionalFormatting>
  <conditionalFormatting sqref="I45:N45">
    <cfRule type="containsText" dxfId="197" priority="61" operator="containsText" text="Draft NG">
      <formula>NOT(ISERROR(SEARCH("Draft NG",I45)))</formula>
    </cfRule>
    <cfRule type="containsText" dxfId="196" priority="62" operator="containsText" text="Draft OK">
      <formula>NOT(ISERROR(SEARCH("Draft OK",I45)))</formula>
    </cfRule>
    <cfRule type="containsText" dxfId="195" priority="63" operator="containsText" text="In progress">
      <formula>NOT(ISERROR(SEARCH("In progress",I45)))</formula>
    </cfRule>
    <cfRule type="containsText" dxfId="194" priority="64" operator="containsText" text="Done">
      <formula>NOT(ISERROR(SEARCH("Done",I45)))</formula>
    </cfRule>
    <cfRule type="containsText" dxfId="193" priority="65" operator="containsText" text="Missing">
      <formula>NOT(ISERROR(SEARCH("Missing",I45)))</formula>
    </cfRule>
  </conditionalFormatting>
  <conditionalFormatting sqref="J37:N37">
    <cfRule type="containsText" dxfId="192" priority="81" operator="containsText" text="Draft NG">
      <formula>NOT(ISERROR(SEARCH("Draft NG",J37)))</formula>
    </cfRule>
    <cfRule type="containsText" dxfId="191" priority="82" operator="containsText" text="Draft OK">
      <formula>NOT(ISERROR(SEARCH("Draft OK",J37)))</formula>
    </cfRule>
    <cfRule type="containsText" dxfId="190" priority="83" operator="containsText" text="In progress">
      <formula>NOT(ISERROR(SEARCH("In progress",J37)))</formula>
    </cfRule>
    <cfRule type="containsText" dxfId="189" priority="84" operator="containsText" text="Done">
      <formula>NOT(ISERROR(SEARCH("Done",J37)))</formula>
    </cfRule>
    <cfRule type="containsText" dxfId="188" priority="85" operator="containsText" text="Missing">
      <formula>NOT(ISERROR(SEARCH("Missing",J37)))</formula>
    </cfRule>
  </conditionalFormatting>
  <conditionalFormatting sqref="J53:N56 B53:I57 N53:N57">
    <cfRule type="containsText" dxfId="187" priority="497" operator="containsText" text="Draft OK">
      <formula>NOT(ISERROR(SEARCH("Draft OK",B53)))</formula>
    </cfRule>
    <cfRule type="containsText" dxfId="186" priority="498" operator="containsText" text="In progress">
      <formula>NOT(ISERROR(SEARCH("In progress",B53)))</formula>
    </cfRule>
    <cfRule type="containsText" dxfId="185" priority="499" operator="containsText" text="Done">
      <formula>NOT(ISERROR(SEARCH("Done",B53)))</formula>
    </cfRule>
    <cfRule type="containsText" dxfId="184" priority="500" operator="containsText" text="Missing">
      <formula>NOT(ISERROR(SEARCH("Missing",B53)))</formula>
    </cfRule>
  </conditionalFormatting>
  <conditionalFormatting sqref="J53:N56 B53:I57">
    <cfRule type="containsText" dxfId="183" priority="496" operator="containsText" text="Draft NG">
      <formula>NOT(ISERROR(SEARCH("Draft NG",B53)))</formula>
    </cfRule>
  </conditionalFormatting>
  <conditionalFormatting sqref="N53:N59">
    <cfRule type="containsText" dxfId="182" priority="21" operator="containsText" text="Draft NG">
      <formula>NOT(ISERROR(SEARCH("Draft NG",N53)))</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sheetPr>
  <dimension ref="A1:G61"/>
  <sheetViews>
    <sheetView zoomScale="70" zoomScaleNormal="70" workbookViewId="0">
      <selection activeCell="B25" sqref="B25:B26"/>
    </sheetView>
  </sheetViews>
  <sheetFormatPr defaultColWidth="9" defaultRowHeight="15"/>
  <cols>
    <col min="1" max="1" width="33.42578125" customWidth="1"/>
    <col min="2" max="2" width="25.7109375" customWidth="1"/>
    <col min="3" max="4" width="25.7109375" hidden="1" customWidth="1"/>
    <col min="5" max="7" width="25.7109375" customWidth="1"/>
  </cols>
  <sheetData>
    <row r="1" spans="1:7" ht="20.25">
      <c r="A1" s="1" t="s">
        <v>1617</v>
      </c>
    </row>
    <row r="2" spans="1:7" ht="20.25">
      <c r="A2" s="1" t="s">
        <v>613</v>
      </c>
    </row>
    <row r="3" spans="1:7" ht="15" customHeight="1">
      <c r="A3" s="2" t="s">
        <v>837</v>
      </c>
    </row>
    <row r="4" spans="1:7">
      <c r="A4" s="2" t="s">
        <v>647</v>
      </c>
      <c r="D4" s="162"/>
    </row>
    <row r="5" spans="1:7">
      <c r="A5" s="2" t="s">
        <v>577</v>
      </c>
    </row>
    <row r="6" spans="1:7">
      <c r="A6" s="131" t="s">
        <v>1774</v>
      </c>
    </row>
    <row r="7" spans="1:7" hidden="1">
      <c r="A7" s="391" t="s">
        <v>10</v>
      </c>
      <c r="B7" s="392" t="s">
        <v>292</v>
      </c>
      <c r="C7" s="392" t="s">
        <v>1427</v>
      </c>
      <c r="E7" s="392" t="s">
        <v>1555</v>
      </c>
      <c r="F7" s="392" t="s">
        <v>1555</v>
      </c>
      <c r="G7" s="392" t="s">
        <v>1555</v>
      </c>
    </row>
    <row r="8" spans="1:7">
      <c r="A8" s="390" t="s">
        <v>1554</v>
      </c>
      <c r="B8" s="390" t="s">
        <v>1574</v>
      </c>
      <c r="C8" s="390" t="s">
        <v>1426</v>
      </c>
      <c r="D8" s="395"/>
      <c r="E8" s="390" t="s">
        <v>1450</v>
      </c>
      <c r="F8" s="390" t="s">
        <v>1451</v>
      </c>
      <c r="G8" s="390" t="s">
        <v>1452</v>
      </c>
    </row>
    <row r="9" spans="1:7" ht="15" customHeight="1">
      <c r="A9" s="4" t="s">
        <v>580</v>
      </c>
      <c r="B9" s="4" t="s">
        <v>1417</v>
      </c>
      <c r="C9" s="4" t="s">
        <v>262</v>
      </c>
      <c r="D9" s="396" t="s">
        <v>1412</v>
      </c>
      <c r="E9" s="4" t="s">
        <v>41</v>
      </c>
      <c r="F9" s="4" t="s">
        <v>41</v>
      </c>
      <c r="G9" s="4" t="s">
        <v>41</v>
      </c>
    </row>
    <row r="10" spans="1:7" ht="25.5">
      <c r="A10" s="4" t="s">
        <v>11</v>
      </c>
      <c r="B10" s="4" t="s">
        <v>1778</v>
      </c>
      <c r="C10" s="4" t="s">
        <v>1431</v>
      </c>
      <c r="D10" s="395"/>
      <c r="E10" s="4" t="s">
        <v>1441</v>
      </c>
      <c r="F10" s="4" t="s">
        <v>1442</v>
      </c>
      <c r="G10" s="4" t="s">
        <v>1443</v>
      </c>
    </row>
    <row r="11" spans="1:7" hidden="1">
      <c r="A11" s="393" t="s">
        <v>1323</v>
      </c>
      <c r="B11" s="394" t="s">
        <v>1418</v>
      </c>
      <c r="C11" s="394"/>
      <c r="E11" s="394"/>
      <c r="F11" s="394"/>
      <c r="G11" s="394"/>
    </row>
    <row r="12" spans="1:7" ht="26.45" customHeight="1">
      <c r="A12" s="6" t="s">
        <v>1295</v>
      </c>
      <c r="B12" s="71" t="s">
        <v>1400</v>
      </c>
      <c r="C12" s="71" t="s">
        <v>1428</v>
      </c>
      <c r="E12" s="71" t="s">
        <v>1556</v>
      </c>
      <c r="F12" s="71" t="s">
        <v>1556</v>
      </c>
      <c r="G12" s="71" t="s">
        <v>1556</v>
      </c>
    </row>
    <row r="13" spans="1:7" ht="29.45" customHeight="1">
      <c r="A13" s="6" t="s">
        <v>581</v>
      </c>
      <c r="B13" s="71"/>
      <c r="C13" s="338" t="s">
        <v>1401</v>
      </c>
      <c r="E13" s="71" t="s">
        <v>1762</v>
      </c>
      <c r="F13" s="71" t="s">
        <v>1762</v>
      </c>
      <c r="G13" s="71" t="s">
        <v>1762</v>
      </c>
    </row>
    <row r="14" spans="1:7" ht="14.45" customHeight="1">
      <c r="A14" s="6" t="s">
        <v>21</v>
      </c>
      <c r="B14" s="71" t="s">
        <v>1401</v>
      </c>
      <c r="C14" s="76" t="s">
        <v>1429</v>
      </c>
      <c r="E14" s="388" t="s">
        <v>1453</v>
      </c>
      <c r="F14" s="388" t="s">
        <v>1453</v>
      </c>
      <c r="G14" s="388" t="s">
        <v>1454</v>
      </c>
    </row>
    <row r="15" spans="1:7" ht="13.9" customHeight="1">
      <c r="A15" s="6" t="s">
        <v>689</v>
      </c>
      <c r="B15" s="71" t="s">
        <v>1415</v>
      </c>
      <c r="C15" s="71" t="s">
        <v>1415</v>
      </c>
      <c r="E15" s="388" t="s">
        <v>683</v>
      </c>
      <c r="F15" s="388" t="s">
        <v>683</v>
      </c>
      <c r="G15" s="388" t="s">
        <v>674</v>
      </c>
    </row>
    <row r="16" spans="1:7">
      <c r="A16" s="6" t="s">
        <v>16</v>
      </c>
      <c r="B16" s="71" t="s">
        <v>984</v>
      </c>
      <c r="C16" s="71" t="s">
        <v>984</v>
      </c>
      <c r="E16" s="388" t="s">
        <v>984</v>
      </c>
      <c r="F16" s="388" t="s">
        <v>984</v>
      </c>
      <c r="G16" s="388" t="s">
        <v>984</v>
      </c>
    </row>
    <row r="17" spans="1:7" ht="15" customHeight="1">
      <c r="A17" s="6" t="s">
        <v>634</v>
      </c>
      <c r="B17" s="71" t="s">
        <v>1310</v>
      </c>
      <c r="C17" s="71" t="s">
        <v>1310</v>
      </c>
      <c r="E17" s="388" t="s">
        <v>1310</v>
      </c>
      <c r="F17" s="388" t="s">
        <v>1310</v>
      </c>
      <c r="G17" s="388" t="s">
        <v>1310</v>
      </c>
    </row>
    <row r="18" spans="1:7" ht="15" customHeight="1">
      <c r="A18" s="6" t="s">
        <v>23</v>
      </c>
      <c r="B18" s="71" t="s">
        <v>627</v>
      </c>
      <c r="C18" s="76" t="s">
        <v>1430</v>
      </c>
      <c r="E18" s="374" t="s">
        <v>976</v>
      </c>
      <c r="F18" s="374" t="s">
        <v>627</v>
      </c>
      <c r="G18" s="374" t="s">
        <v>1170</v>
      </c>
    </row>
    <row r="19" spans="1:7" ht="15" customHeight="1">
      <c r="A19" s="6" t="s">
        <v>576</v>
      </c>
      <c r="B19" s="71" t="s">
        <v>1416</v>
      </c>
      <c r="C19" s="71" t="s">
        <v>1416</v>
      </c>
      <c r="E19" s="388" t="s">
        <v>1455</v>
      </c>
      <c r="F19" s="388" t="s">
        <v>1455</v>
      </c>
      <c r="G19" s="388" t="s">
        <v>1456</v>
      </c>
    </row>
    <row r="20" spans="1:7" ht="15" customHeight="1">
      <c r="A20" s="71" t="s">
        <v>662</v>
      </c>
      <c r="B20" s="320" t="s">
        <v>1432</v>
      </c>
      <c r="C20" s="320" t="s">
        <v>1432</v>
      </c>
      <c r="E20" s="388" t="s">
        <v>622</v>
      </c>
      <c r="F20" s="388" t="s">
        <v>622</v>
      </c>
      <c r="G20" s="388" t="s">
        <v>622</v>
      </c>
    </row>
    <row r="21" spans="1:7" ht="15" customHeight="1">
      <c r="A21" s="71" t="s">
        <v>585</v>
      </c>
      <c r="B21" s="320" t="s">
        <v>841</v>
      </c>
      <c r="C21" s="320" t="s">
        <v>841</v>
      </c>
      <c r="D21" s="320" t="s">
        <v>841</v>
      </c>
      <c r="E21" s="320" t="s">
        <v>841</v>
      </c>
      <c r="F21" s="320" t="s">
        <v>841</v>
      </c>
      <c r="G21" s="320" t="s">
        <v>841</v>
      </c>
    </row>
    <row r="22" spans="1:7" ht="15" customHeight="1">
      <c r="A22" s="6" t="s">
        <v>1223</v>
      </c>
      <c r="B22" s="136" t="s">
        <v>1402</v>
      </c>
      <c r="C22" s="341"/>
      <c r="E22" s="136"/>
      <c r="F22" s="136"/>
      <c r="G22" s="136"/>
    </row>
    <row r="23" spans="1:7" ht="15" customHeight="1">
      <c r="A23" s="6" t="s">
        <v>842</v>
      </c>
      <c r="B23" s="136">
        <v>45061</v>
      </c>
      <c r="C23" s="341"/>
      <c r="E23" s="136">
        <v>45078</v>
      </c>
      <c r="F23" s="136">
        <v>45078</v>
      </c>
      <c r="G23" s="136">
        <v>45078</v>
      </c>
    </row>
    <row r="24" spans="1:7" ht="15" customHeight="1">
      <c r="A24" s="6" t="s">
        <v>843</v>
      </c>
      <c r="B24" s="136">
        <v>45084</v>
      </c>
      <c r="C24" s="136"/>
      <c r="D24" s="136"/>
      <c r="E24" s="136">
        <v>45128</v>
      </c>
      <c r="F24" s="136">
        <v>45128</v>
      </c>
      <c r="G24" s="136">
        <v>45128</v>
      </c>
    </row>
    <row r="25" spans="1:7" ht="15" customHeight="1">
      <c r="A25" s="6" t="s">
        <v>844</v>
      </c>
      <c r="B25" s="159">
        <f t="shared" ref="B25:G25" si="0">B24-B23+1</f>
        <v>24</v>
      </c>
      <c r="C25" s="159">
        <f t="shared" si="0"/>
        <v>1</v>
      </c>
      <c r="D25" s="159">
        <f t="shared" si="0"/>
        <v>1</v>
      </c>
      <c r="E25" s="159">
        <f t="shared" si="0"/>
        <v>51</v>
      </c>
      <c r="F25" s="159">
        <f t="shared" si="0"/>
        <v>51</v>
      </c>
      <c r="G25" s="159">
        <f t="shared" si="0"/>
        <v>51</v>
      </c>
    </row>
    <row r="26" spans="1:7" ht="15" customHeight="1">
      <c r="A26" s="6" t="s">
        <v>849</v>
      </c>
      <c r="B26" s="160">
        <f t="shared" ref="B26:G26" si="1">B25/30</f>
        <v>0.8</v>
      </c>
      <c r="C26" s="160">
        <f t="shared" si="1"/>
        <v>3.3333333333333333E-2</v>
      </c>
      <c r="D26" s="160">
        <f t="shared" si="1"/>
        <v>3.3333333333333333E-2</v>
      </c>
      <c r="E26" s="160">
        <f t="shared" si="1"/>
        <v>1.7</v>
      </c>
      <c r="F26" s="160">
        <f t="shared" si="1"/>
        <v>1.7</v>
      </c>
      <c r="G26" s="160">
        <f t="shared" si="1"/>
        <v>1.7</v>
      </c>
    </row>
    <row r="27" spans="1:7" hidden="1">
      <c r="A27" s="6" t="s">
        <v>1185</v>
      </c>
      <c r="B27" s="324"/>
      <c r="C27" s="342"/>
      <c r="E27" s="160"/>
      <c r="F27" s="160"/>
      <c r="G27" s="160"/>
    </row>
    <row r="28" spans="1:7" ht="15" customHeight="1">
      <c r="A28" s="330" t="s">
        <v>1318</v>
      </c>
      <c r="B28" s="343" t="s">
        <v>1439</v>
      </c>
      <c r="C28" s="344"/>
      <c r="E28" s="365" t="s">
        <v>1438</v>
      </c>
      <c r="F28" s="365" t="s">
        <v>1439</v>
      </c>
      <c r="G28" s="365" t="s">
        <v>1440</v>
      </c>
    </row>
    <row r="29" spans="1:7" ht="15" customHeight="1">
      <c r="A29" s="330" t="s">
        <v>1319</v>
      </c>
      <c r="B29" s="343" t="s">
        <v>1589</v>
      </c>
      <c r="C29" s="344"/>
      <c r="E29" s="343" t="s">
        <v>1589</v>
      </c>
      <c r="F29" s="343" t="s">
        <v>1589</v>
      </c>
      <c r="G29" s="343" t="s">
        <v>1589</v>
      </c>
    </row>
    <row r="30" spans="1:7" ht="15" customHeight="1">
      <c r="A30" s="330" t="s">
        <v>1182</v>
      </c>
      <c r="B30" s="343" t="s">
        <v>841</v>
      </c>
      <c r="C30" s="343" t="s">
        <v>841</v>
      </c>
      <c r="D30" s="343" t="s">
        <v>841</v>
      </c>
      <c r="E30" s="343" t="s">
        <v>841</v>
      </c>
      <c r="F30" s="343" t="s">
        <v>841</v>
      </c>
      <c r="G30" s="343" t="s">
        <v>841</v>
      </c>
    </row>
    <row r="31" spans="1:7" ht="15" customHeight="1">
      <c r="A31" s="330" t="s">
        <v>1183</v>
      </c>
      <c r="B31" s="343" t="s">
        <v>1419</v>
      </c>
      <c r="C31" s="344"/>
      <c r="E31" s="365" t="s">
        <v>1217</v>
      </c>
      <c r="F31" s="365" t="s">
        <v>1217</v>
      </c>
      <c r="G31" s="365" t="s">
        <v>1217</v>
      </c>
    </row>
    <row r="32" spans="1:7" ht="15" customHeight="1">
      <c r="A32" s="6" t="s">
        <v>308</v>
      </c>
      <c r="B32" s="334"/>
      <c r="C32" s="339"/>
      <c r="E32" s="334"/>
      <c r="F32" s="334"/>
      <c r="G32" s="334"/>
    </row>
    <row r="33" spans="1:7" ht="15" customHeight="1">
      <c r="A33" s="75" t="s">
        <v>116</v>
      </c>
      <c r="B33" s="334" t="s">
        <v>1575</v>
      </c>
      <c r="C33" s="339"/>
      <c r="D33" s="335" t="s">
        <v>1403</v>
      </c>
      <c r="E33" s="334" t="s">
        <v>1575</v>
      </c>
      <c r="F33" s="334" t="s">
        <v>1582</v>
      </c>
      <c r="G33" s="334" t="s">
        <v>1571</v>
      </c>
    </row>
    <row r="34" spans="1:7" ht="15" hidden="1" customHeight="1">
      <c r="A34" s="75" t="s">
        <v>117</v>
      </c>
      <c r="B34" s="334" t="s">
        <v>749</v>
      </c>
      <c r="C34" s="339"/>
      <c r="E34" s="334" t="s">
        <v>749</v>
      </c>
      <c r="F34" s="334" t="s">
        <v>749</v>
      </c>
      <c r="G34" s="334" t="s">
        <v>749</v>
      </c>
    </row>
    <row r="35" spans="1:7" ht="14.45" customHeight="1">
      <c r="A35" s="74" t="s">
        <v>1320</v>
      </c>
      <c r="B35" s="334" t="s">
        <v>1575</v>
      </c>
      <c r="C35" s="339"/>
      <c r="D35" s="335" t="s">
        <v>1404</v>
      </c>
      <c r="E35" s="334" t="s">
        <v>1577</v>
      </c>
      <c r="F35" s="334" t="s">
        <v>1581</v>
      </c>
      <c r="G35" s="334" t="s">
        <v>1572</v>
      </c>
    </row>
    <row r="36" spans="1:7" ht="15" hidden="1" customHeight="1">
      <c r="A36" s="389" t="s">
        <v>1469</v>
      </c>
      <c r="B36" s="334"/>
      <c r="C36" s="339"/>
      <c r="D36" s="335" t="s">
        <v>1405</v>
      </c>
      <c r="E36" s="389" t="s">
        <v>1457</v>
      </c>
      <c r="F36" s="389" t="s">
        <v>1458</v>
      </c>
      <c r="G36" s="389" t="s">
        <v>1459</v>
      </c>
    </row>
    <row r="37" spans="1:7" ht="15" customHeight="1">
      <c r="A37" s="75" t="s">
        <v>1558</v>
      </c>
      <c r="B37" s="334" t="s">
        <v>1575</v>
      </c>
      <c r="C37" s="339"/>
      <c r="D37" s="335" t="s">
        <v>1408</v>
      </c>
      <c r="E37" s="334" t="s">
        <v>1577</v>
      </c>
      <c r="F37" s="334" t="s">
        <v>1578</v>
      </c>
      <c r="G37" s="334" t="s">
        <v>1571</v>
      </c>
    </row>
    <row r="38" spans="1:7" ht="15" hidden="1" customHeight="1">
      <c r="A38" s="75" t="s">
        <v>1559</v>
      </c>
      <c r="B38" s="334" t="s">
        <v>749</v>
      </c>
      <c r="C38" s="339"/>
      <c r="D38" s="335"/>
      <c r="E38" s="334"/>
      <c r="F38" s="334"/>
      <c r="G38" s="334" t="s">
        <v>1557</v>
      </c>
    </row>
    <row r="39" spans="1:7" ht="15" customHeight="1">
      <c r="A39" s="74" t="s">
        <v>5</v>
      </c>
      <c r="B39" s="334" t="s">
        <v>1575</v>
      </c>
      <c r="C39" s="339"/>
      <c r="D39" s="335" t="s">
        <v>1406</v>
      </c>
      <c r="E39" s="334" t="s">
        <v>1577</v>
      </c>
      <c r="F39" s="334" t="s">
        <v>1578</v>
      </c>
      <c r="G39" s="334" t="s">
        <v>1572</v>
      </c>
    </row>
    <row r="40" spans="1:7" ht="15" hidden="1" customHeight="1">
      <c r="A40" s="389" t="s">
        <v>1470</v>
      </c>
      <c r="B40" s="334"/>
      <c r="C40" s="339"/>
      <c r="D40" s="335" t="s">
        <v>1407</v>
      </c>
      <c r="E40" s="389" t="s">
        <v>1460</v>
      </c>
      <c r="F40" s="389" t="s">
        <v>1461</v>
      </c>
      <c r="G40" s="389" t="s">
        <v>1462</v>
      </c>
    </row>
    <row r="41" spans="1:7" ht="15" customHeight="1">
      <c r="A41" s="74" t="s">
        <v>1321</v>
      </c>
      <c r="B41" s="334" t="s">
        <v>1575</v>
      </c>
      <c r="C41" s="339"/>
      <c r="E41" s="334" t="s">
        <v>1577</v>
      </c>
      <c r="F41" s="334" t="s">
        <v>1578</v>
      </c>
      <c r="G41" s="334" t="s">
        <v>1572</v>
      </c>
    </row>
    <row r="42" spans="1:7" ht="15" hidden="1" customHeight="1">
      <c r="A42" s="389" t="s">
        <v>1471</v>
      </c>
      <c r="B42" s="334"/>
      <c r="C42" s="339"/>
      <c r="D42" s="335" t="s">
        <v>1409</v>
      </c>
      <c r="E42" s="389" t="s">
        <v>1463</v>
      </c>
      <c r="F42" s="389" t="s">
        <v>1464</v>
      </c>
      <c r="G42" s="389" t="s">
        <v>1465</v>
      </c>
    </row>
    <row r="43" spans="1:7" ht="15" customHeight="1">
      <c r="A43" s="75" t="s">
        <v>114</v>
      </c>
      <c r="B43" s="334" t="s">
        <v>1576</v>
      </c>
      <c r="C43" s="340"/>
      <c r="E43" s="334" t="s">
        <v>1815</v>
      </c>
      <c r="F43" s="334" t="s">
        <v>1578</v>
      </c>
      <c r="G43" s="334" t="s">
        <v>1578</v>
      </c>
    </row>
    <row r="44" spans="1:7" ht="15" hidden="1" customHeight="1">
      <c r="A44" s="75" t="s">
        <v>115</v>
      </c>
      <c r="B44" s="323" t="s">
        <v>749</v>
      </c>
      <c r="C44" s="339"/>
      <c r="D44" s="336" t="s">
        <v>1411</v>
      </c>
      <c r="E44" s="334" t="s">
        <v>749</v>
      </c>
      <c r="F44" s="334" t="s">
        <v>749</v>
      </c>
      <c r="G44" s="334" t="s">
        <v>1570</v>
      </c>
    </row>
    <row r="45" spans="1:7" ht="15" customHeight="1">
      <c r="A45" s="74" t="s">
        <v>584</v>
      </c>
      <c r="B45" s="334" t="s">
        <v>1576</v>
      </c>
      <c r="C45" s="340"/>
      <c r="E45" s="334" t="s">
        <v>1814</v>
      </c>
      <c r="F45" s="334" t="s">
        <v>1580</v>
      </c>
      <c r="G45" s="334" t="s">
        <v>1583</v>
      </c>
    </row>
    <row r="46" spans="1:7" ht="15" hidden="1" customHeight="1">
      <c r="A46" s="75" t="s">
        <v>583</v>
      </c>
      <c r="B46" s="323" t="s">
        <v>749</v>
      </c>
      <c r="C46" s="339"/>
      <c r="D46" s="336" t="s">
        <v>1410</v>
      </c>
      <c r="E46" s="334" t="s">
        <v>305</v>
      </c>
      <c r="F46" s="334" t="s">
        <v>305</v>
      </c>
      <c r="G46" s="334" t="s">
        <v>305</v>
      </c>
    </row>
    <row r="47" spans="1:7" ht="15" hidden="1" customHeight="1">
      <c r="A47" s="389" t="s">
        <v>1472</v>
      </c>
      <c r="B47" s="323"/>
      <c r="C47" s="340"/>
      <c r="E47" s="389" t="s">
        <v>1466</v>
      </c>
      <c r="F47" s="389" t="s">
        <v>1467</v>
      </c>
      <c r="G47" s="389" t="s">
        <v>1468</v>
      </c>
    </row>
    <row r="48" spans="1:7" ht="15" customHeight="1">
      <c r="A48" s="75" t="s">
        <v>184</v>
      </c>
      <c r="B48" s="334" t="s">
        <v>1586</v>
      </c>
      <c r="C48" s="334" t="s">
        <v>1584</v>
      </c>
      <c r="D48" s="334" t="s">
        <v>1584</v>
      </c>
      <c r="E48" s="400" t="s">
        <v>1587</v>
      </c>
      <c r="F48" s="400" t="s">
        <v>1587</v>
      </c>
      <c r="G48" s="400" t="s">
        <v>1587</v>
      </c>
    </row>
    <row r="49" spans="1:7" ht="15" hidden="1" customHeight="1">
      <c r="A49" s="75" t="s">
        <v>185</v>
      </c>
      <c r="B49" s="334" t="s">
        <v>1584</v>
      </c>
      <c r="C49" s="334" t="s">
        <v>1584</v>
      </c>
      <c r="D49" s="334" t="s">
        <v>1584</v>
      </c>
      <c r="E49" s="400" t="s">
        <v>1584</v>
      </c>
      <c r="F49" s="400" t="s">
        <v>1584</v>
      </c>
      <c r="G49" s="400" t="s">
        <v>1584</v>
      </c>
    </row>
    <row r="50" spans="1:7" ht="15" customHeight="1">
      <c r="A50" s="74" t="s">
        <v>6</v>
      </c>
      <c r="B50" s="334" t="s">
        <v>1586</v>
      </c>
      <c r="C50" s="334" t="s">
        <v>1584</v>
      </c>
      <c r="D50" s="334" t="s">
        <v>1584</v>
      </c>
      <c r="E50" s="400" t="str">
        <f>E48</f>
        <v>Done
2023 07 14 ErP report/certificate is provided by SCEP, based on the measurements of SEES (Sharp Spain) team</v>
      </c>
      <c r="F50" s="400" t="str">
        <f>F48</f>
        <v>Done
2023 07 14 ErP report/certificate is provided by SCEP, based on the measurements of SEES (Sharp Spain) team</v>
      </c>
      <c r="G50" s="400" t="str">
        <f>G48</f>
        <v>Done
2023 07 14 ErP report/certificate is provided by SCEP, based on the measurements of SEES (Sharp Spain) team</v>
      </c>
    </row>
    <row r="51" spans="1:7" ht="15" hidden="1" customHeight="1">
      <c r="A51" s="74" t="s">
        <v>743</v>
      </c>
      <c r="B51" s="291"/>
      <c r="C51" s="339"/>
      <c r="E51" s="334" t="s">
        <v>305</v>
      </c>
      <c r="F51" s="334" t="s">
        <v>305</v>
      </c>
      <c r="G51" s="334" t="s">
        <v>305</v>
      </c>
    </row>
    <row r="52" spans="1:7" ht="15" hidden="1" customHeight="1">
      <c r="A52" s="389" t="s">
        <v>1473</v>
      </c>
      <c r="B52" s="323"/>
      <c r="C52" s="339"/>
      <c r="E52" s="334"/>
      <c r="F52" s="334"/>
      <c r="G52" s="334"/>
    </row>
    <row r="53" spans="1:7" ht="15" customHeight="1">
      <c r="A53" s="74" t="s">
        <v>120</v>
      </c>
      <c r="B53" s="334" t="s">
        <v>1579</v>
      </c>
      <c r="C53" s="339"/>
      <c r="E53" s="334" t="str">
        <f>B53</f>
        <v>Done
20230707 provided final universal report, which cover Sharp FP1, FP2 and Imtron  OK branded TV OTV 55KQU-5023P</v>
      </c>
      <c r="F53" s="334" t="str">
        <f>B53</f>
        <v>Done
20230707 provided final universal report, which cover Sharp FP1, FP2 and Imtron  OK branded TV OTV 55KQU-5023P</v>
      </c>
      <c r="G53" s="334" t="str">
        <f>B53</f>
        <v>Done
20230707 provided final universal report, which cover Sharp FP1, FP2 and Imtron  OK branded TV OTV 55KQU-5023P</v>
      </c>
    </row>
    <row r="54" spans="1:7" ht="15" customHeight="1">
      <c r="A54" s="74" t="s">
        <v>119</v>
      </c>
      <c r="B54" s="334" t="s">
        <v>1579</v>
      </c>
      <c r="C54" s="339"/>
      <c r="E54" s="334" t="str">
        <f>B54</f>
        <v>Done
20230707 provided final universal report, which cover Sharp FP1, FP2 and Imtron  OK branded TV OTV 55KQU-5023P</v>
      </c>
      <c r="F54" s="334" t="str">
        <f>B54</f>
        <v>Done
20230707 provided final universal report, which cover Sharp FP1, FP2 and Imtron  OK branded TV OTV 55KQU-5023P</v>
      </c>
      <c r="G54" s="334" t="str">
        <f>B54</f>
        <v>Done
20230707 provided final universal report, which cover Sharp FP1, FP2 and Imtron  OK branded TV OTV 55KQU-5023P</v>
      </c>
    </row>
    <row r="55" spans="1:7" ht="15" customHeight="1">
      <c r="A55" s="74" t="s">
        <v>121</v>
      </c>
      <c r="B55" s="334" t="s">
        <v>1579</v>
      </c>
      <c r="E55" s="334" t="str">
        <f>B55</f>
        <v>Done
20230707 provided final universal report, which cover Sharp FP1, FP2 and Imtron  OK branded TV OTV 55KQU-5023P</v>
      </c>
      <c r="F55" s="334" t="str">
        <f>B55</f>
        <v>Done
20230707 provided final universal report, which cover Sharp FP1, FP2 and Imtron  OK branded TV OTV 55KQU-5023P</v>
      </c>
      <c r="G55" s="334" t="str">
        <f>B55</f>
        <v>Done
20230707 provided final universal report, which cover Sharp FP1, FP2 and Imtron  OK branded TV OTV 55KQU-5023P</v>
      </c>
    </row>
    <row r="56" spans="1:7" ht="15" customHeight="1">
      <c r="A56" s="74" t="s">
        <v>304</v>
      </c>
      <c r="B56" s="334" t="s">
        <v>1579</v>
      </c>
      <c r="E56" s="334" t="str">
        <f>B56</f>
        <v>Done
20230707 provided final universal report, which cover Sharp FP1, FP2 and Imtron  OK branded TV OTV 55KQU-5023P</v>
      </c>
      <c r="F56" s="334" t="str">
        <f>B56</f>
        <v>Done
20230707 provided final universal report, which cover Sharp FP1, FP2 and Imtron  OK branded TV OTV 55KQU-5023P</v>
      </c>
      <c r="G56" s="334" t="str">
        <f>B56</f>
        <v>Done
20230707 provided final universal report, which cover Sharp FP1, FP2 and Imtron  OK branded TV OTV 55KQU-5023P</v>
      </c>
    </row>
    <row r="57" spans="1:7" ht="15" customHeight="1">
      <c r="A57" s="74" t="s">
        <v>582</v>
      </c>
      <c r="B57" s="334" t="s">
        <v>1420</v>
      </c>
      <c r="E57" s="334" t="s">
        <v>1560</v>
      </c>
      <c r="F57" s="334" t="s">
        <v>1560</v>
      </c>
      <c r="G57" s="334" t="s">
        <v>1560</v>
      </c>
    </row>
    <row r="58" spans="1:7" ht="15" customHeight="1">
      <c r="A58" s="74" t="s">
        <v>1585</v>
      </c>
      <c r="B58" s="334" t="s">
        <v>841</v>
      </c>
      <c r="E58" s="334" t="s">
        <v>749</v>
      </c>
      <c r="F58" s="334" t="s">
        <v>749</v>
      </c>
      <c r="G58" s="334" t="s">
        <v>749</v>
      </c>
    </row>
    <row r="59" spans="1:7" ht="15" customHeight="1">
      <c r="A59" s="73" t="s">
        <v>574</v>
      </c>
      <c r="B59" s="400" t="s">
        <v>1588</v>
      </c>
      <c r="C59" s="334" t="s">
        <v>305</v>
      </c>
      <c r="D59" s="334" t="s">
        <v>305</v>
      </c>
      <c r="E59" s="400" t="s">
        <v>1775</v>
      </c>
      <c r="F59" s="400" t="s">
        <v>1775</v>
      </c>
      <c r="G59" s="400" t="s">
        <v>1775</v>
      </c>
    </row>
    <row r="60" spans="1:7" ht="15" customHeight="1">
      <c r="A60" s="73" t="s">
        <v>573</v>
      </c>
      <c r="B60" s="334" t="s">
        <v>749</v>
      </c>
      <c r="E60" s="400" t="str">
        <f>E59</f>
        <v>Done
2023 07 27 uploaded on FTP
2023 07 20 done by KG
2023 07 12 requsted to KG, promsied to be ready 2023.07.21</v>
      </c>
      <c r="F60" s="400" t="str">
        <f>F59</f>
        <v>Done
2023 07 27 uploaded on FTP
2023 07 20 done by KG
2023 07 12 requsted to KG, promsied to be ready 2023.07.21</v>
      </c>
      <c r="G60" s="400" t="str">
        <f>G59</f>
        <v>Done
2023 07 27 uploaded on FTP
2023 07 20 done by KG
2023 07 12 requsted to KG, promsied to be ready 2023.07.21</v>
      </c>
    </row>
    <row r="61" spans="1:7">
      <c r="A61" s="306"/>
    </row>
  </sheetData>
  <autoFilter ref="A32:A60" xr:uid="{00000000-0009-0000-0000-00000B000000}"/>
  <phoneticPr fontId="78" type="noConversion"/>
  <conditionalFormatting sqref="B20:C20 B21:G21">
    <cfRule type="containsText" dxfId="181" priority="71" operator="containsText" text="Draft NG">
      <formula>NOT(ISERROR(SEARCH("Draft NG",B20)))</formula>
    </cfRule>
    <cfRule type="containsText" dxfId="180" priority="72" operator="containsText" text="Draft OK">
      <formula>NOT(ISERROR(SEARCH("Draft OK",B20)))</formula>
    </cfRule>
    <cfRule type="containsText" dxfId="179" priority="73" operator="containsText" text="In progress">
      <formula>NOT(ISERROR(SEARCH("In progress",B20)))</formula>
    </cfRule>
    <cfRule type="containsText" dxfId="178" priority="74" operator="containsText" text="Done">
      <formula>NOT(ISERROR(SEARCH("Done",B20)))</formula>
    </cfRule>
    <cfRule type="containsText" dxfId="177" priority="75" operator="containsText" text="Missing">
      <formula>NOT(ISERROR(SEARCH("Missing",B20)))</formula>
    </cfRule>
  </conditionalFormatting>
  <conditionalFormatting sqref="B32:C47 B51:B60 B59:G59 E59:G60">
    <cfRule type="containsText" dxfId="176" priority="2" operator="containsText" text="Draft OK">
      <formula>NOT(ISERROR(SEARCH("Draft OK",B32)))</formula>
    </cfRule>
    <cfRule type="containsText" dxfId="175" priority="3" operator="containsText" text="In progress">
      <formula>NOT(ISERROR(SEARCH("In progress",B32)))</formula>
    </cfRule>
    <cfRule type="containsText" dxfId="174" priority="4" operator="containsText" text="Done">
      <formula>NOT(ISERROR(SEARCH("Done",B32)))</formula>
    </cfRule>
    <cfRule type="containsText" dxfId="173" priority="5" operator="containsText" text="Missing">
      <formula>NOT(ISERROR(SEARCH("Missing",B32)))</formula>
    </cfRule>
  </conditionalFormatting>
  <conditionalFormatting sqref="B32:C47 E48:G60 B51:B60 B59:G59">
    <cfRule type="containsText" dxfId="172" priority="1" operator="containsText" text="Draft NG">
      <formula>NOT(ISERROR(SEARCH("Draft NG",B32)))</formula>
    </cfRule>
  </conditionalFormatting>
  <conditionalFormatting sqref="B48:G50 E48:G58">
    <cfRule type="containsText" dxfId="171" priority="32" operator="containsText" text="Draft OK">
      <formula>NOT(ISERROR(SEARCH("Draft OK",B48)))</formula>
    </cfRule>
    <cfRule type="containsText" dxfId="170" priority="33" operator="containsText" text="In progress">
      <formula>NOT(ISERROR(SEARCH("In progress",B48)))</formula>
    </cfRule>
    <cfRule type="containsText" dxfId="169" priority="34" operator="containsText" text="Done">
      <formula>NOT(ISERROR(SEARCH("Done",B48)))</formula>
    </cfRule>
    <cfRule type="containsText" dxfId="168" priority="35" operator="containsText" text="Missing">
      <formula>NOT(ISERROR(SEARCH("Missing",B48)))</formula>
    </cfRule>
  </conditionalFormatting>
  <conditionalFormatting sqref="B48:G50">
    <cfRule type="containsText" dxfId="167" priority="31" operator="containsText" text="Draft NG">
      <formula>NOT(ISERROR(SEARCH("Draft NG",B48)))</formula>
    </cfRule>
  </conditionalFormatting>
  <conditionalFormatting sqref="C51:C54">
    <cfRule type="containsText" dxfId="166" priority="66" operator="containsText" text="Draft NG">
      <formula>NOT(ISERROR(SEARCH("Draft NG",C51)))</formula>
    </cfRule>
    <cfRule type="containsText" dxfId="165" priority="67" operator="containsText" text="Draft OK">
      <formula>NOT(ISERROR(SEARCH("Draft OK",C51)))</formula>
    </cfRule>
    <cfRule type="containsText" dxfId="164" priority="68" operator="containsText" text="In progress">
      <formula>NOT(ISERROR(SEARCH("In progress",C51)))</formula>
    </cfRule>
    <cfRule type="containsText" dxfId="163" priority="69" operator="containsText" text="Done">
      <formula>NOT(ISERROR(SEARCH("Done",C51)))</formula>
    </cfRule>
    <cfRule type="containsText" dxfId="162" priority="70" operator="containsText" text="Missing">
      <formula>NOT(ISERROR(SEARCH("Missing",C51)))</formula>
    </cfRule>
  </conditionalFormatting>
  <conditionalFormatting sqref="E32:G35 E37:G39 E41:G41 E43:G46">
    <cfRule type="containsText" dxfId="161" priority="36" operator="containsText" text="Draft NG">
      <formula>NOT(ISERROR(SEARCH("Draft NG",E32)))</formula>
    </cfRule>
    <cfRule type="containsText" dxfId="160" priority="37" operator="containsText" text="Draft OK">
      <formula>NOT(ISERROR(SEARCH("Draft OK",E32)))</formula>
    </cfRule>
    <cfRule type="containsText" dxfId="159" priority="38" operator="containsText" text="In progress">
      <formula>NOT(ISERROR(SEARCH("In progress",E32)))</formula>
    </cfRule>
    <cfRule type="containsText" dxfId="158" priority="39" operator="containsText" text="Done">
      <formula>NOT(ISERROR(SEARCH("Done",E32)))</formula>
    </cfRule>
    <cfRule type="containsText" dxfId="157" priority="40" operator="containsText" text="Missing">
      <formula>NOT(ISERROR(SEARCH("Missing",E32)))</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00"/>
  </sheetPr>
  <dimension ref="A1:O79"/>
  <sheetViews>
    <sheetView zoomScaleNormal="100" workbookViewId="0">
      <selection activeCell="I14" sqref="I14:I20"/>
    </sheetView>
  </sheetViews>
  <sheetFormatPr defaultColWidth="9" defaultRowHeight="15"/>
  <cols>
    <col min="1" max="1" width="33.42578125" customWidth="1"/>
    <col min="2" max="11" width="18.42578125" customWidth="1"/>
    <col min="12" max="13" width="17.42578125" customWidth="1"/>
    <col min="14" max="14" width="17.42578125" hidden="1" customWidth="1"/>
    <col min="15" max="15" width="17.42578125" customWidth="1"/>
  </cols>
  <sheetData>
    <row r="1" spans="1:15" ht="20.25">
      <c r="A1" s="1" t="s">
        <v>1590</v>
      </c>
      <c r="H1" s="303"/>
    </row>
    <row r="2" spans="1:15" ht="20.25">
      <c r="A2" s="1" t="s">
        <v>613</v>
      </c>
      <c r="H2" s="303"/>
    </row>
    <row r="3" spans="1:15" ht="15" customHeight="1">
      <c r="A3" s="2" t="s">
        <v>837</v>
      </c>
      <c r="H3" s="303"/>
    </row>
    <row r="4" spans="1:15">
      <c r="A4" s="2" t="s">
        <v>647</v>
      </c>
    </row>
    <row r="5" spans="1:15">
      <c r="A5" s="2" t="s">
        <v>577</v>
      </c>
    </row>
    <row r="6" spans="1:15">
      <c r="A6" s="2" t="s">
        <v>1858</v>
      </c>
    </row>
    <row r="7" spans="1:15" ht="25.5" hidden="1">
      <c r="A7" s="6" t="s">
        <v>10</v>
      </c>
      <c r="B7" s="4" t="s">
        <v>1160</v>
      </c>
      <c r="C7" s="4" t="s">
        <v>1161</v>
      </c>
      <c r="D7" s="4" t="str">
        <f>C7</f>
        <v>MTC BEZELESS ID LD3270</v>
      </c>
      <c r="E7" s="4" t="s">
        <v>1162</v>
      </c>
      <c r="F7" s="4" t="s">
        <v>1163</v>
      </c>
      <c r="G7" s="4" t="s">
        <v>1164</v>
      </c>
      <c r="H7" s="4" t="s">
        <v>1165</v>
      </c>
      <c r="I7" s="4" t="str">
        <f>H7</f>
        <v>MTC BEZELESS ID LD50B0</v>
      </c>
      <c r="J7" s="4" t="s">
        <v>1166</v>
      </c>
      <c r="K7" s="4" t="s">
        <v>1167</v>
      </c>
    </row>
    <row r="8" spans="1:15">
      <c r="A8" s="74" t="s">
        <v>1554</v>
      </c>
      <c r="B8" s="390" t="s">
        <v>1369</v>
      </c>
      <c r="C8" s="593" t="s">
        <v>1370</v>
      </c>
      <c r="D8" s="594"/>
      <c r="E8" s="390" t="s">
        <v>1371</v>
      </c>
      <c r="F8" s="390" t="s">
        <v>1372</v>
      </c>
      <c r="G8" s="390" t="s">
        <v>1373</v>
      </c>
      <c r="H8" s="593" t="s">
        <v>1374</v>
      </c>
      <c r="I8" s="594"/>
      <c r="J8" s="390" t="s">
        <v>1375</v>
      </c>
      <c r="K8" s="390" t="s">
        <v>1376</v>
      </c>
      <c r="L8" s="390" t="s">
        <v>1377</v>
      </c>
      <c r="M8" s="390" t="s">
        <v>1378</v>
      </c>
      <c r="N8" s="390"/>
      <c r="O8" s="390" t="s">
        <v>1379</v>
      </c>
    </row>
    <row r="9" spans="1:15" ht="15" customHeight="1">
      <c r="A9" s="6" t="s">
        <v>580</v>
      </c>
      <c r="B9" s="4" t="s">
        <v>41</v>
      </c>
      <c r="C9" s="4" t="s">
        <v>41</v>
      </c>
      <c r="D9" s="4" t="s">
        <v>737</v>
      </c>
      <c r="E9" s="4" t="s">
        <v>41</v>
      </c>
      <c r="F9" s="4" t="s">
        <v>41</v>
      </c>
      <c r="G9" s="4" t="s">
        <v>41</v>
      </c>
      <c r="H9" s="4" t="s">
        <v>41</v>
      </c>
      <c r="I9" s="4" t="s">
        <v>737</v>
      </c>
      <c r="J9" s="4" t="s">
        <v>41</v>
      </c>
      <c r="K9" s="4" t="s">
        <v>41</v>
      </c>
      <c r="L9" s="4" t="s">
        <v>41</v>
      </c>
      <c r="M9" s="4" t="s">
        <v>41</v>
      </c>
      <c r="N9" s="4" t="s">
        <v>41</v>
      </c>
      <c r="O9" s="4" t="s">
        <v>41</v>
      </c>
    </row>
    <row r="10" spans="1:15" ht="25.5">
      <c r="A10" s="6" t="s">
        <v>11</v>
      </c>
      <c r="B10" s="4" t="s">
        <v>1278</v>
      </c>
      <c r="C10" s="4" t="s">
        <v>1279</v>
      </c>
      <c r="D10" s="4" t="s">
        <v>1248</v>
      </c>
      <c r="E10" s="4" t="s">
        <v>1280</v>
      </c>
      <c r="F10" s="4" t="s">
        <v>1281</v>
      </c>
      <c r="G10" s="4" t="s">
        <v>1285</v>
      </c>
      <c r="H10" s="4" t="s">
        <v>1284</v>
      </c>
      <c r="I10" s="4" t="s">
        <v>1200</v>
      </c>
      <c r="J10" s="4" t="s">
        <v>1282</v>
      </c>
      <c r="K10" s="4" t="s">
        <v>1283</v>
      </c>
      <c r="L10" s="4" t="s">
        <v>1303</v>
      </c>
      <c r="M10" s="4" t="s">
        <v>1304</v>
      </c>
      <c r="N10" s="4" t="s">
        <v>1316</v>
      </c>
      <c r="O10" s="4" t="s">
        <v>1305</v>
      </c>
    </row>
    <row r="11" spans="1:15">
      <c r="A11" s="6" t="s">
        <v>1323</v>
      </c>
      <c r="B11" s="71" t="s">
        <v>1324</v>
      </c>
      <c r="C11" s="71" t="s">
        <v>1325</v>
      </c>
      <c r="D11" s="71" t="s">
        <v>1248</v>
      </c>
      <c r="E11" s="71" t="s">
        <v>1326</v>
      </c>
      <c r="F11" s="71" t="s">
        <v>1327</v>
      </c>
      <c r="G11" s="71" t="s">
        <v>1328</v>
      </c>
      <c r="H11" s="71" t="s">
        <v>1329</v>
      </c>
      <c r="I11" s="71" t="s">
        <v>1200</v>
      </c>
      <c r="J11" s="71" t="s">
        <v>1330</v>
      </c>
      <c r="K11" s="71" t="s">
        <v>1331</v>
      </c>
      <c r="L11" s="71" t="s">
        <v>1332</v>
      </c>
      <c r="M11" s="71" t="s">
        <v>1333</v>
      </c>
      <c r="N11" s="71" t="s">
        <v>1334</v>
      </c>
      <c r="O11" s="71" t="s">
        <v>1334</v>
      </c>
    </row>
    <row r="12" spans="1:15" ht="26.45" customHeight="1">
      <c r="A12" s="6" t="s">
        <v>1295</v>
      </c>
      <c r="B12" s="71" t="s">
        <v>1296</v>
      </c>
      <c r="C12" s="71" t="str">
        <f t="shared" ref="C12:K12" si="0">B12</f>
        <v>Roku TV RTV</v>
      </c>
      <c r="D12" s="71" t="str">
        <f t="shared" si="0"/>
        <v>Roku TV RTV</v>
      </c>
      <c r="E12" s="71" t="str">
        <f t="shared" si="0"/>
        <v>Roku TV RTV</v>
      </c>
      <c r="F12" s="71" t="str">
        <f t="shared" si="0"/>
        <v>Roku TV RTV</v>
      </c>
      <c r="G12" s="71" t="str">
        <f t="shared" si="0"/>
        <v>Roku TV RTV</v>
      </c>
      <c r="H12" s="71" t="str">
        <f t="shared" si="0"/>
        <v>Roku TV RTV</v>
      </c>
      <c r="I12" s="71" t="str">
        <f t="shared" si="0"/>
        <v>Roku TV RTV</v>
      </c>
      <c r="J12" s="71" t="str">
        <f t="shared" si="0"/>
        <v>Roku TV RTV</v>
      </c>
      <c r="K12" s="71" t="str">
        <f t="shared" si="0"/>
        <v>Roku TV RTV</v>
      </c>
      <c r="L12" s="71" t="s">
        <v>1301</v>
      </c>
      <c r="M12" s="71" t="s">
        <v>1300</v>
      </c>
      <c r="N12" s="71" t="s">
        <v>1301</v>
      </c>
      <c r="O12" s="71" t="s">
        <v>1300</v>
      </c>
    </row>
    <row r="13" spans="1:15" ht="29.45" customHeight="1">
      <c r="A13" s="6" t="s">
        <v>581</v>
      </c>
      <c r="B13" s="71" t="s">
        <v>1173</v>
      </c>
      <c r="C13" s="71" t="s">
        <v>1173</v>
      </c>
      <c r="D13" s="71" t="str">
        <f t="shared" ref="D13:D20" si="1">C13</f>
        <v>See worskheets "Roku TV…"</v>
      </c>
      <c r="E13" s="71" t="s">
        <v>1173</v>
      </c>
      <c r="F13" s="71" t="s">
        <v>1173</v>
      </c>
      <c r="G13" s="71" t="s">
        <v>1173</v>
      </c>
      <c r="H13" s="71" t="s">
        <v>1173</v>
      </c>
      <c r="I13" s="71" t="str">
        <f t="shared" ref="I13:I20" si="2">H13</f>
        <v>See worskheets "Roku TV…"</v>
      </c>
      <c r="J13" s="71" t="s">
        <v>1173</v>
      </c>
      <c r="K13" s="71" t="s">
        <v>1173</v>
      </c>
      <c r="L13" s="71"/>
      <c r="M13" s="71"/>
      <c r="N13" s="71"/>
      <c r="O13" s="71"/>
    </row>
    <row r="14" spans="1:15" ht="14.45" customHeight="1">
      <c r="A14" s="6" t="s">
        <v>21</v>
      </c>
      <c r="B14" s="71" t="s">
        <v>911</v>
      </c>
      <c r="C14" s="71" t="s">
        <v>911</v>
      </c>
      <c r="D14" s="71" t="str">
        <f t="shared" si="1"/>
        <v>CV816-M42</v>
      </c>
      <c r="E14" s="71" t="s">
        <v>911</v>
      </c>
      <c r="F14" s="71" t="s">
        <v>911</v>
      </c>
      <c r="G14" s="71" t="s">
        <v>1159</v>
      </c>
      <c r="H14" s="71" t="s">
        <v>1159</v>
      </c>
      <c r="I14" s="71" t="str">
        <f t="shared" si="2"/>
        <v>CV817-WH</v>
      </c>
      <c r="J14" s="71" t="s">
        <v>1159</v>
      </c>
      <c r="K14" s="71" t="s">
        <v>1159</v>
      </c>
      <c r="L14" s="71" t="s">
        <v>1297</v>
      </c>
      <c r="M14" s="71" t="s">
        <v>1306</v>
      </c>
      <c r="N14" s="71" t="s">
        <v>1297</v>
      </c>
      <c r="O14" s="71" t="s">
        <v>1306</v>
      </c>
    </row>
    <row r="15" spans="1:15" ht="13.9" customHeight="1">
      <c r="A15" s="6" t="s">
        <v>689</v>
      </c>
      <c r="B15" s="71" t="s">
        <v>1188</v>
      </c>
      <c r="C15" s="71" t="s">
        <v>1188</v>
      </c>
      <c r="D15" s="71" t="str">
        <f t="shared" si="1"/>
        <v>MT9011BWAT/BBZA</v>
      </c>
      <c r="E15" s="71" t="s">
        <v>1188</v>
      </c>
      <c r="F15" s="71" t="s">
        <v>1188</v>
      </c>
      <c r="G15" s="71" t="s">
        <v>1189</v>
      </c>
      <c r="H15" s="71" t="s">
        <v>1189</v>
      </c>
      <c r="I15" s="71" t="str">
        <f t="shared" si="2"/>
        <v>MT9010PBAT/FAZB</v>
      </c>
      <c r="J15" s="71" t="s">
        <v>1189</v>
      </c>
      <c r="K15" s="71" t="s">
        <v>1189</v>
      </c>
      <c r="L15" s="71" t="s">
        <v>1307</v>
      </c>
      <c r="M15" s="71" t="s">
        <v>1308</v>
      </c>
      <c r="N15" s="71" t="s">
        <v>1298</v>
      </c>
      <c r="O15" s="71" t="s">
        <v>1308</v>
      </c>
    </row>
    <row r="16" spans="1:15">
      <c r="A16" s="6" t="s">
        <v>16</v>
      </c>
      <c r="B16" s="71" t="s">
        <v>1171</v>
      </c>
      <c r="C16" s="71" t="s">
        <v>1171</v>
      </c>
      <c r="D16" s="71" t="str">
        <f t="shared" si="1"/>
        <v>HD (1366 x 768)</v>
      </c>
      <c r="E16" s="71" t="s">
        <v>983</v>
      </c>
      <c r="F16" s="71" t="s">
        <v>983</v>
      </c>
      <c r="G16" s="71" t="s">
        <v>984</v>
      </c>
      <c r="H16" s="71" t="s">
        <v>984</v>
      </c>
      <c r="I16" s="71" t="str">
        <f t="shared" si="2"/>
        <v>Ultra HD</v>
      </c>
      <c r="J16" s="71" t="s">
        <v>984</v>
      </c>
      <c r="K16" s="71" t="s">
        <v>984</v>
      </c>
      <c r="L16" s="71" t="s">
        <v>984</v>
      </c>
      <c r="M16" s="71" t="s">
        <v>984</v>
      </c>
      <c r="N16" s="71" t="s">
        <v>984</v>
      </c>
      <c r="O16" s="71" t="s">
        <v>984</v>
      </c>
    </row>
    <row r="17" spans="1:15" ht="15" customHeight="1">
      <c r="A17" s="6" t="s">
        <v>634</v>
      </c>
      <c r="B17" s="71" t="s">
        <v>1190</v>
      </c>
      <c r="C17" s="71" t="s">
        <v>1190</v>
      </c>
      <c r="D17" s="71" t="str">
        <f t="shared" si="1"/>
        <v>DVB T/T2-----R842
DVB S/S2----RDA5815</v>
      </c>
      <c r="E17" s="71" t="s">
        <v>1190</v>
      </c>
      <c r="F17" s="71" t="s">
        <v>1190</v>
      </c>
      <c r="G17" s="71" t="s">
        <v>1191</v>
      </c>
      <c r="H17" s="71" t="s">
        <v>1191</v>
      </c>
      <c r="I17" s="71" t="str">
        <f t="shared" si="2"/>
        <v>DVB T/T2-----RSi2150
DVB S/S2----RDA5815</v>
      </c>
      <c r="J17" s="71" t="s">
        <v>1191</v>
      </c>
      <c r="K17" s="71" t="s">
        <v>1191</v>
      </c>
      <c r="L17" s="71" t="s">
        <v>1309</v>
      </c>
      <c r="M17" s="71" t="s">
        <v>1310</v>
      </c>
      <c r="N17" s="71" t="s">
        <v>1299</v>
      </c>
      <c r="O17" s="71" t="s">
        <v>1310</v>
      </c>
    </row>
    <row r="18" spans="1:15" ht="15" customHeight="1">
      <c r="A18" s="6" t="s">
        <v>23</v>
      </c>
      <c r="B18" s="71" t="s">
        <v>1168</v>
      </c>
      <c r="C18" s="71" t="s">
        <v>1169</v>
      </c>
      <c r="D18" s="71" t="str">
        <f t="shared" si="1"/>
        <v xml:space="preserve"> ST3151A07-2 </v>
      </c>
      <c r="E18" s="71" t="s">
        <v>973</v>
      </c>
      <c r="F18" s="71" t="s">
        <v>1226</v>
      </c>
      <c r="G18" s="71" t="s">
        <v>975</v>
      </c>
      <c r="H18" s="71" t="s">
        <v>976</v>
      </c>
      <c r="I18" s="71" t="str">
        <f t="shared" si="2"/>
        <v>V500DJ7-QE1 D5</v>
      </c>
      <c r="J18" s="71" t="s">
        <v>627</v>
      </c>
      <c r="K18" s="71" t="s">
        <v>1170</v>
      </c>
      <c r="L18" s="71" t="s">
        <v>1293</v>
      </c>
      <c r="M18" s="71" t="s">
        <v>1293</v>
      </c>
      <c r="N18" s="71" t="s">
        <v>1294</v>
      </c>
      <c r="O18" s="71" t="s">
        <v>1294</v>
      </c>
    </row>
    <row r="19" spans="1:15" ht="15" customHeight="1">
      <c r="A19" s="6" t="s">
        <v>576</v>
      </c>
      <c r="B19" s="71" t="s">
        <v>644</v>
      </c>
      <c r="C19" s="71" t="s">
        <v>644</v>
      </c>
      <c r="D19" s="71" t="str">
        <f t="shared" si="1"/>
        <v>combined MB</v>
      </c>
      <c r="E19" s="71" t="s">
        <v>644</v>
      </c>
      <c r="F19" s="71" t="s">
        <v>644</v>
      </c>
      <c r="G19" s="71" t="s">
        <v>1192</v>
      </c>
      <c r="H19" s="71" t="s">
        <v>1192</v>
      </c>
      <c r="I19" s="71" t="str">
        <f t="shared" si="2"/>
        <v>TV4302</v>
      </c>
      <c r="J19" s="71" t="s">
        <v>1192</v>
      </c>
      <c r="K19" s="71" t="s">
        <v>1193</v>
      </c>
      <c r="L19" s="71" t="s">
        <v>1311</v>
      </c>
      <c r="M19" s="71" t="s">
        <v>1192</v>
      </c>
      <c r="N19" s="71" t="s">
        <v>305</v>
      </c>
      <c r="O19" s="71" t="s">
        <v>1192</v>
      </c>
    </row>
    <row r="20" spans="1:15" ht="15" customHeight="1">
      <c r="A20" s="71" t="s">
        <v>662</v>
      </c>
      <c r="B20" s="71" t="s">
        <v>1172</v>
      </c>
      <c r="C20" s="71" t="s">
        <v>1172</v>
      </c>
      <c r="D20" s="71" t="str">
        <f t="shared" si="1"/>
        <v>MT7605 BUN</v>
      </c>
      <c r="E20" s="71" t="s">
        <v>1172</v>
      </c>
      <c r="F20" s="71" t="s">
        <v>1172</v>
      </c>
      <c r="G20" s="71" t="s">
        <v>1194</v>
      </c>
      <c r="H20" s="71" t="s">
        <v>1194</v>
      </c>
      <c r="I20" s="71" t="str">
        <f t="shared" si="2"/>
        <v>MT7651 BUN</v>
      </c>
      <c r="J20" s="71" t="s">
        <v>1194</v>
      </c>
      <c r="K20" s="71" t="s">
        <v>1194</v>
      </c>
      <c r="L20" s="71" t="s">
        <v>1312</v>
      </c>
      <c r="M20" s="71" t="s">
        <v>1313</v>
      </c>
      <c r="N20" s="71" t="s">
        <v>305</v>
      </c>
      <c r="O20" s="71" t="s">
        <v>1313</v>
      </c>
    </row>
    <row r="21" spans="1:15" ht="15" customHeight="1">
      <c r="A21" s="71" t="s">
        <v>585</v>
      </c>
      <c r="B21" s="158" t="s">
        <v>841</v>
      </c>
      <c r="C21" s="158" t="s">
        <v>841</v>
      </c>
      <c r="D21" s="158" t="s">
        <v>841</v>
      </c>
      <c r="E21" s="158" t="s">
        <v>841</v>
      </c>
      <c r="F21" s="158" t="s">
        <v>841</v>
      </c>
      <c r="G21" s="158" t="s">
        <v>841</v>
      </c>
      <c r="H21" s="158" t="s">
        <v>841</v>
      </c>
      <c r="I21" s="158" t="s">
        <v>841</v>
      </c>
      <c r="J21" s="158" t="s">
        <v>841</v>
      </c>
      <c r="K21" s="158" t="s">
        <v>841</v>
      </c>
      <c r="L21" s="158" t="s">
        <v>841</v>
      </c>
      <c r="M21" s="320" t="s">
        <v>841</v>
      </c>
      <c r="N21" s="320" t="s">
        <v>1335</v>
      </c>
      <c r="O21" s="158" t="s">
        <v>841</v>
      </c>
    </row>
    <row r="22" spans="1:15" ht="15" customHeight="1">
      <c r="A22" s="6" t="s">
        <v>1223</v>
      </c>
      <c r="B22" s="158"/>
      <c r="C22" s="158" t="s">
        <v>1225</v>
      </c>
      <c r="D22" s="158" t="str">
        <f t="shared" ref="D22:D28" si="3">C22</f>
        <v>2nd</v>
      </c>
      <c r="E22" s="158"/>
      <c r="F22" s="158" t="s">
        <v>1225</v>
      </c>
      <c r="G22" s="158"/>
      <c r="H22" s="158" t="s">
        <v>1224</v>
      </c>
      <c r="I22" s="158" t="str">
        <f t="shared" ref="I22:I27" si="4">H22</f>
        <v>1st</v>
      </c>
      <c r="J22" s="158" t="s">
        <v>1224</v>
      </c>
      <c r="K22" s="158" t="s">
        <v>1227</v>
      </c>
      <c r="L22" s="320" t="s">
        <v>305</v>
      </c>
      <c r="M22" s="320" t="s">
        <v>305</v>
      </c>
      <c r="N22" s="320" t="s">
        <v>305</v>
      </c>
      <c r="O22" s="320" t="s">
        <v>305</v>
      </c>
    </row>
    <row r="23" spans="1:15" ht="15" customHeight="1">
      <c r="A23" s="6" t="s">
        <v>842</v>
      </c>
      <c r="B23" s="136">
        <v>44904</v>
      </c>
      <c r="C23" s="136">
        <v>44904</v>
      </c>
      <c r="D23" s="136">
        <f t="shared" si="3"/>
        <v>44904</v>
      </c>
      <c r="E23" s="136">
        <v>44915</v>
      </c>
      <c r="F23" s="136">
        <v>44896</v>
      </c>
      <c r="G23" s="136">
        <v>44897</v>
      </c>
      <c r="H23" s="136">
        <v>44896</v>
      </c>
      <c r="I23" s="136">
        <f t="shared" si="4"/>
        <v>44896</v>
      </c>
      <c r="J23" s="136">
        <v>44896</v>
      </c>
      <c r="K23" s="136">
        <v>44896</v>
      </c>
      <c r="L23" s="136">
        <v>44958</v>
      </c>
      <c r="M23" s="136">
        <f>L23</f>
        <v>44958</v>
      </c>
      <c r="N23" s="136">
        <v>44593</v>
      </c>
      <c r="O23" s="136">
        <v>44958</v>
      </c>
    </row>
    <row r="24" spans="1:15" ht="15" customHeight="1">
      <c r="A24" s="6" t="s">
        <v>843</v>
      </c>
      <c r="B24" s="136">
        <v>45065</v>
      </c>
      <c r="C24" s="136">
        <f>B24</f>
        <v>45065</v>
      </c>
      <c r="D24" s="136">
        <f t="shared" si="3"/>
        <v>45065</v>
      </c>
      <c r="E24" s="136">
        <f>D24</f>
        <v>45065</v>
      </c>
      <c r="F24" s="136">
        <f>E24</f>
        <v>45065</v>
      </c>
      <c r="G24" s="136">
        <f>F24</f>
        <v>45065</v>
      </c>
      <c r="H24" s="136">
        <f>G24</f>
        <v>45065</v>
      </c>
      <c r="I24" s="136">
        <f t="shared" si="4"/>
        <v>45065</v>
      </c>
      <c r="J24" s="136">
        <f>I24</f>
        <v>45065</v>
      </c>
      <c r="K24" s="136">
        <f>J24</f>
        <v>45065</v>
      </c>
      <c r="L24" s="136">
        <v>45075</v>
      </c>
      <c r="M24" s="136">
        <v>45075</v>
      </c>
      <c r="N24" s="136" t="s">
        <v>305</v>
      </c>
      <c r="O24" s="136">
        <v>45065</v>
      </c>
    </row>
    <row r="25" spans="1:15" ht="15" customHeight="1">
      <c r="A25" s="6" t="s">
        <v>844</v>
      </c>
      <c r="B25" s="159">
        <f t="shared" ref="B25:O25" si="5">B24-B23+1</f>
        <v>162</v>
      </c>
      <c r="C25" s="159">
        <f t="shared" si="5"/>
        <v>162</v>
      </c>
      <c r="D25" s="159">
        <f t="shared" si="3"/>
        <v>162</v>
      </c>
      <c r="E25" s="159">
        <f t="shared" si="5"/>
        <v>151</v>
      </c>
      <c r="F25" s="159">
        <f t="shared" si="5"/>
        <v>170</v>
      </c>
      <c r="G25" s="159">
        <f t="shared" si="5"/>
        <v>169</v>
      </c>
      <c r="H25" s="159">
        <f t="shared" si="5"/>
        <v>170</v>
      </c>
      <c r="I25" s="159">
        <f t="shared" si="4"/>
        <v>170</v>
      </c>
      <c r="J25" s="159">
        <f t="shared" si="5"/>
        <v>170</v>
      </c>
      <c r="K25" s="159">
        <f t="shared" si="5"/>
        <v>170</v>
      </c>
      <c r="L25" s="159">
        <f t="shared" si="5"/>
        <v>118</v>
      </c>
      <c r="M25" s="159">
        <f t="shared" si="5"/>
        <v>118</v>
      </c>
      <c r="N25" s="159" t="e">
        <f t="shared" si="5"/>
        <v>#VALUE!</v>
      </c>
      <c r="O25" s="159">
        <f t="shared" si="5"/>
        <v>108</v>
      </c>
    </row>
    <row r="26" spans="1:15" ht="15" customHeight="1">
      <c r="A26" s="6" t="s">
        <v>849</v>
      </c>
      <c r="B26" s="160">
        <f t="shared" ref="B26:O26" si="6">B25/30</f>
        <v>5.4</v>
      </c>
      <c r="C26" s="160">
        <f t="shared" si="6"/>
        <v>5.4</v>
      </c>
      <c r="D26" s="160">
        <f t="shared" si="3"/>
        <v>5.4</v>
      </c>
      <c r="E26" s="160">
        <f t="shared" si="6"/>
        <v>5.0333333333333332</v>
      </c>
      <c r="F26" s="160">
        <f t="shared" si="6"/>
        <v>5.666666666666667</v>
      </c>
      <c r="G26" s="160">
        <f t="shared" si="6"/>
        <v>5.6333333333333337</v>
      </c>
      <c r="H26" s="160">
        <f t="shared" si="6"/>
        <v>5.666666666666667</v>
      </c>
      <c r="I26" s="160">
        <f t="shared" si="4"/>
        <v>5.666666666666667</v>
      </c>
      <c r="J26" s="160">
        <f t="shared" si="6"/>
        <v>5.666666666666667</v>
      </c>
      <c r="K26" s="160">
        <f t="shared" si="6"/>
        <v>5.666666666666667</v>
      </c>
      <c r="L26" s="160">
        <f t="shared" si="6"/>
        <v>3.9333333333333331</v>
      </c>
      <c r="M26" s="160">
        <f t="shared" si="6"/>
        <v>3.9333333333333331</v>
      </c>
      <c r="N26" s="160" t="e">
        <f t="shared" si="6"/>
        <v>#VALUE!</v>
      </c>
      <c r="O26" s="160">
        <f t="shared" si="6"/>
        <v>3.6</v>
      </c>
    </row>
    <row r="27" spans="1:15" ht="37.9" customHeight="1">
      <c r="A27" s="6" t="s">
        <v>1185</v>
      </c>
      <c r="B27" s="313" t="s">
        <v>1262</v>
      </c>
      <c r="C27" s="313" t="s">
        <v>1262</v>
      </c>
      <c r="D27" s="314" t="str">
        <f t="shared" si="3"/>
        <v>2023.01.13: Lillian: The Roku TV models are waiting for draft reports, if 3rd party sends them including 40FE2 official reports next week, will put them on FTP, please got it.
2022/12/23
LVD: Waiting confirm the internal process and power data
EMC: Under testing</v>
      </c>
      <c r="E27" s="313" t="s">
        <v>1263</v>
      </c>
      <c r="F27" s="315" t="s">
        <v>1264</v>
      </c>
      <c r="G27" s="316" t="s">
        <v>1186</v>
      </c>
      <c r="H27" s="315" t="s">
        <v>1265</v>
      </c>
      <c r="I27" s="316" t="str">
        <f t="shared" si="4"/>
        <v>2023.01.13: Lillian: The Roku TV models are waiting for draft reports, if 3rd party sends them including 40FE2 official reports next week, will put them on FTP, please got it.
2022/12/15
LVD: Still under testing
EMC: Finished testing, draft reports are under preparing</v>
      </c>
      <c r="J27" s="315" t="s">
        <v>1266</v>
      </c>
      <c r="K27" s="315" t="s">
        <v>1266</v>
      </c>
      <c r="L27" s="322" t="s">
        <v>1314</v>
      </c>
      <c r="M27" s="322" t="s">
        <v>1302</v>
      </c>
      <c r="N27" s="322" t="s">
        <v>1315</v>
      </c>
      <c r="O27" s="321" t="s">
        <v>1302</v>
      </c>
    </row>
    <row r="28" spans="1:15" ht="15" customHeight="1">
      <c r="A28" s="330" t="s">
        <v>1318</v>
      </c>
      <c r="B28" s="305" t="s">
        <v>1231</v>
      </c>
      <c r="C28" s="305" t="s">
        <v>1232</v>
      </c>
      <c r="D28" s="305" t="str">
        <f t="shared" si="3"/>
        <v>55W</v>
      </c>
      <c r="E28" s="305" t="s">
        <v>1233</v>
      </c>
      <c r="F28" s="305" t="s">
        <v>1234</v>
      </c>
      <c r="G28" s="305" t="s">
        <v>1235</v>
      </c>
      <c r="H28" s="305" t="s">
        <v>1235</v>
      </c>
      <c r="I28" s="305" t="s">
        <v>1235</v>
      </c>
      <c r="J28" s="305" t="s">
        <v>1236</v>
      </c>
      <c r="K28" s="305" t="s">
        <v>1237</v>
      </c>
      <c r="L28" s="324" t="s">
        <v>1317</v>
      </c>
      <c r="M28" s="305" t="str">
        <f>L28</f>
        <v>128W</v>
      </c>
      <c r="N28" s="305" t="str">
        <f>M28</f>
        <v>128W</v>
      </c>
      <c r="O28" s="324" t="s">
        <v>1236</v>
      </c>
    </row>
    <row r="29" spans="1:15" ht="15" customHeight="1">
      <c r="A29" s="330" t="s">
        <v>1319</v>
      </c>
      <c r="B29" s="331" t="s">
        <v>1286</v>
      </c>
      <c r="C29" s="331" t="s">
        <v>1286</v>
      </c>
      <c r="D29" s="331" t="s">
        <v>1286</v>
      </c>
      <c r="E29" s="331" t="s">
        <v>1286</v>
      </c>
      <c r="F29" s="305" t="s">
        <v>1212</v>
      </c>
      <c r="G29" s="332" t="str">
        <f>F29</f>
        <v xml:space="preserve">2023 01 04: 43" FHD, 50"/55.65 UHD will be measured till 2023 01 13.
[11:20] Sagols, Juan (SCEIB)
At this moment we have the following samples in the office:
[11:21] Sagols, Juan (SCEIB)
50"UHD, 43"FHD, 55"UHD and 65"UHD
[11:21] Sagols, Juan (SCEIB)
24"HD, 32"HD, 40"FHD (and 43"UHD ?) we don't have.
[11:23] Sagols, Juan (SCEIB)
32"HD is on the plan, I hope we will receive it soon. But 24, 40 and 43 UHD are new for me. They were not commented in our last meeting with Japan on December 22nd 
</v>
      </c>
      <c r="H29" s="305" t="str">
        <f>F29</f>
        <v xml:space="preserve">2023 01 04: 43" FHD, 50"/55.65 UHD will be measured till 2023 01 13.
[11:20] Sagols, Juan (SCEIB)
At this moment we have the following samples in the office:
[11:21] Sagols, Juan (SCEIB)
50"UHD, 43"FHD, 55"UHD and 65"UHD
[11:21] Sagols, Juan (SCEIB)
24"HD, 32"HD, 40"FHD (and 43"UHD ?) we don't have.
[11:23] Sagols, Juan (SCEIB)
32"HD is on the plan, I hope we will receive it soon. But 24, 40 and 43 UHD are new for me. They were not commented in our last meeting with Japan on December 22nd 
</v>
      </c>
      <c r="I29" s="305" t="str">
        <f>F29</f>
        <v xml:space="preserve">2023 01 04: 43" FHD, 50"/55.65 UHD will be measured till 2023 01 13.
[11:20] Sagols, Juan (SCEIB)
At this moment we have the following samples in the office:
[11:21] Sagols, Juan (SCEIB)
50"UHD, 43"FHD, 55"UHD and 65"UHD
[11:21] Sagols, Juan (SCEIB)
24"HD, 32"HD, 40"FHD (and 43"UHD ?) we don't have.
[11:23] Sagols, Juan (SCEIB)
32"HD is on the plan, I hope we will receive it soon. But 24, 40 and 43 UHD are new for me. They were not commented in our last meeting with Japan on December 22nd 
</v>
      </c>
      <c r="J29" s="305" t="str">
        <f>F29</f>
        <v xml:space="preserve">2023 01 04: 43" FHD, 50"/55.65 UHD will be measured till 2023 01 13.
[11:20] Sagols, Juan (SCEIB)
At this moment we have the following samples in the office:
[11:21] Sagols, Juan (SCEIB)
50"UHD, 43"FHD, 55"UHD and 65"UHD
[11:21] Sagols, Juan (SCEIB)
24"HD, 32"HD, 40"FHD (and 43"UHD ?) we don't have.
[11:23] Sagols, Juan (SCEIB)
32"HD is on the plan, I hope we will receive it soon. But 24, 40 and 43 UHD are new for me. They were not commented in our last meeting with Japan on December 22nd 
</v>
      </c>
      <c r="K29" s="305" t="str">
        <f>F29</f>
        <v xml:space="preserve">2023 01 04: 43" FHD, 50"/55.65 UHD will be measured till 2023 01 13.
[11:20] Sagols, Juan (SCEIB)
At this moment we have the following samples in the office:
[11:21] Sagols, Juan (SCEIB)
50"UHD, 43"FHD, 55"UHD and 65"UHD
[11:21] Sagols, Juan (SCEIB)
24"HD, 32"HD, 40"FHD (and 43"UHD ?) we don't have.
[11:23] Sagols, Juan (SCEIB)
32"HD is on the plan, I hope we will receive it soon. But 24, 40 and 43 UHD are new for me. They were not commented in our last meeting with Japan on December 22nd 
</v>
      </c>
      <c r="L29" s="305"/>
      <c r="M29" s="305"/>
      <c r="N29" s="305"/>
      <c r="O29" s="324"/>
    </row>
    <row r="30" spans="1:15" ht="15" customHeight="1">
      <c r="A30" s="330" t="s">
        <v>1182</v>
      </c>
      <c r="B30" s="292" t="s">
        <v>1187</v>
      </c>
      <c r="C30" s="292" t="str">
        <f>B30</f>
        <v>Done 
2022 12 16 provided by mail</v>
      </c>
      <c r="D30" s="292" t="str">
        <f>C30</f>
        <v>Done 
2022 12 16 provided by mail</v>
      </c>
      <c r="E30" s="292" t="str">
        <f>C30</f>
        <v>Done 
2022 12 16 provided by mail</v>
      </c>
      <c r="F30" s="292" t="str">
        <f>E30</f>
        <v>Done 
2022 12 16 provided by mail</v>
      </c>
      <c r="G30" s="292" t="str">
        <f>F30</f>
        <v>Done 
2022 12 16 provided by mail</v>
      </c>
      <c r="H30" s="292" t="str">
        <f>G30</f>
        <v>Done 
2022 12 16 provided by mail</v>
      </c>
      <c r="I30" s="292" t="str">
        <f>H30</f>
        <v>Done 
2022 12 16 provided by mail</v>
      </c>
      <c r="J30" s="292" t="str">
        <f>H30</f>
        <v>Done 
2022 12 16 provided by mail</v>
      </c>
      <c r="K30" s="292" t="str">
        <f>J30</f>
        <v>Done 
2022 12 16 provided by mail</v>
      </c>
      <c r="L30" s="305"/>
      <c r="M30" s="305"/>
      <c r="N30" s="305"/>
      <c r="O30" s="305"/>
    </row>
    <row r="31" spans="1:15" ht="15" customHeight="1">
      <c r="A31" s="330" t="s">
        <v>1183</v>
      </c>
      <c r="B31" s="299" t="s">
        <v>1184</v>
      </c>
      <c r="C31" s="300" t="str">
        <f>B31</f>
        <v>220-240V~, 50/60Hz</v>
      </c>
      <c r="D31" s="300" t="str">
        <f>C31</f>
        <v>220-240V~, 50/60Hz</v>
      </c>
      <c r="E31" s="300" t="str">
        <f>C31</f>
        <v>220-240V~, 50/60Hz</v>
      </c>
      <c r="F31" s="300" t="str">
        <f>E31</f>
        <v>220-240V~, 50/60Hz</v>
      </c>
      <c r="G31" s="300" t="str">
        <f>F31</f>
        <v>220-240V~, 50/60Hz</v>
      </c>
      <c r="H31" s="300" t="str">
        <f>G31</f>
        <v>220-240V~, 50/60Hz</v>
      </c>
      <c r="I31" s="300" t="str">
        <f>H31</f>
        <v>220-240V~, 50/60Hz</v>
      </c>
      <c r="J31" s="300" t="str">
        <f>H31</f>
        <v>220-240V~, 50/60Hz</v>
      </c>
      <c r="K31" s="300" t="str">
        <f>J31</f>
        <v>220-240V~, 50/60Hz</v>
      </c>
      <c r="L31" s="300" t="str">
        <f>J31</f>
        <v>220-240V~, 50/60Hz</v>
      </c>
      <c r="M31" s="300" t="str">
        <f>L31</f>
        <v>220-240V~, 50/60Hz</v>
      </c>
      <c r="N31" s="300" t="str">
        <f>M31</f>
        <v>220-240V~, 50/60Hz</v>
      </c>
      <c r="O31" s="300" t="str">
        <f>N31</f>
        <v>220-240V~, 50/60Hz</v>
      </c>
    </row>
    <row r="32" spans="1:15" ht="15" customHeight="1">
      <c r="A32" s="6" t="s">
        <v>308</v>
      </c>
      <c r="B32" s="294"/>
      <c r="C32" s="159"/>
      <c r="D32" s="159"/>
      <c r="E32" s="159"/>
      <c r="F32" s="159"/>
      <c r="G32" s="159"/>
      <c r="H32" s="159"/>
      <c r="I32" s="159"/>
      <c r="J32" s="159"/>
      <c r="K32" s="159"/>
      <c r="L32" s="159"/>
      <c r="M32" s="159"/>
      <c r="N32" s="159"/>
      <c r="O32" s="159"/>
    </row>
    <row r="33" spans="1:15" ht="15" customHeight="1">
      <c r="A33" s="75" t="s">
        <v>116</v>
      </c>
      <c r="B33" s="328" t="s">
        <v>1346</v>
      </c>
      <c r="C33" s="328" t="s">
        <v>1341</v>
      </c>
      <c r="D33" s="291" t="str">
        <f t="shared" ref="D33:D52" si="7">C33</f>
        <v>Done
2023 04 04 provided final document, which is OK
2023 02 06 provided draft report, which is OK.</v>
      </c>
      <c r="E33" s="329" t="s">
        <v>1356</v>
      </c>
      <c r="F33" s="329" t="s">
        <v>1358</v>
      </c>
      <c r="G33" s="334" t="s">
        <v>1383</v>
      </c>
      <c r="H33" s="329" t="s">
        <v>1359</v>
      </c>
      <c r="I33" s="291" t="str">
        <f>H33</f>
        <v>Done
2023 04 11 provided final document, which is OK
2023 02 24 provided draft report, which is OK.</v>
      </c>
      <c r="J33" s="329" t="s">
        <v>1364</v>
      </c>
      <c r="K33" s="329" t="s">
        <v>1366</v>
      </c>
      <c r="L33" s="334" t="s">
        <v>1397</v>
      </c>
      <c r="M33" s="337" t="s">
        <v>1433</v>
      </c>
      <c r="N33" s="169" t="s">
        <v>749</v>
      </c>
      <c r="O33" s="334" t="s">
        <v>1398</v>
      </c>
    </row>
    <row r="34" spans="1:15" ht="15" hidden="1" customHeight="1">
      <c r="A34" s="75" t="s">
        <v>117</v>
      </c>
      <c r="B34" s="169" t="s">
        <v>749</v>
      </c>
      <c r="C34" s="143" t="str">
        <f>B34</f>
        <v>Not required</v>
      </c>
      <c r="D34" s="143" t="str">
        <f t="shared" si="7"/>
        <v>Not required</v>
      </c>
      <c r="E34" s="143" t="str">
        <f>C34</f>
        <v>Not required</v>
      </c>
      <c r="F34" s="143" t="str">
        <f t="shared" ref="F34:K34" si="8">D34</f>
        <v>Not required</v>
      </c>
      <c r="G34" s="143" t="str">
        <f t="shared" si="8"/>
        <v>Not required</v>
      </c>
      <c r="H34" s="143" t="str">
        <f t="shared" si="8"/>
        <v>Not required</v>
      </c>
      <c r="I34" s="143" t="str">
        <f t="shared" si="8"/>
        <v>Not required</v>
      </c>
      <c r="J34" s="143" t="str">
        <f t="shared" si="8"/>
        <v>Not required</v>
      </c>
      <c r="K34" s="143" t="str">
        <f t="shared" si="8"/>
        <v>Not required</v>
      </c>
      <c r="L34" s="323" t="s">
        <v>749</v>
      </c>
      <c r="M34" s="323" t="s">
        <v>749</v>
      </c>
      <c r="N34" s="323" t="s">
        <v>749</v>
      </c>
      <c r="O34" s="323" t="s">
        <v>749</v>
      </c>
    </row>
    <row r="35" spans="1:15" ht="14.45" customHeight="1">
      <c r="A35" s="74" t="s">
        <v>1320</v>
      </c>
      <c r="B35" s="328" t="s">
        <v>1345</v>
      </c>
      <c r="C35" s="327" t="s">
        <v>1342</v>
      </c>
      <c r="D35" s="291" t="str">
        <f t="shared" si="7"/>
        <v>Done
2023 04 04 provided final document, which is OK
2023 02 24 provided updated draft reports, whose are OK. Please proceed with final reports release.
2023 02 06 provided draft report., which is Not OK, because:
- Missing Sharp brand name in the list of models on the title page of the reports
- Missing Polaroid TV brand name and model name PR32H2431TKB on the title page. This is not mandatory, but preferable.</v>
      </c>
      <c r="E35" s="329" t="s">
        <v>1355</v>
      </c>
      <c r="F35" s="329" t="s">
        <v>1357</v>
      </c>
      <c r="G35" s="334" t="s">
        <v>1383</v>
      </c>
      <c r="H35" s="329" t="s">
        <v>1360</v>
      </c>
      <c r="I35" s="291" t="str">
        <f t="shared" ref="I35:I45" si="9">H35</f>
        <v xml:space="preserve">Done
2023 04 11 provided final document, which is OK
2023 02 24 provided updated draft reports, whose are OK. Please proceed with final reports release.
</v>
      </c>
      <c r="J35" s="329" t="s">
        <v>1364</v>
      </c>
      <c r="K35" s="329" t="s">
        <v>1367</v>
      </c>
      <c r="L35" s="334" t="s">
        <v>1397</v>
      </c>
      <c r="M35" s="337" t="s">
        <v>1433</v>
      </c>
      <c r="N35" s="169" t="s">
        <v>749</v>
      </c>
      <c r="O35" s="334" t="s">
        <v>1398</v>
      </c>
    </row>
    <row r="36" spans="1:15" ht="15" customHeight="1">
      <c r="A36" s="75" t="s">
        <v>1558</v>
      </c>
      <c r="B36" s="328" t="s">
        <v>1345</v>
      </c>
      <c r="C36" s="291" t="str">
        <f>C33</f>
        <v>Done
2023 04 04 provided final document, which is OK
2023 02 06 provided draft report, which is OK.</v>
      </c>
      <c r="D36" s="291" t="str">
        <f t="shared" si="7"/>
        <v>Done
2023 04 04 provided final document, which is OK
2023 02 06 provided draft report, which is OK.</v>
      </c>
      <c r="E36" s="329" t="s">
        <v>1353</v>
      </c>
      <c r="F36" s="327" t="s">
        <v>1338</v>
      </c>
      <c r="G36" s="334" t="s">
        <v>1383</v>
      </c>
      <c r="H36" s="329" t="s">
        <v>1361</v>
      </c>
      <c r="I36" s="291" t="str">
        <f t="shared" si="9"/>
        <v>Done
2023 04 11 provided final document, which is OK
2023 02 24 provided draft of the document, which is OK. Please proceed with final document release</v>
      </c>
      <c r="J36" s="329" t="s">
        <v>1361</v>
      </c>
      <c r="K36" s="328" t="s">
        <v>1346</v>
      </c>
      <c r="L36" s="334" t="s">
        <v>1397</v>
      </c>
      <c r="M36" s="337" t="s">
        <v>1435</v>
      </c>
      <c r="N36" s="169" t="s">
        <v>749</v>
      </c>
      <c r="O36" s="334" t="s">
        <v>1397</v>
      </c>
    </row>
    <row r="37" spans="1:15" ht="15" hidden="1" customHeight="1">
      <c r="A37" s="75" t="s">
        <v>1559</v>
      </c>
      <c r="B37" s="328" t="s">
        <v>1345</v>
      </c>
      <c r="C37" s="327" t="s">
        <v>1343</v>
      </c>
      <c r="D37" s="291" t="str">
        <f t="shared" si="7"/>
        <v>Done
2023 04 04 provided final document, which is OK
20230317 provided draft of the test report, which is OK. Please proceed with final report release.
2023 02 06 provided draft report, which is Not OK, because:
- Missing Sharp brand name in the list of models on the title page of the report
- Missing Polaroid TV brand name and model name PR32H2431TKB on the title page. This is not mandatory, but preferable.
2023 02 06 provided draft report., which is Not OK, because:
- Missing Sharp brand name in the list of models on the title page of the report
- Missing Polaroid TV brand name and model name PR32H2431TKB on the title page. This is not mandatory, but preferable.</v>
      </c>
      <c r="E37" s="329" t="s">
        <v>1352</v>
      </c>
      <c r="F37" s="328" t="s">
        <v>1339</v>
      </c>
      <c r="G37" s="334" t="s">
        <v>1383</v>
      </c>
      <c r="H37" s="329" t="s">
        <v>1362</v>
      </c>
      <c r="I37" s="291" t="str">
        <f t="shared" si="9"/>
        <v>Done
2023 04 11 provided final document, which is OK
2023 03 10 provided draft report, which is OK. Please proceed with final report release.
2023 02 06 provided draft report, which is Not OK, because:
- Missing Sharp brand name in the list of models on the title page of the report
- Missing Polaroid TV brand name and model name PR32H2431TKB on the title page. This is not mandatory, but preferable.</v>
      </c>
      <c r="J37" s="329" t="s">
        <v>1362</v>
      </c>
      <c r="K37" s="328" t="s">
        <v>1347</v>
      </c>
      <c r="L37" s="334"/>
      <c r="M37" s="337"/>
      <c r="N37" s="169"/>
      <c r="O37" s="334"/>
    </row>
    <row r="38" spans="1:15" ht="15" customHeight="1">
      <c r="A38" s="74" t="s">
        <v>5</v>
      </c>
      <c r="B38" s="334" t="s">
        <v>1345</v>
      </c>
      <c r="C38" s="334" t="s">
        <v>1343</v>
      </c>
      <c r="D38" s="334" t="str">
        <f t="shared" si="7"/>
        <v>Done
2023 04 04 provided final document, which is OK
20230317 provided draft of the test report, which is OK. Please proceed with final report release.
2023 02 06 provided draft report, which is Not OK, because:
- Missing Sharp brand name in the list of models on the title page of the report
- Missing Polaroid TV brand name and model name PR32H2431TKB on the title page. This is not mandatory, but preferable.
2023 02 06 provided draft report., which is Not OK, because:
- Missing Sharp brand name in the list of models on the title page of the report
- Missing Polaroid TV brand name and model name PR32H2431TKB on the title page. This is not mandatory, but preferable.</v>
      </c>
      <c r="E38" s="334" t="s">
        <v>1352</v>
      </c>
      <c r="F38" s="334" t="s">
        <v>1339</v>
      </c>
      <c r="G38" s="334" t="s">
        <v>1383</v>
      </c>
      <c r="H38" s="334" t="s">
        <v>1362</v>
      </c>
      <c r="I38" s="334" t="str">
        <f t="shared" si="9"/>
        <v>Done
2023 04 11 provided final document, which is OK
2023 03 10 provided draft report, which is OK. Please proceed with final report release.
2023 02 06 provided draft report, which is Not OK, because:
- Missing Sharp brand name in the list of models on the title page of the report
- Missing Polaroid TV brand name and model name PR32H2431TKB on the title page. This is not mandatory, but preferable.</v>
      </c>
      <c r="J38" s="334" t="s">
        <v>1362</v>
      </c>
      <c r="K38" s="334" t="s">
        <v>1347</v>
      </c>
      <c r="L38" s="334" t="s">
        <v>1397</v>
      </c>
      <c r="M38" s="337" t="s">
        <v>1434</v>
      </c>
      <c r="N38" s="169" t="s">
        <v>749</v>
      </c>
      <c r="O38" s="334" t="s">
        <v>1397</v>
      </c>
    </row>
    <row r="39" spans="1:15" ht="15" customHeight="1">
      <c r="A39" s="74" t="s">
        <v>1321</v>
      </c>
      <c r="B39" s="328" t="s">
        <v>1345</v>
      </c>
      <c r="C39" s="329" t="s">
        <v>1344</v>
      </c>
      <c r="D39" s="291" t="str">
        <f t="shared" si="7"/>
        <v>Done
2023 04 04 provided final document, which is OK
20230317 provided draft of the test report, which is OK. Please proceed with final report release.</v>
      </c>
      <c r="E39" s="329" t="s">
        <v>1354</v>
      </c>
      <c r="F39" s="328" t="s">
        <v>1346</v>
      </c>
      <c r="G39" s="334" t="s">
        <v>1383</v>
      </c>
      <c r="H39" s="329" t="s">
        <v>1363</v>
      </c>
      <c r="I39" s="291" t="str">
        <f t="shared" si="9"/>
        <v>Done
2023 04 11 provided final document, which is OK
2023 03 10 provided draft report, which is OK. Please proceed with final report release.</v>
      </c>
      <c r="J39" s="329" t="s">
        <v>1363</v>
      </c>
      <c r="K39" s="328" t="s">
        <v>1348</v>
      </c>
      <c r="L39" s="334" t="s">
        <v>1394</v>
      </c>
      <c r="M39" s="337" t="s">
        <v>1434</v>
      </c>
      <c r="N39" s="169" t="s">
        <v>749</v>
      </c>
      <c r="O39" s="334" t="s">
        <v>1397</v>
      </c>
    </row>
    <row r="40" spans="1:15" ht="15" customHeight="1">
      <c r="A40" s="75" t="s">
        <v>114</v>
      </c>
      <c r="B40" s="334" t="s">
        <v>1391</v>
      </c>
      <c r="C40" s="329" t="s">
        <v>1350</v>
      </c>
      <c r="D40" s="291" t="str">
        <f t="shared" si="7"/>
        <v>Done
2023 04 11 provided final document, which is OK
2023 03 24 provided draft of the certificate, which is OK. Please proceed with final document release</v>
      </c>
      <c r="E40" s="326" t="s">
        <v>1337</v>
      </c>
      <c r="F40" s="334" t="s">
        <v>1384</v>
      </c>
      <c r="G40" s="334" t="s">
        <v>1387</v>
      </c>
      <c r="H40" s="329" t="s">
        <v>1350</v>
      </c>
      <c r="I40" s="291" t="str">
        <f t="shared" si="9"/>
        <v>Done
2023 04 11 provided final document, which is OK
2023 03 24 provided draft of the certificate, which is OK. Please proceed with final document release</v>
      </c>
      <c r="J40" s="329" t="s">
        <v>1365</v>
      </c>
      <c r="K40" s="325" t="s">
        <v>1322</v>
      </c>
      <c r="L40" s="334" t="s">
        <v>1395</v>
      </c>
      <c r="M40" s="334" t="s">
        <v>1380</v>
      </c>
      <c r="N40" s="169" t="s">
        <v>749</v>
      </c>
      <c r="O40" s="334" t="s">
        <v>1399</v>
      </c>
    </row>
    <row r="41" spans="1:15" ht="15" hidden="1" customHeight="1">
      <c r="A41" s="75" t="s">
        <v>115</v>
      </c>
      <c r="B41" s="334" t="s">
        <v>1382</v>
      </c>
      <c r="C41" s="334" t="s">
        <v>749</v>
      </c>
      <c r="D41" s="143" t="str">
        <f t="shared" si="7"/>
        <v>Not required</v>
      </c>
      <c r="E41" s="143" t="str">
        <f>C41</f>
        <v>Not required</v>
      </c>
      <c r="F41" s="143" t="str">
        <f t="shared" ref="F41:K41" si="10">E41</f>
        <v>Not required</v>
      </c>
      <c r="G41" s="143" t="str">
        <f t="shared" si="10"/>
        <v>Not required</v>
      </c>
      <c r="H41" s="143" t="str">
        <f>G41</f>
        <v>Not required</v>
      </c>
      <c r="I41" s="143" t="str">
        <f t="shared" si="9"/>
        <v>Not required</v>
      </c>
      <c r="J41" s="143" t="str">
        <f>H41</f>
        <v>Not required</v>
      </c>
      <c r="K41" s="143" t="str">
        <f t="shared" si="10"/>
        <v>Not required</v>
      </c>
      <c r="L41" s="323" t="s">
        <v>749</v>
      </c>
      <c r="M41" s="323" t="s">
        <v>749</v>
      </c>
      <c r="N41" s="169" t="s">
        <v>749</v>
      </c>
      <c r="O41" s="323" t="s">
        <v>749</v>
      </c>
    </row>
    <row r="42" spans="1:15" ht="15" customHeight="1">
      <c r="A42" s="74" t="s">
        <v>584</v>
      </c>
      <c r="B42" s="334" t="s">
        <v>1391</v>
      </c>
      <c r="C42" s="329" t="s">
        <v>1351</v>
      </c>
      <c r="D42" s="291" t="str">
        <f t="shared" si="7"/>
        <v>Done
2023 04 11 provided final document, which is OK
2023 03 24 provided draft of the test report, which is OK. Please proceed with final document release</v>
      </c>
      <c r="E42" s="326" t="s">
        <v>1336</v>
      </c>
      <c r="F42" s="334" t="s">
        <v>1384</v>
      </c>
      <c r="G42" s="334" t="s">
        <v>1386</v>
      </c>
      <c r="H42" s="329" t="s">
        <v>1351</v>
      </c>
      <c r="I42" s="291" t="str">
        <f t="shared" si="9"/>
        <v>Done
2023 04 11 provided final document, which is OK
2023 03 24 provided draft of the test report, which is OK. Please proceed with final document release</v>
      </c>
      <c r="J42" s="329" t="s">
        <v>1353</v>
      </c>
      <c r="K42" s="325" t="s">
        <v>1322</v>
      </c>
      <c r="L42" s="334" t="s">
        <v>1396</v>
      </c>
      <c r="M42" s="334" t="s">
        <v>1381</v>
      </c>
      <c r="N42" s="169" t="s">
        <v>749</v>
      </c>
      <c r="O42" s="334" t="s">
        <v>1399</v>
      </c>
    </row>
    <row r="43" spans="1:15" ht="15" hidden="1" customHeight="1">
      <c r="A43" s="75" t="s">
        <v>583</v>
      </c>
      <c r="B43" s="291" t="s">
        <v>305</v>
      </c>
      <c r="C43" s="291" t="s">
        <v>305</v>
      </c>
      <c r="D43" s="291" t="str">
        <f t="shared" si="7"/>
        <v>TBD</v>
      </c>
      <c r="E43" s="291" t="s">
        <v>305</v>
      </c>
      <c r="F43" s="291" t="s">
        <v>305</v>
      </c>
      <c r="G43" s="291" t="s">
        <v>305</v>
      </c>
      <c r="H43" s="291" t="s">
        <v>305</v>
      </c>
      <c r="I43" s="291" t="str">
        <f t="shared" si="9"/>
        <v>TBD</v>
      </c>
      <c r="J43" s="291" t="s">
        <v>305</v>
      </c>
      <c r="K43" s="291" t="s">
        <v>305</v>
      </c>
      <c r="L43" s="291" t="s">
        <v>305</v>
      </c>
      <c r="M43" s="291" t="s">
        <v>305</v>
      </c>
      <c r="N43" s="169" t="s">
        <v>749</v>
      </c>
      <c r="O43" s="291" t="s">
        <v>305</v>
      </c>
    </row>
    <row r="44" spans="1:15" ht="15" customHeight="1">
      <c r="A44" s="75" t="s">
        <v>184</v>
      </c>
      <c r="B44" s="334" t="s">
        <v>1390</v>
      </c>
      <c r="C44" s="334" t="s">
        <v>1383</v>
      </c>
      <c r="D44" s="291" t="str">
        <f t="shared" si="7"/>
        <v>Done
20230425 provided final document, which is OK.
20230418 provided draft of the document, which is OK. Please proceed with final document release.</v>
      </c>
      <c r="E44" s="291" t="str">
        <f>D44</f>
        <v>Done
20230425 provided final document, which is OK.
20230418 provided draft of the document, which is OK. Please proceed with final document release.</v>
      </c>
      <c r="F44" s="337" t="s">
        <v>1422</v>
      </c>
      <c r="G44" s="337" t="s">
        <v>1424</v>
      </c>
      <c r="H44" s="334" t="s">
        <v>1392</v>
      </c>
      <c r="I44" s="291" t="str">
        <f t="shared" si="9"/>
        <v>Done 
20230504 provided final doc , which is OK
2023 04 25 provided draft, which is OK</v>
      </c>
      <c r="J44" s="337" t="s">
        <v>1421</v>
      </c>
      <c r="K44" s="328" t="s">
        <v>1349</v>
      </c>
      <c r="L44" s="334" t="s">
        <v>1562</v>
      </c>
      <c r="M44" s="334" t="s">
        <v>749</v>
      </c>
      <c r="N44" s="169" t="s">
        <v>749</v>
      </c>
      <c r="O44" s="334" t="s">
        <v>1413</v>
      </c>
    </row>
    <row r="45" spans="1:15" ht="15" hidden="1" customHeight="1">
      <c r="A45" s="75" t="s">
        <v>185</v>
      </c>
      <c r="B45" s="169" t="s">
        <v>749</v>
      </c>
      <c r="C45" s="143" t="str">
        <f>B45</f>
        <v>Not required</v>
      </c>
      <c r="D45" s="143" t="str">
        <f t="shared" si="7"/>
        <v>Not required</v>
      </c>
      <c r="E45" s="143" t="str">
        <f>C45</f>
        <v>Not required</v>
      </c>
      <c r="F45" s="291" t="s">
        <v>1388</v>
      </c>
      <c r="G45" s="143" t="str">
        <f>F45</f>
        <v>Draft OK</v>
      </c>
      <c r="H45" s="143" t="str">
        <f>G45</f>
        <v>Draft OK</v>
      </c>
      <c r="I45" s="143" t="str">
        <f t="shared" si="9"/>
        <v>Draft OK</v>
      </c>
      <c r="J45" s="334" t="s">
        <v>1385</v>
      </c>
      <c r="K45" s="143" t="str">
        <f>J45</f>
        <v>Draft OK
2023 04 25 provided draft, which is OK</v>
      </c>
      <c r="L45" s="323" t="s">
        <v>749</v>
      </c>
      <c r="M45" s="323" t="s">
        <v>749</v>
      </c>
      <c r="N45" s="169" t="s">
        <v>749</v>
      </c>
      <c r="O45" s="334" t="s">
        <v>1393</v>
      </c>
    </row>
    <row r="46" spans="1:15" ht="15" customHeight="1">
      <c r="A46" s="74" t="s">
        <v>6</v>
      </c>
      <c r="B46" s="334" t="s">
        <v>1390</v>
      </c>
      <c r="C46" s="334" t="s">
        <v>1383</v>
      </c>
      <c r="D46" s="291" t="str">
        <f t="shared" si="7"/>
        <v>Done
20230425 provided final document, which is OK.
20230418 provided draft of the document, which is OK. Please proceed with final document release.</v>
      </c>
      <c r="E46" s="291" t="str">
        <f>D46</f>
        <v>Done
20230425 provided final document, which is OK.
20230418 provided draft of the document, which is OK. Please proceed with final document release.</v>
      </c>
      <c r="F46" s="337" t="s">
        <v>1423</v>
      </c>
      <c r="G46" s="337" t="s">
        <v>1425</v>
      </c>
      <c r="H46" s="334" t="s">
        <v>1392</v>
      </c>
      <c r="I46" s="291" t="str">
        <f t="shared" ref="I46:K52" si="11">H46</f>
        <v>Done 
20230504 provided final doc , which is OK
2023 04 25 provided draft, which is OK</v>
      </c>
      <c r="J46" s="337" t="s">
        <v>1421</v>
      </c>
      <c r="K46" s="328" t="s">
        <v>1349</v>
      </c>
      <c r="L46" s="334" t="s">
        <v>1562</v>
      </c>
      <c r="M46" s="334" t="s">
        <v>2260</v>
      </c>
      <c r="N46" s="169" t="s">
        <v>749</v>
      </c>
      <c r="O46" s="334" t="s">
        <v>1414</v>
      </c>
    </row>
    <row r="47" spans="1:15" ht="15" hidden="1" customHeight="1">
      <c r="A47" s="74" t="s">
        <v>743</v>
      </c>
      <c r="B47" s="291" t="s">
        <v>305</v>
      </c>
      <c r="C47" s="291" t="s">
        <v>305</v>
      </c>
      <c r="D47" s="291" t="str">
        <f t="shared" si="7"/>
        <v>TBD</v>
      </c>
      <c r="E47" s="291" t="s">
        <v>305</v>
      </c>
      <c r="F47" s="291" t="s">
        <v>305</v>
      </c>
      <c r="G47" s="291" t="s">
        <v>1389</v>
      </c>
      <c r="H47" s="291" t="s">
        <v>305</v>
      </c>
      <c r="I47" s="291" t="str">
        <f t="shared" si="11"/>
        <v>TBD</v>
      </c>
      <c r="J47" s="291" t="s">
        <v>305</v>
      </c>
      <c r="K47" s="291" t="s">
        <v>305</v>
      </c>
      <c r="L47" s="291" t="s">
        <v>305</v>
      </c>
      <c r="M47" s="291" t="s">
        <v>305</v>
      </c>
      <c r="N47" s="169" t="s">
        <v>749</v>
      </c>
      <c r="O47" s="291" t="s">
        <v>305</v>
      </c>
    </row>
    <row r="48" spans="1:15" ht="15" customHeight="1">
      <c r="A48" s="74" t="s">
        <v>120</v>
      </c>
      <c r="B48" s="333" t="s">
        <v>1368</v>
      </c>
      <c r="C48" s="291" t="str">
        <f>B48</f>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D48" s="291" t="str">
        <f t="shared" si="7"/>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E48" s="291" t="str">
        <f t="shared" ref="E48:H52" si="12">D48</f>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F48" s="291" t="str">
        <f t="shared" si="12"/>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G48" s="291" t="str">
        <f t="shared" si="12"/>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H48" s="291" t="str">
        <f t="shared" si="12"/>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I48" s="291" t="str">
        <f t="shared" si="11"/>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J48" s="337" t="str">
        <f t="shared" si="11"/>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K48" s="291" t="str">
        <f t="shared" si="11"/>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L48" s="291" t="str">
        <f>J48</f>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M48" s="291" t="str">
        <f>L48</f>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N48" s="169" t="s">
        <v>749</v>
      </c>
      <c r="O48" s="291" t="str">
        <f>C48</f>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row>
    <row r="49" spans="1:15" ht="15" customHeight="1">
      <c r="A49" s="74" t="s">
        <v>119</v>
      </c>
      <c r="B49" s="334" t="s">
        <v>1436</v>
      </c>
      <c r="C49" s="291" t="str">
        <f>B49</f>
        <v xml:space="preserve">Done
2023 05 18 provided updated REACH test report, for 233 SVHC plus Poposed 2 SVHC and Resorcinol .
The report is approved. There must be reported in SCIP the chemicals, exceeding limits:
MCCP
Lead
2023 04 18 provided final report, with correct model list, but with not resolved issue:
-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2023 03 24 provided test report ,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4.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Please check Sharp Line-up and update the model list in the test report accordingly. Maybe, in order to avoid similar issue in the future, it is better to use short TV model name, like 4T-C55FJ2*, where * stands for any letters or digits.
</v>
      </c>
      <c r="D49" s="291" t="str">
        <f t="shared" si="7"/>
        <v xml:space="preserve">Done
2023 05 18 provided updated REACH test report, for 233 SVHC plus Poposed 2 SVHC and Resorcinol .
The report is approved. There must be reported in SCIP the chemicals, exceeding limits:
MCCP
Lead
2023 04 18 provided final report, with correct model list, but with not resolved issue:
-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2023 03 24 provided test report ,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4.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Please check Sharp Line-up and update the model list in the test report accordingly. Maybe, in order to avoid similar issue in the future, it is better to use short TV model name, like 4T-C55FJ2*, where * stands for any letters or digits.
</v>
      </c>
      <c r="E49" s="291" t="str">
        <f t="shared" si="12"/>
        <v xml:space="preserve">Done
2023 05 18 provided updated REACH test report, for 233 SVHC plus Poposed 2 SVHC and Resorcinol .
The report is approved. There must be reported in SCIP the chemicals, exceeding limits:
MCCP
Lead
2023 04 18 provided final report, with correct model list, but with not resolved issue:
-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2023 03 24 provided test report ,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4.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Please check Sharp Line-up and update the model list in the test report accordingly. Maybe, in order to avoid similar issue in the future, it is better to use short TV model name, like 4T-C55FJ2*, where * stands for any letters or digits.
</v>
      </c>
      <c r="F49" s="291" t="str">
        <f t="shared" si="12"/>
        <v xml:space="preserve">Done
2023 05 18 provided updated REACH test report, for 233 SVHC plus Poposed 2 SVHC and Resorcinol .
The report is approved. There must be reported in SCIP the chemicals, exceeding limits:
MCCP
Lead
2023 04 18 provided final report, with correct model list, but with not resolved issue:
-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2023 03 24 provided test report ,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4.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Please check Sharp Line-up and update the model list in the test report accordingly. Maybe, in order to avoid similar issue in the future, it is better to use short TV model name, like 4T-C55FJ2*, where * stands for any letters or digits.
</v>
      </c>
      <c r="G49" s="291" t="str">
        <f t="shared" si="12"/>
        <v xml:space="preserve">Done
2023 05 18 provided updated REACH test report, for 233 SVHC plus Poposed 2 SVHC and Resorcinol .
The report is approved. There must be reported in SCIP the chemicals, exceeding limits:
MCCP
Lead
2023 04 18 provided final report, with correct model list, but with not resolved issue:
-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2023 03 24 provided test report ,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4.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Please check Sharp Line-up and update the model list in the test report accordingly. Maybe, in order to avoid similar issue in the future, it is better to use short TV model name, like 4T-C55FJ2*, where * stands for any letters or digits.
</v>
      </c>
      <c r="H49" s="291" t="str">
        <f t="shared" si="12"/>
        <v xml:space="preserve">Done
2023 05 18 provided updated REACH test report, for 233 SVHC plus Poposed 2 SVHC and Resorcinol .
The report is approved. There must be reported in SCIP the chemicals, exceeding limits:
MCCP
Lead
2023 04 18 provided final report, with correct model list, but with not resolved issue:
-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2023 03 24 provided test report ,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4.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Please check Sharp Line-up and update the model list in the test report accordingly. Maybe, in order to avoid similar issue in the future, it is better to use short TV model name, like 4T-C55FJ2*, where * stands for any letters or digits.
</v>
      </c>
      <c r="I49" s="291" t="str">
        <f t="shared" si="11"/>
        <v xml:space="preserve">Done
2023 05 18 provided updated REACH test report, for 233 SVHC plus Poposed 2 SVHC and Resorcinol .
The report is approved. There must be reported in SCIP the chemicals, exceeding limits:
MCCP
Lead
2023 04 18 provided final report, with correct model list, but with not resolved issue:
-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2023 03 24 provided test report ,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4.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Please check Sharp Line-up and update the model list in the test report accordingly. Maybe, in order to avoid similar issue in the future, it is better to use short TV model name, like 4T-C55FJ2*, where * stands for any letters or digits.
</v>
      </c>
      <c r="J49" s="291" t="str">
        <f t="shared" si="11"/>
        <v xml:space="preserve">Done
2023 05 18 provided updated REACH test report, for 233 SVHC plus Poposed 2 SVHC and Resorcinol .
The report is approved. There must be reported in SCIP the chemicals, exceeding limits:
MCCP
Lead
2023 04 18 provided final report, with correct model list, but with not resolved issue:
-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2023 03 24 provided test report ,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4.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Please check Sharp Line-up and update the model list in the test report accordingly. Maybe, in order to avoid similar issue in the future, it is better to use short TV model name, like 4T-C55FJ2*, where * stands for any letters or digits.
</v>
      </c>
      <c r="K49" s="291" t="str">
        <f t="shared" si="11"/>
        <v xml:space="preserve">Done
2023 05 18 provided updated REACH test report, for 233 SVHC plus Poposed 2 SVHC and Resorcinol .
The report is approved. There must be reported in SCIP the chemicals, exceeding limits:
MCCP
Lead
2023 04 18 provided final report, with correct model list, but with not resolved issue:
-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2023 03 24 provided test report ,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4.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Please check Sharp Line-up and update the model list in the test report accordingly. Maybe, in order to avoid similar issue in the future, it is better to use short TV model name, like 4T-C55FJ2*, where * stands for any letters or digits.
</v>
      </c>
      <c r="L49" s="291" t="str">
        <f>J49</f>
        <v xml:space="preserve">Done
2023 05 18 provided updated REACH test report, for 233 SVHC plus Poposed 2 SVHC and Resorcinol .
The report is approved. There must be reported in SCIP the chemicals, exceeding limits:
MCCP
Lead
2023 04 18 provided final report, with correct model list, but with not resolved issue:
-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2023 03 24 provided test report ,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4.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Please check Sharp Line-up and update the model list in the test report accordingly. Maybe, in order to avoid similar issue in the future, it is better to use short TV model name, like 4T-C55FJ2*, where * stands for any letters or digits.
</v>
      </c>
      <c r="M49" s="291" t="str">
        <f>L49</f>
        <v xml:space="preserve">Done
2023 05 18 provided updated REACH test report, for 233 SVHC plus Poposed 2 SVHC and Resorcinol .
The report is approved. There must be reported in SCIP the chemicals, exceeding limits:
MCCP
Lead
2023 04 18 provided final report, with correct model list, but with not resolved issue:
-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2023 03 24 provided test report ,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4.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Please check Sharp Line-up and update the model list in the test report accordingly. Maybe, in order to avoid similar issue in the future, it is better to use short TV model name, like 4T-C55FJ2*, where * stands for any letters or digits.
</v>
      </c>
      <c r="N49" s="169" t="s">
        <v>749</v>
      </c>
      <c r="O49" s="291" t="str">
        <f>C49</f>
        <v xml:space="preserve">Done
2023 05 18 provided updated REACH test report, for 233 SVHC plus Poposed 2 SVHC and Resorcinol .
The report is approved. There must be reported in SCIP the chemicals, exceeding limits:
MCCP
Lead
2023 04 18 provided final report, with correct model list, but with not resolved issue:
-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2023 03 24 provided test report ,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4. test report contains only 225 substancies, but it must contain 233 substancies, in accordance wiht the current ECHA SVHC list, see information on the link: https://www.tuvsud.com/en/e-ssentials-newsletter/consumer-products-and-retail-essentials/e-ssentials-1-2023/eu-reach-candidate-list-includes-233-svhcs-now#:~:text=On%2017%20January%202023%2C%20the,from%20224%20to%202332.
Please check Sharp Line-up and update the model list in the test report accordingly. Maybe, in order to avoid similar issue in the future, it is better to use short TV model name, like 4T-C55FJ2*, where * stands for any letters or digits.
</v>
      </c>
    </row>
    <row r="50" spans="1:15" ht="15" customHeight="1">
      <c r="A50" s="74" t="s">
        <v>121</v>
      </c>
      <c r="B50" s="333" t="s">
        <v>1368</v>
      </c>
      <c r="C50" s="291" t="str">
        <f>B50</f>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D50" s="291" t="str">
        <f t="shared" si="7"/>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E50" s="291" t="str">
        <f t="shared" si="12"/>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F50" s="291" t="str">
        <f t="shared" si="12"/>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G50" s="291" t="str">
        <f t="shared" si="12"/>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H50" s="291" t="str">
        <f t="shared" si="12"/>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I50" s="291" t="str">
        <f t="shared" si="11"/>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J50" s="291" t="str">
        <f t="shared" si="11"/>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K50" s="291" t="str">
        <f t="shared" si="11"/>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L50" s="291" t="str">
        <f>J50</f>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M50" s="291" t="str">
        <f>L50</f>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N50" s="169" t="s">
        <v>749</v>
      </c>
      <c r="O50" s="291" t="str">
        <f>C50</f>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row>
    <row r="51" spans="1:15" ht="15" customHeight="1">
      <c r="A51" s="74" t="s">
        <v>304</v>
      </c>
      <c r="B51" s="333" t="s">
        <v>1368</v>
      </c>
      <c r="C51" s="291" t="str">
        <f>B51</f>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D51" s="291" t="str">
        <f t="shared" si="7"/>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E51" s="291" t="str">
        <f t="shared" si="12"/>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F51" s="291" t="str">
        <f t="shared" si="12"/>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G51" s="291" t="str">
        <f t="shared" si="12"/>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H51" s="291" t="str">
        <f t="shared" si="12"/>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I51" s="291" t="str">
        <f t="shared" si="11"/>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J51" s="291" t="str">
        <f t="shared" si="11"/>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K51" s="291" t="str">
        <f t="shared" si="11"/>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L51" s="291" t="str">
        <f>J51</f>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M51" s="291" t="str">
        <f>L51</f>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c r="N51" s="169" t="s">
        <v>749</v>
      </c>
      <c r="O51" s="291" t="str">
        <f>C51</f>
        <v xml:space="preserve">Done
2023 04 18 provided final updated test report, with correct model list (checked for every model name), which is OK. 
2023 03 24 provided  test report which is NG, because:
1. in the list of TV models there are missing UK TV models:
1T-C24FD2KF1FB
1T-C32FD2KF1FB
2T-C40FD2KF1FB
2T-C43FD2KF1FB
4T-C43FJ2KL1FB
4T-C50FJ2KL1FB
4T-C55FJ2KL1FB
Note: Instead of correct model name, we have the names with incorrect digit 2 instead of 1, like 4T-C55FJ2KL1FB instead of 4T-C55FJ2KL1FB.
2. In the list of brands there is missing Polaroid.
3. In the list of models there is missing Polaroid model name PR50U3421SKB.
Please check Sharp Line-up and update the model list in the test report accordingly. Maybe, in order to avoid similar issue in the future, it is better to use short TV model name, like 4T-C55FJ2*, where * stands for any letters or digits.
</v>
      </c>
    </row>
    <row r="52" spans="1:15" ht="15" customHeight="1">
      <c r="A52" s="74" t="s">
        <v>582</v>
      </c>
      <c r="B52" s="327" t="s">
        <v>1340</v>
      </c>
      <c r="C52" s="291" t="str">
        <f>B52</f>
        <v xml:space="preserve">Done
2023 03 28 provided certificates for UK power plug:
BS1363 ASTA certification  GXD-018  1152.pdf
BS1363 GXD-018 BS plug 2018-5-25.pdf
They are OK.
Please store them in the folders /BS1363, whose are specially created for every TV model.
</v>
      </c>
      <c r="D52" s="291" t="str">
        <f t="shared" si="7"/>
        <v xml:space="preserve">Done
2023 03 28 provided certificates for UK power plug:
BS1363 ASTA certification  GXD-018  1152.pdf
BS1363 GXD-018 BS plug 2018-5-25.pdf
They are OK.
Please store them in the folders /BS1363, whose are specially created for every TV model.
</v>
      </c>
      <c r="E52" s="291" t="str">
        <f t="shared" si="12"/>
        <v xml:space="preserve">Done
2023 03 28 provided certificates for UK power plug:
BS1363 ASTA certification  GXD-018  1152.pdf
BS1363 GXD-018 BS plug 2018-5-25.pdf
They are OK.
Please store them in the folders /BS1363, whose are specially created for every TV model.
</v>
      </c>
      <c r="F52" s="291" t="str">
        <f t="shared" si="12"/>
        <v xml:space="preserve">Done
2023 03 28 provided certificates for UK power plug:
BS1363 ASTA certification  GXD-018  1152.pdf
BS1363 GXD-018 BS plug 2018-5-25.pdf
They are OK.
Please store them in the folders /BS1363, whose are specially created for every TV model.
</v>
      </c>
      <c r="G52" s="291" t="str">
        <f t="shared" si="12"/>
        <v xml:space="preserve">Done
2023 03 28 provided certificates for UK power plug:
BS1363 ASTA certification  GXD-018  1152.pdf
BS1363 GXD-018 BS plug 2018-5-25.pdf
They are OK.
Please store them in the folders /BS1363, whose are specially created for every TV model.
</v>
      </c>
      <c r="H52" s="291" t="str">
        <f t="shared" si="12"/>
        <v xml:space="preserve">Done
2023 03 28 provided certificates for UK power plug:
BS1363 ASTA certification  GXD-018  1152.pdf
BS1363 GXD-018 BS plug 2018-5-25.pdf
They are OK.
Please store them in the folders /BS1363, whose are specially created for every TV model.
</v>
      </c>
      <c r="I52" s="291" t="str">
        <f t="shared" si="11"/>
        <v xml:space="preserve">Done
2023 03 28 provided certificates for UK power plug:
BS1363 ASTA certification  GXD-018  1152.pdf
BS1363 GXD-018 BS plug 2018-5-25.pdf
They are OK.
Please store them in the folders /BS1363, whose are specially created for every TV model.
</v>
      </c>
      <c r="J52" s="291" t="str">
        <f t="shared" si="11"/>
        <v xml:space="preserve">Done
2023 03 28 provided certificates for UK power plug:
BS1363 ASTA certification  GXD-018  1152.pdf
BS1363 GXD-018 BS plug 2018-5-25.pdf
They are OK.
Please store them in the folders /BS1363, whose are specially created for every TV model.
</v>
      </c>
      <c r="K52" s="291" t="str">
        <f t="shared" si="11"/>
        <v xml:space="preserve">Done
2023 03 28 provided certificates for UK power plug:
BS1363 ASTA certification  GXD-018  1152.pdf
BS1363 GXD-018 BS plug 2018-5-25.pdf
They are OK.
Please store them in the folders /BS1363, whose are specially created for every TV model.
</v>
      </c>
      <c r="L52" s="291" t="str">
        <f>J52</f>
        <v xml:space="preserve">Done
2023 03 28 provided certificates for UK power plug:
BS1363 ASTA certification  GXD-018  1152.pdf
BS1363 GXD-018 BS plug 2018-5-25.pdf
They are OK.
Please store them in the folders /BS1363, whose are specially created for every TV model.
</v>
      </c>
      <c r="M52" s="291" t="str">
        <f>L52</f>
        <v xml:space="preserve">Done
2023 03 28 provided certificates for UK power plug:
BS1363 ASTA certification  GXD-018  1152.pdf
BS1363 GXD-018 BS plug 2018-5-25.pdf
They are OK.
Please store them in the folders /BS1363, whose are specially created for every TV model.
</v>
      </c>
      <c r="N52" s="169" t="s">
        <v>749</v>
      </c>
      <c r="O52" s="291" t="str">
        <f>M52</f>
        <v xml:space="preserve">Done
2023 03 28 provided certificates for UK power plug:
BS1363 ASTA certification  GXD-018  1152.pdf
BS1363 GXD-018 BS plug 2018-5-25.pdf
They are OK.
Please store them in the folders /BS1363, whose are specially created for every TV model.
</v>
      </c>
    </row>
    <row r="53" spans="1:15" ht="15" customHeight="1">
      <c r="A53" s="73" t="s">
        <v>574</v>
      </c>
      <c r="B53" s="334" t="s">
        <v>1444</v>
      </c>
      <c r="C53" s="334" t="s">
        <v>1444</v>
      </c>
      <c r="D53" s="334" t="s">
        <v>1444</v>
      </c>
      <c r="E53" s="334" t="s">
        <v>1444</v>
      </c>
      <c r="F53" s="334" t="s">
        <v>1444</v>
      </c>
      <c r="G53" s="334" t="s">
        <v>1444</v>
      </c>
      <c r="H53" s="334" t="s">
        <v>1444</v>
      </c>
      <c r="I53" s="334" t="s">
        <v>1444</v>
      </c>
      <c r="J53" s="334" t="s">
        <v>1444</v>
      </c>
      <c r="K53" s="334" t="s">
        <v>1444</v>
      </c>
      <c r="L53" s="334" t="s">
        <v>1561</v>
      </c>
      <c r="M53" s="334" t="s">
        <v>2259</v>
      </c>
      <c r="N53" s="169" t="s">
        <v>749</v>
      </c>
      <c r="O53" s="334" t="s">
        <v>1561</v>
      </c>
    </row>
    <row r="54" spans="1:15" ht="15" customHeight="1">
      <c r="A54" s="73" t="s">
        <v>573</v>
      </c>
      <c r="B54" s="334" t="s">
        <v>1444</v>
      </c>
      <c r="C54" s="334" t="s">
        <v>1444</v>
      </c>
      <c r="D54" s="334" t="s">
        <v>1444</v>
      </c>
      <c r="E54" s="334" t="s">
        <v>1444</v>
      </c>
      <c r="F54" s="334" t="s">
        <v>1444</v>
      </c>
      <c r="G54" s="334" t="s">
        <v>1444</v>
      </c>
      <c r="H54" s="334" t="s">
        <v>1444</v>
      </c>
      <c r="I54" s="334" t="s">
        <v>1444</v>
      </c>
      <c r="J54" s="334" t="s">
        <v>1444</v>
      </c>
      <c r="K54" s="334" t="s">
        <v>1444</v>
      </c>
      <c r="L54" s="334" t="s">
        <v>1561</v>
      </c>
      <c r="M54" s="334" t="s">
        <v>2259</v>
      </c>
      <c r="N54" s="169" t="s">
        <v>749</v>
      </c>
      <c r="O54" s="334" t="s">
        <v>1561</v>
      </c>
    </row>
    <row r="55" spans="1:15" ht="15" customHeight="1">
      <c r="A55" s="306"/>
    </row>
    <row r="56" spans="1:15" ht="15" customHeight="1">
      <c r="A56" s="162" t="s">
        <v>665</v>
      </c>
    </row>
    <row r="57" spans="1:15" ht="15" customHeight="1">
      <c r="A57" s="2" t="s">
        <v>1230</v>
      </c>
    </row>
    <row r="58" spans="1:15" ht="15" customHeight="1">
      <c r="A58" s="304" t="s">
        <v>1229</v>
      </c>
    </row>
    <row r="59" spans="1:15" ht="15" customHeight="1">
      <c r="A59" s="304"/>
    </row>
    <row r="60" spans="1:15">
      <c r="A60" s="162" t="s">
        <v>1228</v>
      </c>
      <c r="B60" s="301"/>
      <c r="C60" s="301"/>
      <c r="D60" s="301"/>
      <c r="E60" s="301"/>
      <c r="F60" s="301"/>
    </row>
    <row r="61" spans="1:15">
      <c r="A61" s="307" t="s">
        <v>14</v>
      </c>
      <c r="B61" s="307" t="s">
        <v>244</v>
      </c>
      <c r="C61" s="307" t="s">
        <v>245</v>
      </c>
      <c r="D61" s="307" t="s">
        <v>1215</v>
      </c>
    </row>
    <row r="62" spans="1:15">
      <c r="A62" s="302" t="s">
        <v>41</v>
      </c>
      <c r="B62" s="302" t="s">
        <v>1238</v>
      </c>
      <c r="C62" s="302" t="s">
        <v>884</v>
      </c>
      <c r="D62" s="302" t="s">
        <v>1217</v>
      </c>
    </row>
    <row r="63" spans="1:15">
      <c r="A63" s="302" t="s">
        <v>41</v>
      </c>
      <c r="B63" s="302" t="s">
        <v>1239</v>
      </c>
      <c r="C63" s="302" t="s">
        <v>1083</v>
      </c>
      <c r="D63" s="302" t="s">
        <v>1217</v>
      </c>
    </row>
    <row r="64" spans="1:15">
      <c r="A64" s="302" t="s">
        <v>41</v>
      </c>
      <c r="B64" s="302" t="s">
        <v>1240</v>
      </c>
      <c r="C64" s="302" t="s">
        <v>885</v>
      </c>
      <c r="D64" s="302" t="s">
        <v>1217</v>
      </c>
    </row>
    <row r="65" spans="1:5">
      <c r="A65" s="302" t="s">
        <v>41</v>
      </c>
      <c r="B65" s="302" t="s">
        <v>1241</v>
      </c>
      <c r="C65" s="302" t="s">
        <v>1084</v>
      </c>
      <c r="D65" s="302" t="s">
        <v>1217</v>
      </c>
    </row>
    <row r="66" spans="1:5">
      <c r="A66" s="302" t="s">
        <v>41</v>
      </c>
      <c r="B66" s="302" t="s">
        <v>1242</v>
      </c>
      <c r="C66" s="302" t="s">
        <v>886</v>
      </c>
      <c r="D66" s="302" t="s">
        <v>1217</v>
      </c>
    </row>
    <row r="67" spans="1:5">
      <c r="A67" s="302" t="s">
        <v>41</v>
      </c>
      <c r="B67" s="302" t="s">
        <v>1243</v>
      </c>
      <c r="C67" s="302" t="s">
        <v>1085</v>
      </c>
      <c r="D67" s="302" t="s">
        <v>1217</v>
      </c>
    </row>
    <row r="68" spans="1:5">
      <c r="A68" s="302" t="s">
        <v>41</v>
      </c>
      <c r="B68" s="302" t="s">
        <v>1244</v>
      </c>
      <c r="C68" s="302" t="s">
        <v>887</v>
      </c>
      <c r="D68" s="302" t="s">
        <v>1217</v>
      </c>
      <c r="E68" s="301"/>
    </row>
    <row r="69" spans="1:5">
      <c r="A69" s="302" t="s">
        <v>41</v>
      </c>
      <c r="B69" s="302" t="s">
        <v>1245</v>
      </c>
      <c r="C69" s="302" t="s">
        <v>1086</v>
      </c>
      <c r="D69" s="302" t="s">
        <v>1217</v>
      </c>
    </row>
    <row r="70" spans="1:5">
      <c r="A70" s="302" t="s">
        <v>41</v>
      </c>
      <c r="B70" s="302" t="s">
        <v>1246</v>
      </c>
      <c r="C70" s="302" t="s">
        <v>888</v>
      </c>
      <c r="D70" s="302" t="s">
        <v>1217</v>
      </c>
    </row>
    <row r="71" spans="1:5">
      <c r="A71" s="302" t="s">
        <v>41</v>
      </c>
      <c r="B71" s="302" t="s">
        <v>1247</v>
      </c>
      <c r="C71" s="302" t="s">
        <v>1087</v>
      </c>
      <c r="D71" s="302" t="s">
        <v>1217</v>
      </c>
    </row>
    <row r="72" spans="1:5">
      <c r="A72" s="302" t="s">
        <v>41</v>
      </c>
      <c r="B72" s="302" t="s">
        <v>1216</v>
      </c>
      <c r="C72" s="302" t="s">
        <v>889</v>
      </c>
      <c r="D72" s="302" t="s">
        <v>1217</v>
      </c>
    </row>
    <row r="73" spans="1:5">
      <c r="A73" s="302" t="s">
        <v>41</v>
      </c>
      <c r="B73" s="302" t="s">
        <v>1218</v>
      </c>
      <c r="C73" s="302" t="s">
        <v>1088</v>
      </c>
      <c r="D73" s="302" t="s">
        <v>1217</v>
      </c>
    </row>
    <row r="74" spans="1:5">
      <c r="A74" s="302" t="s">
        <v>41</v>
      </c>
      <c r="B74" s="302" t="s">
        <v>1219</v>
      </c>
      <c r="C74" s="302" t="s">
        <v>890</v>
      </c>
      <c r="D74" s="302" t="s">
        <v>1217</v>
      </c>
    </row>
    <row r="75" spans="1:5">
      <c r="A75" s="302" t="s">
        <v>41</v>
      </c>
      <c r="B75" s="302" t="s">
        <v>1220</v>
      </c>
      <c r="C75" s="302" t="s">
        <v>1089</v>
      </c>
      <c r="D75" s="302" t="s">
        <v>1217</v>
      </c>
    </row>
    <row r="76" spans="1:5">
      <c r="A76" s="302" t="s">
        <v>41</v>
      </c>
      <c r="B76" s="302" t="s">
        <v>1221</v>
      </c>
      <c r="C76" s="302" t="s">
        <v>891</v>
      </c>
      <c r="D76" s="302" t="s">
        <v>1217</v>
      </c>
    </row>
    <row r="77" spans="1:5">
      <c r="A77" s="302" t="s">
        <v>41</v>
      </c>
      <c r="B77" s="302" t="s">
        <v>1222</v>
      </c>
      <c r="C77" s="302" t="s">
        <v>1090</v>
      </c>
      <c r="D77" s="302" t="s">
        <v>1217</v>
      </c>
    </row>
    <row r="78" spans="1:5">
      <c r="A78" s="308" t="s">
        <v>737</v>
      </c>
      <c r="B78" s="308" t="s">
        <v>1248</v>
      </c>
      <c r="C78" s="308" t="s">
        <v>1249</v>
      </c>
      <c r="D78" s="308" t="s">
        <v>1217</v>
      </c>
    </row>
    <row r="79" spans="1:5">
      <c r="A79" s="308" t="s">
        <v>737</v>
      </c>
      <c r="B79" s="308" t="s">
        <v>1200</v>
      </c>
      <c r="C79" s="308" t="s">
        <v>1249</v>
      </c>
      <c r="D79" s="308" t="s">
        <v>1217</v>
      </c>
    </row>
  </sheetData>
  <autoFilter ref="A32:A54" xr:uid="{00000000-0009-0000-0000-00000C000000}"/>
  <mergeCells count="2">
    <mergeCell ref="C8:D8"/>
    <mergeCell ref="H8:I8"/>
  </mergeCells>
  <phoneticPr fontId="169" type="noConversion"/>
  <conditionalFormatting sqref="B30:K30">
    <cfRule type="containsText" dxfId="156" priority="71" operator="containsText" text="Draft NG">
      <formula>NOT(ISERROR(SEARCH("Draft NG",B30)))</formula>
    </cfRule>
    <cfRule type="containsText" dxfId="155" priority="72" operator="containsText" text="Draft OK">
      <formula>NOT(ISERROR(SEARCH("Draft OK",B30)))</formula>
    </cfRule>
    <cfRule type="containsText" dxfId="154" priority="73" operator="containsText" text="In progress">
      <formula>NOT(ISERROR(SEARCH("In progress",B30)))</formula>
    </cfRule>
    <cfRule type="containsText" dxfId="153" priority="74" operator="containsText" text="Done">
      <formula>NOT(ISERROR(SEARCH("Done",B30)))</formula>
    </cfRule>
    <cfRule type="containsText" dxfId="152" priority="75" operator="containsText" text="Missing">
      <formula>NOT(ISERROR(SEARCH("Missing",B30)))</formula>
    </cfRule>
  </conditionalFormatting>
  <conditionalFormatting sqref="B21:O22">
    <cfRule type="containsText" dxfId="151" priority="21" operator="containsText" text="Draft NG">
      <formula>NOT(ISERROR(SEARCH("Draft NG",B21)))</formula>
    </cfRule>
    <cfRule type="containsText" dxfId="150" priority="22" operator="containsText" text="Draft OK">
      <formula>NOT(ISERROR(SEARCH("Draft OK",B21)))</formula>
    </cfRule>
    <cfRule type="containsText" dxfId="149" priority="23" operator="containsText" text="In progress">
      <formula>NOT(ISERROR(SEARCH("In progress",B21)))</formula>
    </cfRule>
    <cfRule type="containsText" dxfId="148" priority="24" operator="containsText" text="Done">
      <formula>NOT(ISERROR(SEARCH("Done",B21)))</formula>
    </cfRule>
    <cfRule type="containsText" dxfId="147" priority="25" operator="containsText" text="Missing">
      <formula>NOT(ISERROR(SEARCH("Missing",B21)))</formula>
    </cfRule>
  </conditionalFormatting>
  <conditionalFormatting sqref="B33:O54">
    <cfRule type="containsText" dxfId="146" priority="1" operator="containsText" text="Draft NG">
      <formula>NOT(ISERROR(SEARCH("Draft NG",B33)))</formula>
    </cfRule>
    <cfRule type="containsText" dxfId="145" priority="2" operator="containsText" text="Draft OK">
      <formula>NOT(ISERROR(SEARCH("Draft OK",B33)))</formula>
    </cfRule>
    <cfRule type="containsText" dxfId="144" priority="3" operator="containsText" text="In progress">
      <formula>NOT(ISERROR(SEARCH("In progress",B33)))</formula>
    </cfRule>
    <cfRule type="containsText" dxfId="143" priority="4" operator="containsText" text="Done">
      <formula>NOT(ISERROR(SEARCH("Done",B33)))</formula>
    </cfRule>
    <cfRule type="containsText" dxfId="142" priority="5" operator="containsText" text="Missing">
      <formula>NOT(ISERROR(SEARCH("Missing",B33)))</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3"/>
  <sheetViews>
    <sheetView topLeftCell="A6" zoomScaleNormal="100" workbookViewId="0">
      <selection activeCell="K6" sqref="K6"/>
    </sheetView>
  </sheetViews>
  <sheetFormatPr defaultColWidth="9" defaultRowHeight="15"/>
  <cols>
    <col min="1" max="1" width="23.42578125" customWidth="1"/>
    <col min="2" max="13" width="15.7109375" customWidth="1"/>
  </cols>
  <sheetData>
    <row r="1" spans="1:13" ht="20.25">
      <c r="A1" s="1" t="s">
        <v>1437</v>
      </c>
      <c r="B1" s="1"/>
      <c r="C1" s="1"/>
    </row>
    <row r="2" spans="1:13" ht="20.25">
      <c r="A2" s="1" t="s">
        <v>1446</v>
      </c>
      <c r="B2" s="1"/>
      <c r="C2" s="1"/>
    </row>
    <row r="3" spans="1:13">
      <c r="A3" s="2" t="s">
        <v>852</v>
      </c>
      <c r="B3" s="2"/>
      <c r="C3" s="2"/>
    </row>
    <row r="4" spans="1:13">
      <c r="A4" s="131" t="s">
        <v>2231</v>
      </c>
      <c r="B4" s="2"/>
      <c r="C4" s="2"/>
    </row>
    <row r="5" spans="1:13">
      <c r="A5" s="162" t="s">
        <v>857</v>
      </c>
      <c r="B5" s="2"/>
      <c r="C5" s="2"/>
    </row>
    <row r="6" spans="1:13" ht="63.75">
      <c r="A6" s="6" t="s">
        <v>858</v>
      </c>
      <c r="B6" s="161" t="s">
        <v>1447</v>
      </c>
      <c r="C6" s="161" t="s">
        <v>1448</v>
      </c>
      <c r="D6" s="161" t="s">
        <v>1449</v>
      </c>
      <c r="E6" s="161" t="s">
        <v>1779</v>
      </c>
      <c r="F6" s="161" t="s">
        <v>1776</v>
      </c>
      <c r="G6" s="161" t="s">
        <v>1871</v>
      </c>
      <c r="H6" s="161" t="s">
        <v>2236</v>
      </c>
      <c r="I6" s="161" t="s">
        <v>1874</v>
      </c>
      <c r="J6" s="161" t="s">
        <v>2235</v>
      </c>
      <c r="K6" s="161" t="s">
        <v>2237</v>
      </c>
      <c r="L6" s="161" t="s">
        <v>2233</v>
      </c>
      <c r="M6" s="161" t="s">
        <v>2234</v>
      </c>
    </row>
    <row r="7" spans="1:13" ht="15" customHeight="1">
      <c r="A7" s="157" t="s">
        <v>585</v>
      </c>
      <c r="B7" s="155" t="s">
        <v>841</v>
      </c>
      <c r="C7" s="156" t="s">
        <v>841</v>
      </c>
      <c r="D7" s="156" t="s">
        <v>841</v>
      </c>
      <c r="E7" s="156" t="s">
        <v>841</v>
      </c>
      <c r="F7" s="156" t="s">
        <v>841</v>
      </c>
      <c r="G7" s="156" t="s">
        <v>841</v>
      </c>
      <c r="H7" s="156" t="s">
        <v>841</v>
      </c>
      <c r="I7" s="156" t="s">
        <v>841</v>
      </c>
      <c r="J7" s="334" t="s">
        <v>841</v>
      </c>
      <c r="K7" s="334" t="s">
        <v>841</v>
      </c>
      <c r="L7" s="334" t="s">
        <v>841</v>
      </c>
      <c r="M7" s="334" t="s">
        <v>841</v>
      </c>
    </row>
    <row r="8" spans="1:13" ht="15" customHeight="1">
      <c r="A8" s="163" t="s">
        <v>842</v>
      </c>
      <c r="B8" s="164">
        <v>44392</v>
      </c>
      <c r="C8" s="164">
        <v>44725</v>
      </c>
      <c r="D8" s="164">
        <v>44904</v>
      </c>
      <c r="E8" s="164">
        <v>45061</v>
      </c>
      <c r="F8" s="164">
        <v>45078</v>
      </c>
      <c r="G8" s="164">
        <v>45125</v>
      </c>
      <c r="H8" s="164">
        <v>45125</v>
      </c>
      <c r="I8" s="164">
        <v>45170</v>
      </c>
      <c r="J8" s="164">
        <v>45345</v>
      </c>
      <c r="K8" s="164">
        <v>45392</v>
      </c>
      <c r="L8" s="164">
        <v>45345</v>
      </c>
      <c r="M8" s="164">
        <v>45442</v>
      </c>
    </row>
    <row r="9" spans="1:13" ht="15" customHeight="1">
      <c r="A9" s="163" t="s">
        <v>843</v>
      </c>
      <c r="B9" s="164">
        <v>44558</v>
      </c>
      <c r="C9" s="164">
        <v>44889</v>
      </c>
      <c r="D9" s="164">
        <v>45075</v>
      </c>
      <c r="E9" s="164">
        <v>45084</v>
      </c>
      <c r="F9" s="164">
        <v>45128</v>
      </c>
      <c r="G9" s="164">
        <v>45222</v>
      </c>
      <c r="H9" s="164">
        <v>45223</v>
      </c>
      <c r="I9" s="164">
        <v>45223</v>
      </c>
      <c r="J9" s="164">
        <v>45464</v>
      </c>
      <c r="K9" s="164">
        <v>45589</v>
      </c>
      <c r="L9" s="164">
        <v>45476</v>
      </c>
      <c r="M9" s="164">
        <v>45579</v>
      </c>
    </row>
    <row r="10" spans="1:13" ht="15" customHeight="1">
      <c r="A10" s="163" t="s">
        <v>844</v>
      </c>
      <c r="B10" s="165">
        <f>B9-B8+1</f>
        <v>167</v>
      </c>
      <c r="C10" s="165">
        <f>C9-C8+1</f>
        <v>165</v>
      </c>
      <c r="D10" s="165">
        <f>D9-D8+1</f>
        <v>172</v>
      </c>
      <c r="E10" s="165">
        <f t="shared" ref="E10:M10" si="0">E9-E8+1</f>
        <v>24</v>
      </c>
      <c r="F10" s="165">
        <f t="shared" si="0"/>
        <v>51</v>
      </c>
      <c r="G10" s="165">
        <f t="shared" si="0"/>
        <v>98</v>
      </c>
      <c r="H10" s="165">
        <f t="shared" si="0"/>
        <v>99</v>
      </c>
      <c r="I10" s="165">
        <f t="shared" si="0"/>
        <v>54</v>
      </c>
      <c r="J10" s="165">
        <f t="shared" si="0"/>
        <v>120</v>
      </c>
      <c r="K10" s="165">
        <f t="shared" si="0"/>
        <v>198</v>
      </c>
      <c r="L10" s="165">
        <f t="shared" si="0"/>
        <v>132</v>
      </c>
      <c r="M10" s="165">
        <f t="shared" si="0"/>
        <v>138</v>
      </c>
    </row>
    <row r="11" spans="1:13" ht="15" customHeight="1">
      <c r="A11" s="163" t="s">
        <v>849</v>
      </c>
      <c r="B11" s="166">
        <f t="shared" ref="B11:I11" si="1">B10/30</f>
        <v>5.5666666666666664</v>
      </c>
      <c r="C11" s="166">
        <f t="shared" si="1"/>
        <v>5.5</v>
      </c>
      <c r="D11" s="166">
        <f t="shared" si="1"/>
        <v>5.7333333333333334</v>
      </c>
      <c r="E11" s="166">
        <f t="shared" si="1"/>
        <v>0.8</v>
      </c>
      <c r="F11" s="166">
        <f t="shared" si="1"/>
        <v>1.7</v>
      </c>
      <c r="G11" s="166">
        <f t="shared" si="1"/>
        <v>3.2666666666666666</v>
      </c>
      <c r="H11" s="166">
        <f t="shared" si="1"/>
        <v>3.3</v>
      </c>
      <c r="I11" s="166">
        <f t="shared" si="1"/>
        <v>1.8</v>
      </c>
      <c r="J11" s="166">
        <f>J10/30</f>
        <v>4</v>
      </c>
      <c r="K11" s="166">
        <f>K10/30</f>
        <v>6.6</v>
      </c>
      <c r="L11" s="166">
        <f>L10/30</f>
        <v>4.4000000000000004</v>
      </c>
      <c r="M11" s="166">
        <f>M10/30</f>
        <v>4.5999999999999996</v>
      </c>
    </row>
    <row r="12" spans="1:13" ht="102">
      <c r="A12" s="163" t="s">
        <v>854</v>
      </c>
      <c r="B12" s="166" t="s">
        <v>855</v>
      </c>
      <c r="C12" s="166" t="s">
        <v>856</v>
      </c>
      <c r="D12" s="343" t="s">
        <v>1445</v>
      </c>
      <c r="E12" s="343" t="s">
        <v>1875</v>
      </c>
      <c r="F12" s="343" t="s">
        <v>1777</v>
      </c>
      <c r="G12" s="343" t="s">
        <v>1872</v>
      </c>
      <c r="H12" s="343" t="s">
        <v>1872</v>
      </c>
      <c r="I12" s="343" t="s">
        <v>1777</v>
      </c>
      <c r="J12" s="343" t="s">
        <v>2232</v>
      </c>
      <c r="K12" s="343" t="s">
        <v>2232</v>
      </c>
      <c r="L12" s="343" t="s">
        <v>2232</v>
      </c>
      <c r="M12" s="343" t="s">
        <v>2232</v>
      </c>
    </row>
    <row r="14" spans="1:13">
      <c r="A14" s="2" t="s">
        <v>1569</v>
      </c>
      <c r="B14" s="397"/>
      <c r="C14" s="397"/>
      <c r="D14" s="397"/>
    </row>
    <row r="15" spans="1:13">
      <c r="A15" s="397"/>
      <c r="B15" s="397"/>
      <c r="C15" s="397"/>
      <c r="D15" s="397"/>
    </row>
    <row r="16" spans="1:13">
      <c r="A16" s="398" t="s">
        <v>1563</v>
      </c>
      <c r="B16" s="397"/>
      <c r="C16" s="397"/>
      <c r="D16" s="397"/>
    </row>
    <row r="17" spans="1:4">
      <c r="A17" s="399" t="s">
        <v>1564</v>
      </c>
      <c r="B17" s="397"/>
      <c r="C17" s="397"/>
      <c r="D17" s="397"/>
    </row>
    <row r="18" spans="1:4">
      <c r="A18" s="399" t="s">
        <v>1565</v>
      </c>
      <c r="B18" s="397"/>
      <c r="C18" s="397"/>
      <c r="D18" s="397"/>
    </row>
    <row r="19" spans="1:4">
      <c r="A19" s="398"/>
      <c r="B19" s="397"/>
      <c r="C19" s="397"/>
      <c r="D19" s="397"/>
    </row>
    <row r="20" spans="1:4">
      <c r="A20" s="398" t="s">
        <v>1566</v>
      </c>
      <c r="B20" s="397"/>
      <c r="C20" s="397"/>
      <c r="D20" s="397"/>
    </row>
    <row r="21" spans="1:4">
      <c r="A21" s="399" t="s">
        <v>1567</v>
      </c>
      <c r="B21" s="397"/>
      <c r="C21" s="397"/>
      <c r="D21" s="397"/>
    </row>
    <row r="22" spans="1:4">
      <c r="A22" s="399" t="s">
        <v>1568</v>
      </c>
      <c r="B22" s="397"/>
      <c r="C22" s="397"/>
      <c r="D22" s="397"/>
    </row>
    <row r="23" spans="1:4">
      <c r="A23" s="397"/>
      <c r="B23" s="397"/>
      <c r="C23" s="397"/>
      <c r="D23" s="397"/>
    </row>
  </sheetData>
  <phoneticPr fontId="169" type="noConversion"/>
  <conditionalFormatting sqref="B7:M7">
    <cfRule type="containsText" dxfId="141" priority="1" operator="containsText" text="Draft NG">
      <formula>NOT(ISERROR(SEARCH("Draft NG",B7)))</formula>
    </cfRule>
    <cfRule type="containsText" dxfId="140" priority="2" operator="containsText" text="Draft OK">
      <formula>NOT(ISERROR(SEARCH("Draft OK",B7)))</formula>
    </cfRule>
    <cfRule type="containsText" dxfId="139" priority="3" operator="containsText" text="In progress">
      <formula>NOT(ISERROR(SEARCH("In progress",B7)))</formula>
    </cfRule>
    <cfRule type="containsText" dxfId="138" priority="4" operator="containsText" text="Done">
      <formula>NOT(ISERROR(SEARCH("Done",B7)))</formula>
    </cfRule>
    <cfRule type="containsText" dxfId="137" priority="5" operator="containsText" text="Missing">
      <formula>NOT(ISERROR(SEARCH("Missing",B7)))</formula>
    </cfRule>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46"/>
  <sheetViews>
    <sheetView workbookViewId="0">
      <selection activeCell="B9" sqref="B9"/>
    </sheetView>
  </sheetViews>
  <sheetFormatPr defaultRowHeight="15"/>
  <cols>
    <col min="1" max="1" width="33.42578125" customWidth="1"/>
    <col min="2" max="2" width="13" bestFit="1" customWidth="1"/>
    <col min="3" max="4" width="12.42578125" bestFit="1" customWidth="1"/>
    <col min="5" max="5" width="11.28515625" customWidth="1"/>
    <col min="6" max="6" width="16.85546875" hidden="1" customWidth="1"/>
    <col min="7" max="7" width="22.42578125" customWidth="1"/>
    <col min="8" max="8" width="17.140625" hidden="1" customWidth="1"/>
    <col min="9" max="9" width="16" bestFit="1" customWidth="1"/>
    <col min="10" max="10" width="11.42578125" bestFit="1" customWidth="1"/>
    <col min="12" max="12" width="15.42578125" customWidth="1"/>
  </cols>
  <sheetData>
    <row r="1" spans="1:7" ht="20.25">
      <c r="A1" s="1" t="s">
        <v>1914</v>
      </c>
    </row>
    <row r="2" spans="1:7" ht="20.25">
      <c r="A2" s="1" t="s">
        <v>1949</v>
      </c>
    </row>
    <row r="3" spans="1:7">
      <c r="A3" s="472" t="s">
        <v>2028</v>
      </c>
    </row>
    <row r="4" spans="1:7">
      <c r="A4" s="472" t="s">
        <v>2029</v>
      </c>
    </row>
    <row r="5" spans="1:7" ht="15.75" thickBot="1">
      <c r="A5" s="460" t="s">
        <v>1950</v>
      </c>
    </row>
    <row r="6" spans="1:7" ht="45.75" thickBot="1">
      <c r="A6" s="449" t="s">
        <v>388</v>
      </c>
      <c r="B6" s="450" t="s">
        <v>389</v>
      </c>
      <c r="C6" s="450" t="s">
        <v>246</v>
      </c>
      <c r="D6" s="450" t="s">
        <v>390</v>
      </c>
      <c r="E6" s="450" t="s">
        <v>248</v>
      </c>
      <c r="F6" s="450" t="s">
        <v>1925</v>
      </c>
      <c r="G6" s="450" t="s">
        <v>338</v>
      </c>
    </row>
    <row r="7" spans="1:7" ht="14.45" customHeight="1" thickBot="1">
      <c r="A7" s="451" t="s">
        <v>1926</v>
      </c>
      <c r="B7" s="452" t="s">
        <v>1927</v>
      </c>
      <c r="C7" s="453" t="s">
        <v>1928</v>
      </c>
      <c r="D7" s="453" t="s">
        <v>1929</v>
      </c>
      <c r="E7" s="454" t="s">
        <v>57</v>
      </c>
      <c r="F7" s="454" t="s">
        <v>1930</v>
      </c>
      <c r="G7" s="461" t="s">
        <v>1951</v>
      </c>
    </row>
    <row r="8" spans="1:7" ht="15.75" thickBot="1">
      <c r="A8" s="455" t="s">
        <v>1931</v>
      </c>
      <c r="B8" s="456" t="s">
        <v>1932</v>
      </c>
      <c r="C8" s="457" t="s">
        <v>1928</v>
      </c>
      <c r="D8" s="457" t="s">
        <v>1929</v>
      </c>
      <c r="E8" s="458" t="s">
        <v>60</v>
      </c>
      <c r="F8" s="459" t="s">
        <v>1930</v>
      </c>
      <c r="G8" s="458"/>
    </row>
    <row r="9" spans="1:7" ht="15.75" thickBot="1">
      <c r="A9" s="451" t="s">
        <v>1933</v>
      </c>
      <c r="B9" s="452" t="s">
        <v>1934</v>
      </c>
      <c r="C9" s="453" t="s">
        <v>1928</v>
      </c>
      <c r="D9" s="453" t="s">
        <v>1929</v>
      </c>
      <c r="E9" s="454" t="s">
        <v>57</v>
      </c>
      <c r="F9" s="454" t="s">
        <v>1930</v>
      </c>
      <c r="G9" s="461" t="s">
        <v>1952</v>
      </c>
    </row>
    <row r="10" spans="1:7" ht="15.75" thickBot="1">
      <c r="A10" s="455" t="s">
        <v>1935</v>
      </c>
      <c r="B10" s="456" t="s">
        <v>1936</v>
      </c>
      <c r="C10" s="457" t="s">
        <v>1928</v>
      </c>
      <c r="D10" s="457" t="s">
        <v>1929</v>
      </c>
      <c r="E10" s="458" t="s">
        <v>60</v>
      </c>
      <c r="F10" s="459" t="s">
        <v>1930</v>
      </c>
      <c r="G10" s="458"/>
    </row>
    <row r="11" spans="1:7" ht="15.75" thickBot="1">
      <c r="A11" s="451" t="s">
        <v>1937</v>
      </c>
      <c r="B11" s="452" t="s">
        <v>1938</v>
      </c>
      <c r="C11" s="453" t="s">
        <v>1928</v>
      </c>
      <c r="D11" s="453" t="s">
        <v>1929</v>
      </c>
      <c r="E11" s="454" t="s">
        <v>57</v>
      </c>
      <c r="F11" s="454" t="s">
        <v>1930</v>
      </c>
      <c r="G11" s="461" t="s">
        <v>1953</v>
      </c>
    </row>
    <row r="12" spans="1:7" ht="15.75" thickBot="1">
      <c r="A12" s="455" t="s">
        <v>1939</v>
      </c>
      <c r="B12" s="456" t="s">
        <v>1940</v>
      </c>
      <c r="C12" s="457" t="s">
        <v>1928</v>
      </c>
      <c r="D12" s="457" t="s">
        <v>1929</v>
      </c>
      <c r="E12" s="458" t="s">
        <v>60</v>
      </c>
      <c r="F12" s="459" t="s">
        <v>1930</v>
      </c>
      <c r="G12" s="458"/>
    </row>
    <row r="13" spans="1:7" ht="15.75" thickBot="1">
      <c r="A13" s="451" t="s">
        <v>1941</v>
      </c>
      <c r="B13" s="452" t="s">
        <v>1942</v>
      </c>
      <c r="C13" s="453" t="s">
        <v>1928</v>
      </c>
      <c r="D13" s="453" t="s">
        <v>1929</v>
      </c>
      <c r="E13" s="454" t="s">
        <v>57</v>
      </c>
      <c r="F13" s="454" t="s">
        <v>1930</v>
      </c>
      <c r="G13" s="454"/>
    </row>
    <row r="14" spans="1:7" ht="15.75" thickBot="1">
      <c r="A14" s="455" t="s">
        <v>1943</v>
      </c>
      <c r="B14" s="456" t="s">
        <v>1944</v>
      </c>
      <c r="C14" s="457" t="s">
        <v>1928</v>
      </c>
      <c r="D14" s="457" t="s">
        <v>1929</v>
      </c>
      <c r="E14" s="458" t="s">
        <v>60</v>
      </c>
      <c r="F14" s="459" t="s">
        <v>1930</v>
      </c>
      <c r="G14" s="458"/>
    </row>
    <row r="15" spans="1:7" ht="15.75" thickBot="1">
      <c r="A15" s="451" t="s">
        <v>1945</v>
      </c>
      <c r="B15" s="452" t="s">
        <v>1946</v>
      </c>
      <c r="C15" s="453" t="s">
        <v>1928</v>
      </c>
      <c r="D15" s="453" t="s">
        <v>1929</v>
      </c>
      <c r="E15" s="454" t="s">
        <v>57</v>
      </c>
      <c r="F15" s="454" t="s">
        <v>1930</v>
      </c>
      <c r="G15" s="454"/>
    </row>
    <row r="16" spans="1:7" ht="15.75" thickBot="1">
      <c r="A16" s="455" t="s">
        <v>1947</v>
      </c>
      <c r="B16" s="456" t="s">
        <v>1948</v>
      </c>
      <c r="C16" s="457" t="s">
        <v>1928</v>
      </c>
      <c r="D16" s="457" t="s">
        <v>1929</v>
      </c>
      <c r="E16" s="458" t="s">
        <v>60</v>
      </c>
      <c r="F16" s="459" t="s">
        <v>1930</v>
      </c>
      <c r="G16" s="458"/>
    </row>
    <row r="18" spans="1:12" ht="15.75" thickBot="1">
      <c r="A18" s="460" t="s">
        <v>1975</v>
      </c>
    </row>
    <row r="19" spans="1:12" ht="15.75" thickBot="1">
      <c r="A19" s="467">
        <v>65</v>
      </c>
      <c r="B19" s="462" t="s">
        <v>1969</v>
      </c>
      <c r="C19" s="463" t="s">
        <v>1970</v>
      </c>
    </row>
    <row r="20" spans="1:12" ht="15.75" thickBot="1">
      <c r="A20" s="468">
        <v>55</v>
      </c>
      <c r="B20" s="464" t="s">
        <v>1969</v>
      </c>
      <c r="C20" s="465" t="s">
        <v>1971</v>
      </c>
    </row>
    <row r="21" spans="1:12" ht="15.75" thickBot="1">
      <c r="A21" s="468">
        <v>50</v>
      </c>
      <c r="B21" s="464" t="s">
        <v>1969</v>
      </c>
      <c r="C21" s="465" t="s">
        <v>1972</v>
      </c>
    </row>
    <row r="22" spans="1:12" ht="15.75" thickBot="1">
      <c r="A22" s="468">
        <v>43</v>
      </c>
      <c r="B22" s="464" t="s">
        <v>1969</v>
      </c>
      <c r="C22" s="465" t="s">
        <v>1973</v>
      </c>
    </row>
    <row r="23" spans="1:12">
      <c r="A23" s="466"/>
    </row>
    <row r="24" spans="1:12">
      <c r="A24" s="466" t="s">
        <v>1974</v>
      </c>
    </row>
    <row r="25" spans="1:12">
      <c r="A25" s="471" t="s">
        <v>2027</v>
      </c>
    </row>
    <row r="26" spans="1:12" ht="43.15" customHeight="1">
      <c r="A26" s="473" t="s">
        <v>247</v>
      </c>
      <c r="B26" s="473" t="s">
        <v>1479</v>
      </c>
      <c r="C26" s="474" t="s">
        <v>1480</v>
      </c>
      <c r="D26" s="474" t="s">
        <v>1481</v>
      </c>
      <c r="E26" s="473" t="s">
        <v>241</v>
      </c>
      <c r="F26" s="473" t="s">
        <v>242</v>
      </c>
      <c r="G26" s="473" t="s">
        <v>243</v>
      </c>
      <c r="H26" s="475" t="s">
        <v>1482</v>
      </c>
      <c r="I26" s="473" t="s">
        <v>388</v>
      </c>
      <c r="J26" s="473" t="s">
        <v>389</v>
      </c>
      <c r="K26" s="473" t="s">
        <v>246</v>
      </c>
      <c r="L26" s="473" t="s">
        <v>390</v>
      </c>
    </row>
    <row r="27" spans="1:12" ht="15.75">
      <c r="A27" s="476" t="s">
        <v>42</v>
      </c>
      <c r="B27" s="477" t="s">
        <v>1488</v>
      </c>
      <c r="C27" s="477" t="s">
        <v>1489</v>
      </c>
      <c r="D27" s="477" t="s">
        <v>2030</v>
      </c>
      <c r="E27" s="476">
        <v>43</v>
      </c>
      <c r="F27" s="478" t="s">
        <v>252</v>
      </c>
      <c r="G27" s="478" t="s">
        <v>2003</v>
      </c>
      <c r="H27" s="479"/>
      <c r="I27" s="480" t="s">
        <v>2004</v>
      </c>
      <c r="J27" s="481" t="s">
        <v>2005</v>
      </c>
      <c r="K27" s="482" t="s">
        <v>2006</v>
      </c>
      <c r="L27" s="482">
        <v>245</v>
      </c>
    </row>
    <row r="28" spans="1:12" ht="15.75">
      <c r="A28" s="483" t="s">
        <v>42</v>
      </c>
      <c r="B28" s="484" t="s">
        <v>1488</v>
      </c>
      <c r="C28" s="484" t="s">
        <v>1489</v>
      </c>
      <c r="D28" s="484" t="s">
        <v>2030</v>
      </c>
      <c r="E28" s="483">
        <v>43</v>
      </c>
      <c r="F28" s="485" t="s">
        <v>252</v>
      </c>
      <c r="G28" s="485" t="s">
        <v>2003</v>
      </c>
      <c r="H28" s="483"/>
      <c r="I28" s="486" t="s">
        <v>2007</v>
      </c>
      <c r="J28" s="487" t="s">
        <v>2008</v>
      </c>
      <c r="K28" s="488" t="s">
        <v>2006</v>
      </c>
      <c r="L28" s="488">
        <v>245</v>
      </c>
    </row>
    <row r="29" spans="1:12" ht="15.75">
      <c r="A29" s="476" t="s">
        <v>42</v>
      </c>
      <c r="B29" s="477" t="s">
        <v>1488</v>
      </c>
      <c r="C29" s="477" t="s">
        <v>1489</v>
      </c>
      <c r="D29" s="477" t="s">
        <v>2030</v>
      </c>
      <c r="E29" s="476">
        <v>50</v>
      </c>
      <c r="F29" s="478" t="s">
        <v>252</v>
      </c>
      <c r="G29" s="478" t="s">
        <v>2009</v>
      </c>
      <c r="H29" s="479"/>
      <c r="I29" s="480" t="s">
        <v>2010</v>
      </c>
      <c r="J29" s="481" t="s">
        <v>2011</v>
      </c>
      <c r="K29" s="482" t="s">
        <v>2006</v>
      </c>
      <c r="L29" s="482">
        <v>245</v>
      </c>
    </row>
    <row r="30" spans="1:12" ht="15.75">
      <c r="A30" s="483" t="s">
        <v>42</v>
      </c>
      <c r="B30" s="484" t="s">
        <v>1488</v>
      </c>
      <c r="C30" s="484" t="s">
        <v>1489</v>
      </c>
      <c r="D30" s="484" t="s">
        <v>2030</v>
      </c>
      <c r="E30" s="483">
        <v>50</v>
      </c>
      <c r="F30" s="485" t="s">
        <v>252</v>
      </c>
      <c r="G30" s="485" t="s">
        <v>2009</v>
      </c>
      <c r="H30" s="483"/>
      <c r="I30" s="486" t="s">
        <v>2012</v>
      </c>
      <c r="J30" s="487" t="s">
        <v>2013</v>
      </c>
      <c r="K30" s="488" t="s">
        <v>2006</v>
      </c>
      <c r="L30" s="488">
        <v>245</v>
      </c>
    </row>
    <row r="31" spans="1:12" ht="15.75">
      <c r="A31" s="476" t="s">
        <v>42</v>
      </c>
      <c r="B31" s="477" t="s">
        <v>1488</v>
      </c>
      <c r="C31" s="477" t="s">
        <v>1489</v>
      </c>
      <c r="D31" s="477" t="s">
        <v>2030</v>
      </c>
      <c r="E31" s="476">
        <v>55</v>
      </c>
      <c r="F31" s="478" t="s">
        <v>252</v>
      </c>
      <c r="G31" s="478" t="s">
        <v>292</v>
      </c>
      <c r="H31" s="479"/>
      <c r="I31" s="480" t="s">
        <v>2014</v>
      </c>
      <c r="J31" s="481" t="s">
        <v>2015</v>
      </c>
      <c r="K31" s="482" t="s">
        <v>2006</v>
      </c>
      <c r="L31" s="482">
        <v>245</v>
      </c>
    </row>
    <row r="32" spans="1:12" ht="15.75">
      <c r="A32" s="483" t="s">
        <v>42</v>
      </c>
      <c r="B32" s="484" t="s">
        <v>1488</v>
      </c>
      <c r="C32" s="484" t="s">
        <v>1489</v>
      </c>
      <c r="D32" s="484" t="s">
        <v>2030</v>
      </c>
      <c r="E32" s="483">
        <v>55</v>
      </c>
      <c r="F32" s="485" t="s">
        <v>252</v>
      </c>
      <c r="G32" s="485" t="s">
        <v>292</v>
      </c>
      <c r="H32" s="483"/>
      <c r="I32" s="486" t="s">
        <v>2016</v>
      </c>
      <c r="J32" s="487" t="s">
        <v>2017</v>
      </c>
      <c r="K32" s="488" t="s">
        <v>2006</v>
      </c>
      <c r="L32" s="488">
        <v>245</v>
      </c>
    </row>
    <row r="33" spans="1:12" ht="15.75">
      <c r="A33" s="476" t="s">
        <v>42</v>
      </c>
      <c r="B33" s="477" t="s">
        <v>1488</v>
      </c>
      <c r="C33" s="477" t="s">
        <v>1489</v>
      </c>
      <c r="D33" s="477" t="s">
        <v>2030</v>
      </c>
      <c r="E33" s="476">
        <v>65</v>
      </c>
      <c r="F33" s="478" t="s">
        <v>252</v>
      </c>
      <c r="G33" s="478" t="s">
        <v>298</v>
      </c>
      <c r="H33" s="479"/>
      <c r="I33" s="480" t="s">
        <v>2018</v>
      </c>
      <c r="J33" s="481" t="s">
        <v>2019</v>
      </c>
      <c r="K33" s="482" t="s">
        <v>2006</v>
      </c>
      <c r="L33" s="482">
        <v>245</v>
      </c>
    </row>
    <row r="34" spans="1:12" ht="15.75">
      <c r="A34" s="483" t="s">
        <v>42</v>
      </c>
      <c r="B34" s="484" t="s">
        <v>1496</v>
      </c>
      <c r="C34" s="484" t="s">
        <v>1489</v>
      </c>
      <c r="D34" s="484" t="s">
        <v>2030</v>
      </c>
      <c r="E34" s="483">
        <v>70</v>
      </c>
      <c r="F34" s="485" t="s">
        <v>252</v>
      </c>
      <c r="G34" s="485" t="s">
        <v>345</v>
      </c>
      <c r="H34" s="489"/>
      <c r="I34" s="486" t="s">
        <v>2020</v>
      </c>
      <c r="J34" s="487" t="s">
        <v>2021</v>
      </c>
      <c r="K34" s="488" t="s">
        <v>2006</v>
      </c>
      <c r="L34" s="488">
        <v>245</v>
      </c>
    </row>
    <row r="35" spans="1:12" ht="15.75">
      <c r="A35" s="476" t="s">
        <v>42</v>
      </c>
      <c r="B35" s="477" t="s">
        <v>1488</v>
      </c>
      <c r="C35" s="477" t="s">
        <v>1489</v>
      </c>
      <c r="D35" s="477" t="s">
        <v>2030</v>
      </c>
      <c r="E35" s="476">
        <v>65</v>
      </c>
      <c r="F35" s="478" t="s">
        <v>252</v>
      </c>
      <c r="G35" s="478" t="s">
        <v>298</v>
      </c>
      <c r="H35" s="476"/>
      <c r="I35" s="480" t="s">
        <v>2022</v>
      </c>
      <c r="J35" s="481" t="s">
        <v>2023</v>
      </c>
      <c r="K35" s="482" t="s">
        <v>2006</v>
      </c>
      <c r="L35" s="482">
        <v>245</v>
      </c>
    </row>
    <row r="36" spans="1:12" ht="15.75">
      <c r="A36" s="483" t="s">
        <v>42</v>
      </c>
      <c r="B36" s="484" t="s">
        <v>1496</v>
      </c>
      <c r="C36" s="484" t="s">
        <v>1489</v>
      </c>
      <c r="D36" s="484" t="s">
        <v>2030</v>
      </c>
      <c r="E36" s="483">
        <v>70</v>
      </c>
      <c r="F36" s="485" t="s">
        <v>252</v>
      </c>
      <c r="G36" s="485" t="s">
        <v>345</v>
      </c>
      <c r="H36" s="483"/>
      <c r="I36" s="486" t="s">
        <v>2024</v>
      </c>
      <c r="J36" s="487" t="s">
        <v>2025</v>
      </c>
      <c r="K36" s="488" t="s">
        <v>2006</v>
      </c>
      <c r="L36" s="488">
        <v>245</v>
      </c>
    </row>
    <row r="37" spans="1:12" ht="15.75">
      <c r="A37" s="476" t="s">
        <v>42</v>
      </c>
      <c r="B37" s="477" t="s">
        <v>1488</v>
      </c>
      <c r="C37" s="477" t="s">
        <v>1489</v>
      </c>
      <c r="D37" s="477" t="s">
        <v>1490</v>
      </c>
      <c r="E37" s="476">
        <v>43</v>
      </c>
      <c r="F37" s="478" t="s">
        <v>252</v>
      </c>
      <c r="G37" s="478" t="s">
        <v>2003</v>
      </c>
      <c r="H37" s="476"/>
      <c r="I37" s="480" t="s">
        <v>1926</v>
      </c>
      <c r="J37" s="481" t="s">
        <v>1927</v>
      </c>
      <c r="K37" s="482" t="s">
        <v>2026</v>
      </c>
      <c r="L37" s="482">
        <v>245</v>
      </c>
    </row>
    <row r="38" spans="1:12" ht="15.75">
      <c r="A38" s="483" t="s">
        <v>42</v>
      </c>
      <c r="B38" s="484" t="s">
        <v>1488</v>
      </c>
      <c r="C38" s="484" t="s">
        <v>1489</v>
      </c>
      <c r="D38" s="484" t="s">
        <v>1490</v>
      </c>
      <c r="E38" s="483">
        <v>43</v>
      </c>
      <c r="F38" s="485" t="s">
        <v>252</v>
      </c>
      <c r="G38" s="485" t="s">
        <v>2003</v>
      </c>
      <c r="H38" s="483"/>
      <c r="I38" s="486" t="s">
        <v>1931</v>
      </c>
      <c r="J38" s="487" t="s">
        <v>1932</v>
      </c>
      <c r="K38" s="488" t="s">
        <v>2026</v>
      </c>
      <c r="L38" s="488">
        <v>245</v>
      </c>
    </row>
    <row r="39" spans="1:12" ht="15.75">
      <c r="A39" s="476" t="s">
        <v>42</v>
      </c>
      <c r="B39" s="477" t="s">
        <v>1488</v>
      </c>
      <c r="C39" s="477" t="s">
        <v>1489</v>
      </c>
      <c r="D39" s="477" t="s">
        <v>1490</v>
      </c>
      <c r="E39" s="476">
        <v>50</v>
      </c>
      <c r="F39" s="478" t="s">
        <v>252</v>
      </c>
      <c r="G39" s="478" t="s">
        <v>1600</v>
      </c>
      <c r="H39" s="476"/>
      <c r="I39" s="480" t="s">
        <v>1933</v>
      </c>
      <c r="J39" s="481" t="s">
        <v>1934</v>
      </c>
      <c r="K39" s="482" t="s">
        <v>2026</v>
      </c>
      <c r="L39" s="482">
        <v>245</v>
      </c>
    </row>
    <row r="40" spans="1:12" ht="15.75">
      <c r="A40" s="483" t="s">
        <v>42</v>
      </c>
      <c r="B40" s="484" t="s">
        <v>1488</v>
      </c>
      <c r="C40" s="484" t="s">
        <v>1489</v>
      </c>
      <c r="D40" s="484" t="s">
        <v>1490</v>
      </c>
      <c r="E40" s="483">
        <v>50</v>
      </c>
      <c r="F40" s="485" t="s">
        <v>252</v>
      </c>
      <c r="G40" s="485" t="s">
        <v>1600</v>
      </c>
      <c r="H40" s="483"/>
      <c r="I40" s="486" t="s">
        <v>1935</v>
      </c>
      <c r="J40" s="487" t="s">
        <v>1936</v>
      </c>
      <c r="K40" s="488" t="s">
        <v>2026</v>
      </c>
      <c r="L40" s="488">
        <v>245</v>
      </c>
    </row>
    <row r="41" spans="1:12" ht="15.75">
      <c r="A41" s="476" t="s">
        <v>42</v>
      </c>
      <c r="B41" s="477" t="s">
        <v>1488</v>
      </c>
      <c r="C41" s="477" t="s">
        <v>1489</v>
      </c>
      <c r="D41" s="477" t="s">
        <v>1490</v>
      </c>
      <c r="E41" s="476">
        <v>55</v>
      </c>
      <c r="F41" s="478" t="s">
        <v>252</v>
      </c>
      <c r="G41" s="478" t="s">
        <v>292</v>
      </c>
      <c r="H41" s="476"/>
      <c r="I41" s="480" t="s">
        <v>1937</v>
      </c>
      <c r="J41" s="481" t="s">
        <v>1938</v>
      </c>
      <c r="K41" s="482" t="s">
        <v>2026</v>
      </c>
      <c r="L41" s="482">
        <v>245</v>
      </c>
    </row>
    <row r="42" spans="1:12" ht="15.75">
      <c r="A42" s="483" t="s">
        <v>42</v>
      </c>
      <c r="B42" s="484" t="s">
        <v>1488</v>
      </c>
      <c r="C42" s="484" t="s">
        <v>1489</v>
      </c>
      <c r="D42" s="484" t="s">
        <v>1490</v>
      </c>
      <c r="E42" s="483">
        <v>65</v>
      </c>
      <c r="F42" s="485" t="s">
        <v>252</v>
      </c>
      <c r="G42" s="485" t="s">
        <v>345</v>
      </c>
      <c r="H42" s="483"/>
      <c r="I42" s="486" t="s">
        <v>1941</v>
      </c>
      <c r="J42" s="487" t="s">
        <v>1942</v>
      </c>
      <c r="K42" s="488" t="s">
        <v>2026</v>
      </c>
      <c r="L42" s="488">
        <v>245</v>
      </c>
    </row>
    <row r="43" spans="1:12" ht="15.75">
      <c r="A43" s="476" t="s">
        <v>42</v>
      </c>
      <c r="B43" s="477" t="s">
        <v>1488</v>
      </c>
      <c r="C43" s="477" t="s">
        <v>1489</v>
      </c>
      <c r="D43" s="477" t="s">
        <v>1490</v>
      </c>
      <c r="E43" s="476">
        <v>70</v>
      </c>
      <c r="F43" s="478" t="s">
        <v>252</v>
      </c>
      <c r="G43" s="478" t="s">
        <v>345</v>
      </c>
      <c r="H43" s="476"/>
      <c r="I43" s="480" t="s">
        <v>1945</v>
      </c>
      <c r="J43" s="481" t="s">
        <v>1946</v>
      </c>
      <c r="K43" s="482" t="s">
        <v>2026</v>
      </c>
      <c r="L43" s="482">
        <v>245</v>
      </c>
    </row>
    <row r="44" spans="1:12" ht="15.75">
      <c r="A44" s="483" t="s">
        <v>42</v>
      </c>
      <c r="B44" s="484" t="s">
        <v>1488</v>
      </c>
      <c r="C44" s="484" t="s">
        <v>1489</v>
      </c>
      <c r="D44" s="484" t="s">
        <v>1490</v>
      </c>
      <c r="E44" s="483">
        <v>55</v>
      </c>
      <c r="F44" s="485" t="s">
        <v>252</v>
      </c>
      <c r="G44" s="485" t="s">
        <v>292</v>
      </c>
      <c r="H44" s="483"/>
      <c r="I44" s="486" t="s">
        <v>1939</v>
      </c>
      <c r="J44" s="487" t="s">
        <v>1940</v>
      </c>
      <c r="K44" s="488" t="s">
        <v>2026</v>
      </c>
      <c r="L44" s="488">
        <v>245</v>
      </c>
    </row>
    <row r="45" spans="1:12" ht="15.75">
      <c r="A45" s="476" t="s">
        <v>42</v>
      </c>
      <c r="B45" s="477" t="s">
        <v>1488</v>
      </c>
      <c r="C45" s="477" t="s">
        <v>1489</v>
      </c>
      <c r="D45" s="477" t="s">
        <v>1490</v>
      </c>
      <c r="E45" s="476">
        <v>65</v>
      </c>
      <c r="F45" s="478" t="s">
        <v>252</v>
      </c>
      <c r="G45" s="478" t="s">
        <v>345</v>
      </c>
      <c r="H45" s="476"/>
      <c r="I45" s="480" t="s">
        <v>1943</v>
      </c>
      <c r="J45" s="481" t="s">
        <v>1944</v>
      </c>
      <c r="K45" s="482" t="s">
        <v>2026</v>
      </c>
      <c r="L45" s="482">
        <v>245</v>
      </c>
    </row>
    <row r="46" spans="1:12" ht="15.75">
      <c r="A46" s="483" t="s">
        <v>42</v>
      </c>
      <c r="B46" s="484" t="s">
        <v>1488</v>
      </c>
      <c r="C46" s="484" t="s">
        <v>1489</v>
      </c>
      <c r="D46" s="484" t="s">
        <v>1490</v>
      </c>
      <c r="E46" s="483">
        <v>70</v>
      </c>
      <c r="F46" s="485" t="s">
        <v>252</v>
      </c>
      <c r="G46" s="485" t="s">
        <v>345</v>
      </c>
      <c r="H46" s="483"/>
      <c r="I46" s="486" t="s">
        <v>1947</v>
      </c>
      <c r="J46" s="487" t="s">
        <v>1948</v>
      </c>
      <c r="K46" s="488" t="s">
        <v>2026</v>
      </c>
      <c r="L46" s="488">
        <v>245</v>
      </c>
    </row>
  </sheetData>
  <phoneticPr fontId="169" type="noConversion"/>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54"/>
  <sheetViews>
    <sheetView topLeftCell="K33" workbookViewId="0">
      <selection activeCell="Q26" sqref="Q26"/>
    </sheetView>
  </sheetViews>
  <sheetFormatPr defaultRowHeight="15"/>
  <cols>
    <col min="3" max="3" width="6.42578125" bestFit="1" customWidth="1"/>
    <col min="6" max="6" width="23.7109375" bestFit="1" customWidth="1"/>
    <col min="7" max="7" width="15.42578125" hidden="1" customWidth="1"/>
    <col min="8" max="8" width="0" hidden="1" customWidth="1"/>
    <col min="9" max="9" width="6.28515625" customWidth="1"/>
    <col min="14" max="14" width="12.42578125" bestFit="1" customWidth="1"/>
    <col min="16" max="16" width="16.85546875" hidden="1" customWidth="1"/>
    <col min="17" max="17" width="15.42578125" bestFit="1" customWidth="1"/>
    <col min="18" max="18" width="14.42578125" customWidth="1"/>
    <col min="21" max="21" width="12.42578125" customWidth="1"/>
    <col min="22" max="22" width="23" customWidth="1"/>
    <col min="23" max="23" width="16" bestFit="1" customWidth="1"/>
  </cols>
  <sheetData>
    <row r="1" spans="1:22" ht="20.25">
      <c r="A1" s="1" t="s">
        <v>1437</v>
      </c>
    </row>
    <row r="2" spans="1:22" ht="20.25">
      <c r="A2" s="1" t="s">
        <v>1592</v>
      </c>
    </row>
    <row r="3" spans="1:22">
      <c r="A3" s="2" t="s">
        <v>1573</v>
      </c>
    </row>
    <row r="4" spans="1:22">
      <c r="A4" s="131" t="s">
        <v>1781</v>
      </c>
      <c r="B4" s="417"/>
      <c r="S4" s="440" t="s">
        <v>1793</v>
      </c>
    </row>
    <row r="5" spans="1:22">
      <c r="A5" s="2"/>
    </row>
    <row r="6" spans="1:22" ht="45">
      <c r="A6" s="367" t="s">
        <v>1475</v>
      </c>
      <c r="B6" s="367" t="s">
        <v>1476</v>
      </c>
      <c r="C6" s="367" t="s">
        <v>1477</v>
      </c>
      <c r="D6" s="367" t="s">
        <v>1478</v>
      </c>
      <c r="E6" s="367" t="s">
        <v>14</v>
      </c>
      <c r="F6" s="367" t="s">
        <v>385</v>
      </c>
      <c r="G6" s="370" t="s">
        <v>386</v>
      </c>
      <c r="H6" s="367" t="s">
        <v>240</v>
      </c>
      <c r="I6" s="367" t="s">
        <v>247</v>
      </c>
      <c r="J6" s="367" t="s">
        <v>1479</v>
      </c>
      <c r="K6" s="359" t="s">
        <v>1480</v>
      </c>
      <c r="L6" s="359" t="s">
        <v>1481</v>
      </c>
      <c r="M6" s="367" t="s">
        <v>241</v>
      </c>
      <c r="N6" s="367" t="s">
        <v>387</v>
      </c>
      <c r="O6" s="367" t="s">
        <v>243</v>
      </c>
      <c r="P6" s="370" t="s">
        <v>1482</v>
      </c>
      <c r="Q6" s="367" t="s">
        <v>388</v>
      </c>
      <c r="R6" s="367" t="s">
        <v>389</v>
      </c>
      <c r="S6" s="367" t="s">
        <v>246</v>
      </c>
      <c r="T6" s="367" t="s">
        <v>390</v>
      </c>
      <c r="U6" s="432" t="s">
        <v>1764</v>
      </c>
      <c r="V6" s="432" t="s">
        <v>854</v>
      </c>
    </row>
    <row r="7" spans="1:22">
      <c r="A7" s="356" t="s">
        <v>348</v>
      </c>
      <c r="B7" s="353" t="s">
        <v>1505</v>
      </c>
      <c r="C7" s="353"/>
      <c r="D7" s="369" t="s">
        <v>1506</v>
      </c>
      <c r="E7" s="369" t="s">
        <v>263</v>
      </c>
      <c r="F7" s="369" t="s">
        <v>391</v>
      </c>
      <c r="G7" s="345"/>
      <c r="H7" s="345" t="s">
        <v>264</v>
      </c>
      <c r="I7" s="362" t="s">
        <v>42</v>
      </c>
      <c r="J7" s="375" t="s">
        <v>1496</v>
      </c>
      <c r="K7" s="375" t="s">
        <v>1489</v>
      </c>
      <c r="L7" s="375" t="s">
        <v>1490</v>
      </c>
      <c r="M7" s="345">
        <v>50</v>
      </c>
      <c r="N7" s="364" t="s">
        <v>252</v>
      </c>
      <c r="O7" s="364" t="s">
        <v>1692</v>
      </c>
      <c r="P7" s="381"/>
      <c r="Q7" s="363" t="s">
        <v>1303</v>
      </c>
      <c r="R7" s="416" t="s">
        <v>1693</v>
      </c>
      <c r="S7" s="382" t="s">
        <v>1694</v>
      </c>
      <c r="T7" s="426" t="s">
        <v>1695</v>
      </c>
      <c r="U7" s="433" t="s">
        <v>1766</v>
      </c>
    </row>
    <row r="8" spans="1:22">
      <c r="A8" s="372" t="s">
        <v>348</v>
      </c>
      <c r="B8" s="351" t="s">
        <v>1505</v>
      </c>
      <c r="C8" s="351"/>
      <c r="D8" s="63" t="s">
        <v>1506</v>
      </c>
      <c r="E8" s="63" t="s">
        <v>263</v>
      </c>
      <c r="F8" s="63" t="s">
        <v>391</v>
      </c>
      <c r="G8" s="64"/>
      <c r="H8" s="64" t="s">
        <v>264</v>
      </c>
      <c r="I8" s="68" t="s">
        <v>42</v>
      </c>
      <c r="J8" s="380" t="s">
        <v>1496</v>
      </c>
      <c r="K8" s="380" t="s">
        <v>1489</v>
      </c>
      <c r="L8" s="380" t="s">
        <v>1490</v>
      </c>
      <c r="M8" s="64">
        <v>50</v>
      </c>
      <c r="N8" s="358" t="s">
        <v>252</v>
      </c>
      <c r="O8" s="358" t="s">
        <v>1692</v>
      </c>
      <c r="P8" s="64"/>
      <c r="Q8" s="357" t="s">
        <v>1696</v>
      </c>
      <c r="R8" s="422" t="s">
        <v>1697</v>
      </c>
      <c r="S8" s="352" t="s">
        <v>1694</v>
      </c>
      <c r="T8" s="425" t="s">
        <v>1695</v>
      </c>
      <c r="U8" s="433" t="s">
        <v>1766</v>
      </c>
    </row>
    <row r="9" spans="1:22">
      <c r="A9" s="356" t="s">
        <v>348</v>
      </c>
      <c r="B9" s="353" t="s">
        <v>1505</v>
      </c>
      <c r="C9" s="353" t="s">
        <v>1505</v>
      </c>
      <c r="D9" s="369" t="s">
        <v>1506</v>
      </c>
      <c r="E9" s="369" t="s">
        <v>263</v>
      </c>
      <c r="F9" s="369" t="s">
        <v>391</v>
      </c>
      <c r="G9" s="345"/>
      <c r="H9" s="345" t="s">
        <v>264</v>
      </c>
      <c r="I9" s="362" t="s">
        <v>42</v>
      </c>
      <c r="J9" s="375" t="s">
        <v>1496</v>
      </c>
      <c r="K9" s="375" t="s">
        <v>1489</v>
      </c>
      <c r="L9" s="375" t="s">
        <v>1490</v>
      </c>
      <c r="M9" s="345">
        <v>50</v>
      </c>
      <c r="N9" s="364" t="s">
        <v>252</v>
      </c>
      <c r="O9" s="364" t="s">
        <v>1692</v>
      </c>
      <c r="P9" s="381"/>
      <c r="Q9" s="363" t="s">
        <v>1698</v>
      </c>
      <c r="R9" s="416" t="s">
        <v>1699</v>
      </c>
      <c r="S9" s="382" t="s">
        <v>1694</v>
      </c>
      <c r="T9" s="426" t="s">
        <v>1700</v>
      </c>
      <c r="U9" s="433" t="s">
        <v>1766</v>
      </c>
    </row>
    <row r="10" spans="1:22">
      <c r="A10" s="372" t="s">
        <v>348</v>
      </c>
      <c r="B10" s="351" t="s">
        <v>1505</v>
      </c>
      <c r="C10" s="351"/>
      <c r="D10" s="63" t="s">
        <v>1506</v>
      </c>
      <c r="E10" s="63" t="s">
        <v>263</v>
      </c>
      <c r="F10" s="63" t="s">
        <v>422</v>
      </c>
      <c r="G10" s="64"/>
      <c r="H10" s="64" t="s">
        <v>264</v>
      </c>
      <c r="I10" s="68" t="s">
        <v>42</v>
      </c>
      <c r="J10" s="380" t="s">
        <v>1488</v>
      </c>
      <c r="K10" s="380" t="s">
        <v>1489</v>
      </c>
      <c r="L10" s="380" t="s">
        <v>1490</v>
      </c>
      <c r="M10" s="64">
        <v>50</v>
      </c>
      <c r="N10" s="358" t="s">
        <v>252</v>
      </c>
      <c r="O10" s="358" t="s">
        <v>1600</v>
      </c>
      <c r="P10" s="383"/>
      <c r="Q10" s="357" t="s">
        <v>1507</v>
      </c>
      <c r="R10" s="422" t="s">
        <v>1508</v>
      </c>
      <c r="S10" s="352" t="s">
        <v>1509</v>
      </c>
      <c r="T10" s="352" t="s">
        <v>1510</v>
      </c>
      <c r="U10" s="433" t="s">
        <v>1766</v>
      </c>
    </row>
    <row r="11" spans="1:22">
      <c r="A11" s="356" t="s">
        <v>348</v>
      </c>
      <c r="B11" s="353" t="s">
        <v>1505</v>
      </c>
      <c r="C11" s="353"/>
      <c r="D11" s="369" t="s">
        <v>1506</v>
      </c>
      <c r="E11" s="369" t="s">
        <v>263</v>
      </c>
      <c r="F11" s="369" t="s">
        <v>422</v>
      </c>
      <c r="G11" s="345"/>
      <c r="H11" s="345" t="s">
        <v>264</v>
      </c>
      <c r="I11" s="362" t="s">
        <v>42</v>
      </c>
      <c r="J11" s="375" t="s">
        <v>1488</v>
      </c>
      <c r="K11" s="375" t="s">
        <v>1489</v>
      </c>
      <c r="L11" s="375" t="s">
        <v>1490</v>
      </c>
      <c r="M11" s="345">
        <v>50</v>
      </c>
      <c r="N11" s="364" t="s">
        <v>252</v>
      </c>
      <c r="O11" s="364" t="s">
        <v>1600</v>
      </c>
      <c r="P11" s="345"/>
      <c r="Q11" s="363" t="s">
        <v>1511</v>
      </c>
      <c r="R11" s="416" t="s">
        <v>1512</v>
      </c>
      <c r="S11" s="382" t="s">
        <v>1509</v>
      </c>
      <c r="T11" s="382" t="s">
        <v>1510</v>
      </c>
      <c r="U11" s="433" t="s">
        <v>1766</v>
      </c>
    </row>
    <row r="12" spans="1:22">
      <c r="A12" s="372" t="s">
        <v>348</v>
      </c>
      <c r="B12" s="351" t="s">
        <v>1505</v>
      </c>
      <c r="C12" s="351"/>
      <c r="D12" s="63" t="s">
        <v>1506</v>
      </c>
      <c r="E12" s="63" t="s">
        <v>263</v>
      </c>
      <c r="F12" s="63" t="s">
        <v>422</v>
      </c>
      <c r="G12" s="64"/>
      <c r="H12" s="64" t="s">
        <v>264</v>
      </c>
      <c r="I12" s="68" t="s">
        <v>42</v>
      </c>
      <c r="J12" s="380" t="s">
        <v>1488</v>
      </c>
      <c r="K12" s="380" t="s">
        <v>1489</v>
      </c>
      <c r="L12" s="380" t="s">
        <v>1490</v>
      </c>
      <c r="M12" s="64">
        <v>50</v>
      </c>
      <c r="N12" s="358" t="s">
        <v>252</v>
      </c>
      <c r="O12" s="358" t="s">
        <v>1600</v>
      </c>
      <c r="P12" s="383"/>
      <c r="Q12" s="357" t="s">
        <v>1513</v>
      </c>
      <c r="R12" s="422" t="s">
        <v>1514</v>
      </c>
      <c r="S12" s="352" t="s">
        <v>1509</v>
      </c>
      <c r="T12" s="352" t="s">
        <v>1510</v>
      </c>
      <c r="U12" s="433" t="s">
        <v>1766</v>
      </c>
    </row>
    <row r="13" spans="1:22">
      <c r="A13" s="356" t="s">
        <v>348</v>
      </c>
      <c r="B13" s="353" t="s">
        <v>1505</v>
      </c>
      <c r="C13" s="353" t="s">
        <v>1505</v>
      </c>
      <c r="D13" s="369" t="s">
        <v>1506</v>
      </c>
      <c r="E13" s="369" t="s">
        <v>263</v>
      </c>
      <c r="F13" s="369" t="s">
        <v>422</v>
      </c>
      <c r="G13" s="345"/>
      <c r="H13" s="345" t="s">
        <v>264</v>
      </c>
      <c r="I13" s="362" t="s">
        <v>42</v>
      </c>
      <c r="J13" s="375" t="s">
        <v>1488</v>
      </c>
      <c r="K13" s="375" t="s">
        <v>1489</v>
      </c>
      <c r="L13" s="375" t="s">
        <v>1490</v>
      </c>
      <c r="M13" s="345">
        <v>50</v>
      </c>
      <c r="N13" s="364" t="s">
        <v>252</v>
      </c>
      <c r="O13" s="364" t="s">
        <v>1600</v>
      </c>
      <c r="P13" s="381"/>
      <c r="Q13" s="363" t="s">
        <v>1701</v>
      </c>
      <c r="R13" s="416" t="s">
        <v>1702</v>
      </c>
      <c r="S13" s="382" t="s">
        <v>1509</v>
      </c>
      <c r="T13" s="382" t="s">
        <v>1510</v>
      </c>
      <c r="U13" s="433" t="s">
        <v>1766</v>
      </c>
    </row>
    <row r="14" spans="1:22">
      <c r="A14" s="372" t="s">
        <v>348</v>
      </c>
      <c r="B14" s="351" t="s">
        <v>1515</v>
      </c>
      <c r="C14" s="351"/>
      <c r="D14" s="63" t="s">
        <v>1506</v>
      </c>
      <c r="E14" s="63" t="s">
        <v>263</v>
      </c>
      <c r="F14" s="63" t="s">
        <v>422</v>
      </c>
      <c r="G14" s="64"/>
      <c r="H14" s="64" t="s">
        <v>264</v>
      </c>
      <c r="I14" s="68" t="s">
        <v>42</v>
      </c>
      <c r="J14" s="380" t="s">
        <v>1488</v>
      </c>
      <c r="K14" s="380" t="s">
        <v>1489</v>
      </c>
      <c r="L14" s="380" t="s">
        <v>1490</v>
      </c>
      <c r="M14" s="64">
        <v>55</v>
      </c>
      <c r="N14" s="358" t="s">
        <v>252</v>
      </c>
      <c r="O14" s="358" t="s">
        <v>292</v>
      </c>
      <c r="P14" s="64"/>
      <c r="Q14" s="357" t="s">
        <v>1516</v>
      </c>
      <c r="R14" s="422" t="s">
        <v>1517</v>
      </c>
      <c r="S14" s="352" t="s">
        <v>1509</v>
      </c>
      <c r="T14" s="352" t="s">
        <v>1510</v>
      </c>
      <c r="U14" s="433" t="s">
        <v>1766</v>
      </c>
    </row>
    <row r="15" spans="1:22">
      <c r="A15" s="356" t="s">
        <v>348</v>
      </c>
      <c r="B15" s="353" t="s">
        <v>1515</v>
      </c>
      <c r="C15" s="353"/>
      <c r="D15" s="369" t="s">
        <v>1506</v>
      </c>
      <c r="E15" s="369" t="s">
        <v>263</v>
      </c>
      <c r="F15" s="369" t="s">
        <v>422</v>
      </c>
      <c r="G15" s="345"/>
      <c r="H15" s="345" t="s">
        <v>264</v>
      </c>
      <c r="I15" s="362" t="s">
        <v>42</v>
      </c>
      <c r="J15" s="375" t="s">
        <v>1488</v>
      </c>
      <c r="K15" s="375" t="s">
        <v>1489</v>
      </c>
      <c r="L15" s="375" t="s">
        <v>1490</v>
      </c>
      <c r="M15" s="345">
        <v>55</v>
      </c>
      <c r="N15" s="364" t="s">
        <v>252</v>
      </c>
      <c r="O15" s="364" t="s">
        <v>292</v>
      </c>
      <c r="P15" s="381"/>
      <c r="Q15" s="363" t="s">
        <v>1518</v>
      </c>
      <c r="R15" s="416" t="s">
        <v>1519</v>
      </c>
      <c r="S15" s="382" t="s">
        <v>1509</v>
      </c>
      <c r="T15" s="382" t="s">
        <v>1510</v>
      </c>
      <c r="U15" s="433" t="s">
        <v>1766</v>
      </c>
    </row>
    <row r="16" spans="1:22">
      <c r="A16" s="372" t="s">
        <v>348</v>
      </c>
      <c r="B16" s="351" t="s">
        <v>1515</v>
      </c>
      <c r="C16" s="351" t="s">
        <v>1515</v>
      </c>
      <c r="D16" s="63" t="s">
        <v>1506</v>
      </c>
      <c r="E16" s="63" t="s">
        <v>263</v>
      </c>
      <c r="F16" s="63" t="s">
        <v>422</v>
      </c>
      <c r="G16" s="64"/>
      <c r="H16" s="64" t="s">
        <v>264</v>
      </c>
      <c r="I16" s="68" t="s">
        <v>42</v>
      </c>
      <c r="J16" s="380" t="s">
        <v>1488</v>
      </c>
      <c r="K16" s="380" t="s">
        <v>1489</v>
      </c>
      <c r="L16" s="380" t="s">
        <v>1490</v>
      </c>
      <c r="M16" s="64">
        <v>55</v>
      </c>
      <c r="N16" s="358" t="s">
        <v>252</v>
      </c>
      <c r="O16" s="358" t="s">
        <v>292</v>
      </c>
      <c r="P16" s="383"/>
      <c r="Q16" s="357" t="s">
        <v>1703</v>
      </c>
      <c r="R16" s="422" t="s">
        <v>1704</v>
      </c>
      <c r="S16" s="352" t="s">
        <v>1509</v>
      </c>
      <c r="T16" s="352" t="s">
        <v>1510</v>
      </c>
      <c r="U16" s="433" t="s">
        <v>1766</v>
      </c>
    </row>
    <row r="17" spans="1:21">
      <c r="A17" s="356" t="s">
        <v>348</v>
      </c>
      <c r="B17" s="421" t="s">
        <v>1599</v>
      </c>
      <c r="C17" s="353"/>
      <c r="D17" s="369" t="s">
        <v>1506</v>
      </c>
      <c r="E17" s="369" t="s">
        <v>263</v>
      </c>
      <c r="F17" s="369" t="s">
        <v>507</v>
      </c>
      <c r="G17" s="345" t="s">
        <v>1680</v>
      </c>
      <c r="H17" s="345" t="s">
        <v>509</v>
      </c>
      <c r="I17" s="362" t="s">
        <v>42</v>
      </c>
      <c r="J17" s="375" t="s">
        <v>1496</v>
      </c>
      <c r="K17" s="375" t="s">
        <v>1489</v>
      </c>
      <c r="L17" s="375" t="s">
        <v>1490</v>
      </c>
      <c r="M17" s="345">
        <v>70</v>
      </c>
      <c r="N17" s="364" t="s">
        <v>256</v>
      </c>
      <c r="O17" s="364" t="s">
        <v>1681</v>
      </c>
      <c r="P17" s="381"/>
      <c r="Q17" s="363" t="s">
        <v>1686</v>
      </c>
      <c r="R17" s="416" t="s">
        <v>1687</v>
      </c>
      <c r="S17" s="382" t="s">
        <v>1509</v>
      </c>
      <c r="T17" s="426" t="s">
        <v>1688</v>
      </c>
      <c r="U17" s="427" t="s">
        <v>1763</v>
      </c>
    </row>
    <row r="18" spans="1:21">
      <c r="A18" s="372" t="s">
        <v>348</v>
      </c>
      <c r="B18" s="421" t="s">
        <v>1599</v>
      </c>
      <c r="C18" s="351"/>
      <c r="D18" s="63" t="s">
        <v>1506</v>
      </c>
      <c r="E18" s="63" t="s">
        <v>263</v>
      </c>
      <c r="F18" s="63" t="s">
        <v>507</v>
      </c>
      <c r="G18" s="64" t="s">
        <v>1680</v>
      </c>
      <c r="H18" s="64" t="s">
        <v>509</v>
      </c>
      <c r="I18" s="68" t="s">
        <v>42</v>
      </c>
      <c r="J18" s="380" t="s">
        <v>1496</v>
      </c>
      <c r="K18" s="380" t="s">
        <v>1489</v>
      </c>
      <c r="L18" s="380" t="s">
        <v>1490</v>
      </c>
      <c r="M18" s="64">
        <v>70</v>
      </c>
      <c r="N18" s="358" t="s">
        <v>256</v>
      </c>
      <c r="O18" s="358" t="s">
        <v>1681</v>
      </c>
      <c r="P18" s="64"/>
      <c r="Q18" s="357" t="s">
        <v>1689</v>
      </c>
      <c r="R18" s="422" t="s">
        <v>1690</v>
      </c>
      <c r="S18" s="352" t="s">
        <v>1509</v>
      </c>
      <c r="T18" s="425" t="s">
        <v>1688</v>
      </c>
      <c r="U18" s="427" t="s">
        <v>1763</v>
      </c>
    </row>
    <row r="19" spans="1:21">
      <c r="A19" s="356" t="s">
        <v>348</v>
      </c>
      <c r="B19" s="421" t="s">
        <v>1599</v>
      </c>
      <c r="C19" s="353"/>
      <c r="D19" s="369" t="s">
        <v>1506</v>
      </c>
      <c r="E19" s="369" t="s">
        <v>263</v>
      </c>
      <c r="F19" s="369" t="s">
        <v>507</v>
      </c>
      <c r="G19" s="345" t="s">
        <v>1680</v>
      </c>
      <c r="H19" s="345" t="s">
        <v>509</v>
      </c>
      <c r="I19" s="362" t="s">
        <v>42</v>
      </c>
      <c r="J19" s="375" t="s">
        <v>1496</v>
      </c>
      <c r="K19" s="375" t="s">
        <v>1489</v>
      </c>
      <c r="L19" s="375" t="s">
        <v>1490</v>
      </c>
      <c r="M19" s="345">
        <v>70</v>
      </c>
      <c r="N19" s="364" t="s">
        <v>256</v>
      </c>
      <c r="O19" s="364" t="s">
        <v>1681</v>
      </c>
      <c r="P19" s="381"/>
      <c r="Q19" s="363" t="s">
        <v>1682</v>
      </c>
      <c r="R19" s="416" t="s">
        <v>1683</v>
      </c>
      <c r="S19" s="382" t="s">
        <v>510</v>
      </c>
      <c r="T19" s="426" t="s">
        <v>366</v>
      </c>
      <c r="U19" s="427" t="s">
        <v>1765</v>
      </c>
    </row>
    <row r="20" spans="1:21">
      <c r="A20" s="372" t="s">
        <v>348</v>
      </c>
      <c r="B20" s="421" t="s">
        <v>1599</v>
      </c>
      <c r="C20" s="351"/>
      <c r="D20" s="63" t="s">
        <v>1506</v>
      </c>
      <c r="E20" s="63" t="s">
        <v>263</v>
      </c>
      <c r="F20" s="63" t="s">
        <v>507</v>
      </c>
      <c r="G20" s="64" t="s">
        <v>1680</v>
      </c>
      <c r="H20" s="64" t="s">
        <v>509</v>
      </c>
      <c r="I20" s="68" t="s">
        <v>42</v>
      </c>
      <c r="J20" s="380" t="s">
        <v>1496</v>
      </c>
      <c r="K20" s="380" t="s">
        <v>1489</v>
      </c>
      <c r="L20" s="380" t="s">
        <v>1490</v>
      </c>
      <c r="M20" s="64">
        <v>70</v>
      </c>
      <c r="N20" s="358" t="s">
        <v>256</v>
      </c>
      <c r="O20" s="358" t="s">
        <v>1681</v>
      </c>
      <c r="P20" s="64"/>
      <c r="Q20" s="357" t="s">
        <v>1684</v>
      </c>
      <c r="R20" s="422" t="s">
        <v>1685</v>
      </c>
      <c r="S20" s="352" t="s">
        <v>510</v>
      </c>
      <c r="T20" s="352" t="s">
        <v>366</v>
      </c>
      <c r="U20" s="427" t="s">
        <v>1765</v>
      </c>
    </row>
    <row r="21" spans="1:21" ht="15.75">
      <c r="A21" s="356" t="s">
        <v>348</v>
      </c>
      <c r="B21" s="401" t="s">
        <v>1593</v>
      </c>
      <c r="C21" s="353"/>
      <c r="D21" s="369" t="s">
        <v>1485</v>
      </c>
      <c r="E21" s="369" t="s">
        <v>263</v>
      </c>
      <c r="F21" s="402" t="s">
        <v>1594</v>
      </c>
      <c r="G21" s="403"/>
      <c r="H21" s="403" t="s">
        <v>509</v>
      </c>
      <c r="I21" s="404" t="s">
        <v>42</v>
      </c>
      <c r="J21" s="375" t="s">
        <v>1488</v>
      </c>
      <c r="K21" s="375" t="s">
        <v>1489</v>
      </c>
      <c r="L21" s="375" t="s">
        <v>1490</v>
      </c>
      <c r="M21" s="403">
        <v>43</v>
      </c>
      <c r="N21" s="405" t="s">
        <v>252</v>
      </c>
      <c r="O21" s="405" t="s">
        <v>278</v>
      </c>
      <c r="P21" s="403"/>
      <c r="Q21" s="363" t="s">
        <v>1595</v>
      </c>
      <c r="R21" s="363" t="s">
        <v>1596</v>
      </c>
      <c r="S21" s="414" t="s">
        <v>1607</v>
      </c>
      <c r="T21" s="430">
        <v>260</v>
      </c>
      <c r="U21" s="427" t="s">
        <v>1763</v>
      </c>
    </row>
    <row r="22" spans="1:21" ht="15.75">
      <c r="A22" s="406" t="s">
        <v>348</v>
      </c>
      <c r="B22" s="407" t="s">
        <v>1593</v>
      </c>
      <c r="C22" s="408"/>
      <c r="D22" s="409" t="s">
        <v>1485</v>
      </c>
      <c r="E22" s="409" t="s">
        <v>263</v>
      </c>
      <c r="F22" s="410" t="s">
        <v>1594</v>
      </c>
      <c r="G22" s="411"/>
      <c r="H22" s="411" t="s">
        <v>509</v>
      </c>
      <c r="I22" s="69" t="s">
        <v>42</v>
      </c>
      <c r="J22" s="380" t="s">
        <v>1488</v>
      </c>
      <c r="K22" s="380" t="s">
        <v>1489</v>
      </c>
      <c r="L22" s="380" t="s">
        <v>1490</v>
      </c>
      <c r="M22" s="411">
        <v>43</v>
      </c>
      <c r="N22" s="412" t="s">
        <v>252</v>
      </c>
      <c r="O22" s="412" t="s">
        <v>278</v>
      </c>
      <c r="P22" s="411"/>
      <c r="Q22" s="357" t="s">
        <v>1597</v>
      </c>
      <c r="R22" s="357" t="s">
        <v>1598</v>
      </c>
      <c r="S22" s="415" t="s">
        <v>1607</v>
      </c>
      <c r="T22" s="431">
        <v>260</v>
      </c>
      <c r="U22" s="427" t="s">
        <v>1763</v>
      </c>
    </row>
    <row r="23" spans="1:21" ht="15.75">
      <c r="A23" s="356" t="s">
        <v>348</v>
      </c>
      <c r="B23" s="353" t="s">
        <v>1599</v>
      </c>
      <c r="C23" s="353"/>
      <c r="D23" s="369" t="s">
        <v>1485</v>
      </c>
      <c r="E23" s="369" t="s">
        <v>263</v>
      </c>
      <c r="F23" s="402" t="s">
        <v>1594</v>
      </c>
      <c r="G23" s="403"/>
      <c r="H23" s="403" t="s">
        <v>509</v>
      </c>
      <c r="I23" s="404" t="s">
        <v>42</v>
      </c>
      <c r="J23" s="375" t="s">
        <v>1488</v>
      </c>
      <c r="K23" s="375" t="s">
        <v>1489</v>
      </c>
      <c r="L23" s="375" t="s">
        <v>1490</v>
      </c>
      <c r="M23" s="403">
        <v>50</v>
      </c>
      <c r="N23" s="405" t="s">
        <v>252</v>
      </c>
      <c r="O23" s="405" t="s">
        <v>1600</v>
      </c>
      <c r="P23" s="403"/>
      <c r="Q23" s="363" t="s">
        <v>1601</v>
      </c>
      <c r="R23" s="363" t="s">
        <v>1602</v>
      </c>
      <c r="S23" s="414" t="s">
        <v>1607</v>
      </c>
      <c r="T23" s="430">
        <v>260</v>
      </c>
      <c r="U23" s="427" t="s">
        <v>1763</v>
      </c>
    </row>
    <row r="24" spans="1:21" ht="15.75">
      <c r="A24" s="372" t="s">
        <v>348</v>
      </c>
      <c r="B24" s="351" t="s">
        <v>1599</v>
      </c>
      <c r="C24" s="351"/>
      <c r="D24" s="63" t="s">
        <v>1485</v>
      </c>
      <c r="E24" s="63" t="s">
        <v>263</v>
      </c>
      <c r="F24" s="413" t="s">
        <v>1594</v>
      </c>
      <c r="G24" s="411"/>
      <c r="H24" s="411" t="s">
        <v>509</v>
      </c>
      <c r="I24" s="69" t="s">
        <v>42</v>
      </c>
      <c r="J24" s="380" t="s">
        <v>1488</v>
      </c>
      <c r="K24" s="380" t="s">
        <v>1489</v>
      </c>
      <c r="L24" s="380" t="s">
        <v>1490</v>
      </c>
      <c r="M24" s="411">
        <v>55</v>
      </c>
      <c r="N24" s="412" t="s">
        <v>252</v>
      </c>
      <c r="O24" s="412" t="s">
        <v>292</v>
      </c>
      <c r="P24" s="411"/>
      <c r="Q24" s="357" t="s">
        <v>1603</v>
      </c>
      <c r="R24" s="357" t="s">
        <v>1604</v>
      </c>
      <c r="S24" s="415" t="s">
        <v>1607</v>
      </c>
      <c r="T24" s="431">
        <v>260</v>
      </c>
      <c r="U24" s="427" t="s">
        <v>1763</v>
      </c>
    </row>
    <row r="25" spans="1:21" ht="15.75">
      <c r="A25" s="356" t="s">
        <v>348</v>
      </c>
      <c r="B25" s="401" t="s">
        <v>1593</v>
      </c>
      <c r="C25" s="353"/>
      <c r="D25" s="369" t="s">
        <v>1485</v>
      </c>
      <c r="E25" s="369" t="s">
        <v>263</v>
      </c>
      <c r="F25" s="402" t="s">
        <v>1594</v>
      </c>
      <c r="G25" s="403"/>
      <c r="H25" s="403" t="s">
        <v>509</v>
      </c>
      <c r="I25" s="404" t="s">
        <v>42</v>
      </c>
      <c r="J25" s="375" t="s">
        <v>1488</v>
      </c>
      <c r="K25" s="375" t="s">
        <v>1489</v>
      </c>
      <c r="L25" s="375" t="s">
        <v>1490</v>
      </c>
      <c r="M25" s="403">
        <v>65</v>
      </c>
      <c r="N25" s="405" t="s">
        <v>252</v>
      </c>
      <c r="O25" s="405" t="s">
        <v>298</v>
      </c>
      <c r="P25" s="403"/>
      <c r="Q25" s="363" t="s">
        <v>1605</v>
      </c>
      <c r="R25" s="363" t="s">
        <v>1606</v>
      </c>
      <c r="S25" s="414" t="s">
        <v>1607</v>
      </c>
      <c r="T25" s="430">
        <v>260</v>
      </c>
      <c r="U25" s="427" t="s">
        <v>1763</v>
      </c>
    </row>
    <row r="26" spans="1:21">
      <c r="A26" s="372" t="s">
        <v>348</v>
      </c>
      <c r="B26" s="351" t="s">
        <v>1691</v>
      </c>
      <c r="C26" s="351"/>
      <c r="D26" s="63" t="s">
        <v>1485</v>
      </c>
      <c r="E26" s="63" t="s">
        <v>263</v>
      </c>
      <c r="F26" s="63" t="s">
        <v>507</v>
      </c>
      <c r="G26" s="64"/>
      <c r="H26" s="64" t="s">
        <v>509</v>
      </c>
      <c r="I26" s="68" t="s">
        <v>42</v>
      </c>
      <c r="J26" s="380" t="s">
        <v>1488</v>
      </c>
      <c r="K26" s="380" t="s">
        <v>1489</v>
      </c>
      <c r="L26" s="380" t="s">
        <v>1528</v>
      </c>
      <c r="M26" s="64">
        <v>50</v>
      </c>
      <c r="N26" s="358" t="s">
        <v>252</v>
      </c>
      <c r="O26" s="358" t="s">
        <v>1600</v>
      </c>
      <c r="P26" s="383"/>
      <c r="Q26" s="357" t="s">
        <v>1529</v>
      </c>
      <c r="R26" s="422" t="s">
        <v>1530</v>
      </c>
      <c r="S26" s="352" t="s">
        <v>1524</v>
      </c>
      <c r="T26" s="425" t="s">
        <v>1531</v>
      </c>
      <c r="U26" s="439" t="s">
        <v>1766</v>
      </c>
    </row>
    <row r="27" spans="1:21">
      <c r="A27" s="356" t="s">
        <v>348</v>
      </c>
      <c r="B27" s="353" t="s">
        <v>1691</v>
      </c>
      <c r="C27" s="353"/>
      <c r="D27" s="369" t="s">
        <v>1485</v>
      </c>
      <c r="E27" s="369" t="s">
        <v>263</v>
      </c>
      <c r="F27" s="369" t="s">
        <v>507</v>
      </c>
      <c r="G27" s="345"/>
      <c r="H27" s="345" t="s">
        <v>509</v>
      </c>
      <c r="I27" s="362" t="s">
        <v>42</v>
      </c>
      <c r="J27" s="375" t="s">
        <v>1488</v>
      </c>
      <c r="K27" s="375" t="s">
        <v>1489</v>
      </c>
      <c r="L27" s="375" t="s">
        <v>1528</v>
      </c>
      <c r="M27" s="345">
        <v>50</v>
      </c>
      <c r="N27" s="364" t="s">
        <v>252</v>
      </c>
      <c r="O27" s="364" t="s">
        <v>1600</v>
      </c>
      <c r="P27" s="345"/>
      <c r="Q27" s="363" t="s">
        <v>1532</v>
      </c>
      <c r="R27" s="416" t="s">
        <v>1533</v>
      </c>
      <c r="S27" s="382" t="s">
        <v>1524</v>
      </c>
      <c r="T27" s="426" t="s">
        <v>1531</v>
      </c>
      <c r="U27" s="439" t="s">
        <v>1766</v>
      </c>
    </row>
    <row r="28" spans="1:21">
      <c r="A28" s="372" t="s">
        <v>348</v>
      </c>
      <c r="B28" s="351" t="s">
        <v>1691</v>
      </c>
      <c r="C28" s="351"/>
      <c r="D28" s="63" t="s">
        <v>1485</v>
      </c>
      <c r="E28" s="63" t="s">
        <v>263</v>
      </c>
      <c r="F28" s="63" t="s">
        <v>507</v>
      </c>
      <c r="G28" s="64"/>
      <c r="H28" s="64" t="s">
        <v>509</v>
      </c>
      <c r="I28" s="68" t="s">
        <v>42</v>
      </c>
      <c r="J28" s="380" t="s">
        <v>1488</v>
      </c>
      <c r="K28" s="380" t="s">
        <v>1489</v>
      </c>
      <c r="L28" s="380" t="s">
        <v>1528</v>
      </c>
      <c r="M28" s="64">
        <v>50</v>
      </c>
      <c r="N28" s="358" t="s">
        <v>252</v>
      </c>
      <c r="O28" s="358" t="s">
        <v>1600</v>
      </c>
      <c r="P28" s="383"/>
      <c r="Q28" s="357" t="s">
        <v>1705</v>
      </c>
      <c r="R28" s="422" t="s">
        <v>1706</v>
      </c>
      <c r="S28" s="352" t="s">
        <v>1524</v>
      </c>
      <c r="T28" s="425" t="s">
        <v>1707</v>
      </c>
      <c r="U28" s="439" t="s">
        <v>1766</v>
      </c>
    </row>
    <row r="29" spans="1:21">
      <c r="A29" s="356" t="s">
        <v>348</v>
      </c>
      <c r="B29" s="353" t="s">
        <v>1691</v>
      </c>
      <c r="C29" s="353"/>
      <c r="D29" s="369" t="s">
        <v>1485</v>
      </c>
      <c r="E29" s="369" t="s">
        <v>263</v>
      </c>
      <c r="F29" s="369" t="s">
        <v>507</v>
      </c>
      <c r="G29" s="345"/>
      <c r="H29" s="345" t="s">
        <v>509</v>
      </c>
      <c r="I29" s="362" t="s">
        <v>42</v>
      </c>
      <c r="J29" s="375" t="s">
        <v>1488</v>
      </c>
      <c r="K29" s="375" t="s">
        <v>1489</v>
      </c>
      <c r="L29" s="375" t="s">
        <v>1528</v>
      </c>
      <c r="M29" s="345">
        <v>50</v>
      </c>
      <c r="N29" s="364" t="s">
        <v>252</v>
      </c>
      <c r="O29" s="364" t="s">
        <v>1600</v>
      </c>
      <c r="P29" s="345"/>
      <c r="Q29" s="363" t="s">
        <v>1708</v>
      </c>
      <c r="R29" s="416" t="s">
        <v>1709</v>
      </c>
      <c r="S29" s="382" t="s">
        <v>1524</v>
      </c>
      <c r="T29" s="426" t="s">
        <v>1707</v>
      </c>
      <c r="U29" s="439" t="s">
        <v>1766</v>
      </c>
    </row>
    <row r="30" spans="1:21">
      <c r="A30" s="372" t="s">
        <v>348</v>
      </c>
      <c r="B30" s="351" t="s">
        <v>1691</v>
      </c>
      <c r="C30" s="351"/>
      <c r="D30" s="63" t="s">
        <v>1485</v>
      </c>
      <c r="E30" s="63" t="s">
        <v>263</v>
      </c>
      <c r="F30" s="63" t="s">
        <v>507</v>
      </c>
      <c r="G30" s="64"/>
      <c r="H30" s="64" t="s">
        <v>509</v>
      </c>
      <c r="I30" s="68" t="s">
        <v>42</v>
      </c>
      <c r="J30" s="380" t="s">
        <v>1488</v>
      </c>
      <c r="K30" s="380" t="s">
        <v>1489</v>
      </c>
      <c r="L30" s="380" t="s">
        <v>1528</v>
      </c>
      <c r="M30" s="64">
        <v>50</v>
      </c>
      <c r="N30" s="358" t="s">
        <v>252</v>
      </c>
      <c r="O30" s="358" t="s">
        <v>1600</v>
      </c>
      <c r="P30" s="383"/>
      <c r="Q30" s="357" t="s">
        <v>1710</v>
      </c>
      <c r="R30" s="422" t="s">
        <v>1711</v>
      </c>
      <c r="S30" s="352" t="s">
        <v>1524</v>
      </c>
      <c r="T30" s="425" t="s">
        <v>1712</v>
      </c>
      <c r="U30" s="439" t="s">
        <v>1766</v>
      </c>
    </row>
    <row r="31" spans="1:21">
      <c r="A31" s="356" t="s">
        <v>348</v>
      </c>
      <c r="B31" s="353" t="s">
        <v>1691</v>
      </c>
      <c r="C31" s="353"/>
      <c r="D31" s="369" t="s">
        <v>1485</v>
      </c>
      <c r="E31" s="369" t="s">
        <v>263</v>
      </c>
      <c r="F31" s="369" t="s">
        <v>507</v>
      </c>
      <c r="G31" s="345"/>
      <c r="H31" s="345" t="s">
        <v>509</v>
      </c>
      <c r="I31" s="362" t="s">
        <v>42</v>
      </c>
      <c r="J31" s="375" t="s">
        <v>1488</v>
      </c>
      <c r="K31" s="375" t="s">
        <v>1489</v>
      </c>
      <c r="L31" s="375" t="s">
        <v>1528</v>
      </c>
      <c r="M31" s="345">
        <v>50</v>
      </c>
      <c r="N31" s="364" t="s">
        <v>252</v>
      </c>
      <c r="O31" s="364" t="s">
        <v>1600</v>
      </c>
      <c r="P31" s="381"/>
      <c r="Q31" s="363" t="s">
        <v>1713</v>
      </c>
      <c r="R31" s="416" t="s">
        <v>1714</v>
      </c>
      <c r="S31" s="382" t="s">
        <v>1524</v>
      </c>
      <c r="T31" s="426" t="s">
        <v>1715</v>
      </c>
      <c r="U31" s="439" t="s">
        <v>1766</v>
      </c>
    </row>
    <row r="32" spans="1:21">
      <c r="A32" s="372" t="s">
        <v>348</v>
      </c>
      <c r="B32" s="351" t="s">
        <v>1691</v>
      </c>
      <c r="C32" s="351"/>
      <c r="D32" s="63" t="s">
        <v>1485</v>
      </c>
      <c r="E32" s="63" t="s">
        <v>263</v>
      </c>
      <c r="F32" s="63" t="s">
        <v>507</v>
      </c>
      <c r="G32" s="64"/>
      <c r="H32" s="64" t="s">
        <v>509</v>
      </c>
      <c r="I32" s="68" t="s">
        <v>42</v>
      </c>
      <c r="J32" s="380" t="s">
        <v>1488</v>
      </c>
      <c r="K32" s="380" t="s">
        <v>1489</v>
      </c>
      <c r="L32" s="380" t="s">
        <v>1528</v>
      </c>
      <c r="M32" s="64">
        <v>50</v>
      </c>
      <c r="N32" s="358" t="s">
        <v>252</v>
      </c>
      <c r="O32" s="358" t="s">
        <v>1600</v>
      </c>
      <c r="P32" s="64"/>
      <c r="Q32" s="357" t="s">
        <v>1716</v>
      </c>
      <c r="R32" s="422" t="s">
        <v>1717</v>
      </c>
      <c r="S32" s="352" t="s">
        <v>1524</v>
      </c>
      <c r="T32" s="425" t="s">
        <v>1715</v>
      </c>
      <c r="U32" s="439" t="s">
        <v>1766</v>
      </c>
    </row>
    <row r="33" spans="1:21">
      <c r="A33" s="356" t="s">
        <v>348</v>
      </c>
      <c r="B33" s="353" t="s">
        <v>1691</v>
      </c>
      <c r="C33" s="353"/>
      <c r="D33" s="369" t="s">
        <v>1485</v>
      </c>
      <c r="E33" s="369" t="s">
        <v>263</v>
      </c>
      <c r="F33" s="369" t="s">
        <v>507</v>
      </c>
      <c r="G33" s="345"/>
      <c r="H33" s="345" t="s">
        <v>509</v>
      </c>
      <c r="I33" s="362" t="s">
        <v>42</v>
      </c>
      <c r="J33" s="375" t="s">
        <v>1488</v>
      </c>
      <c r="K33" s="375" t="s">
        <v>1489</v>
      </c>
      <c r="L33" s="375" t="s">
        <v>1528</v>
      </c>
      <c r="M33" s="345">
        <v>55</v>
      </c>
      <c r="N33" s="364" t="s">
        <v>252</v>
      </c>
      <c r="O33" s="364" t="s">
        <v>286</v>
      </c>
      <c r="P33" s="381"/>
      <c r="Q33" s="363" t="s">
        <v>1538</v>
      </c>
      <c r="R33" s="416" t="s">
        <v>1539</v>
      </c>
      <c r="S33" s="382" t="s">
        <v>1524</v>
      </c>
      <c r="T33" s="426" t="s">
        <v>1531</v>
      </c>
      <c r="U33" s="439" t="s">
        <v>1766</v>
      </c>
    </row>
    <row r="34" spans="1:21">
      <c r="A34" s="372" t="s">
        <v>348</v>
      </c>
      <c r="B34" s="351" t="s">
        <v>1691</v>
      </c>
      <c r="C34" s="351"/>
      <c r="D34" s="63" t="s">
        <v>1485</v>
      </c>
      <c r="E34" s="63" t="s">
        <v>263</v>
      </c>
      <c r="F34" s="63" t="s">
        <v>507</v>
      </c>
      <c r="G34" s="64"/>
      <c r="H34" s="64" t="s">
        <v>509</v>
      </c>
      <c r="I34" s="68" t="s">
        <v>42</v>
      </c>
      <c r="J34" s="380" t="s">
        <v>1488</v>
      </c>
      <c r="K34" s="380" t="s">
        <v>1489</v>
      </c>
      <c r="L34" s="380" t="s">
        <v>1528</v>
      </c>
      <c r="M34" s="64">
        <v>55</v>
      </c>
      <c r="N34" s="358" t="s">
        <v>252</v>
      </c>
      <c r="O34" s="358" t="s">
        <v>286</v>
      </c>
      <c r="P34" s="64"/>
      <c r="Q34" s="357" t="s">
        <v>1540</v>
      </c>
      <c r="R34" s="422" t="s">
        <v>1541</v>
      </c>
      <c r="S34" s="352" t="s">
        <v>1524</v>
      </c>
      <c r="T34" s="425" t="s">
        <v>1531</v>
      </c>
      <c r="U34" s="439" t="s">
        <v>1766</v>
      </c>
    </row>
    <row r="35" spans="1:21">
      <c r="A35" s="356" t="s">
        <v>348</v>
      </c>
      <c r="B35" s="353" t="s">
        <v>1691</v>
      </c>
      <c r="C35" s="353"/>
      <c r="D35" s="369" t="s">
        <v>1485</v>
      </c>
      <c r="E35" s="369" t="s">
        <v>263</v>
      </c>
      <c r="F35" s="369" t="s">
        <v>507</v>
      </c>
      <c r="G35" s="345"/>
      <c r="H35" s="345" t="s">
        <v>509</v>
      </c>
      <c r="I35" s="362" t="s">
        <v>42</v>
      </c>
      <c r="J35" s="375" t="s">
        <v>1488</v>
      </c>
      <c r="K35" s="375" t="s">
        <v>1489</v>
      </c>
      <c r="L35" s="375" t="s">
        <v>1528</v>
      </c>
      <c r="M35" s="345">
        <v>55</v>
      </c>
      <c r="N35" s="364" t="s">
        <v>252</v>
      </c>
      <c r="O35" s="364" t="s">
        <v>286</v>
      </c>
      <c r="P35" s="381"/>
      <c r="Q35" s="363" t="s">
        <v>1718</v>
      </c>
      <c r="R35" s="416" t="s">
        <v>1719</v>
      </c>
      <c r="S35" s="382" t="s">
        <v>1524</v>
      </c>
      <c r="T35" s="426" t="s">
        <v>1707</v>
      </c>
      <c r="U35" s="439" t="s">
        <v>1766</v>
      </c>
    </row>
    <row r="36" spans="1:21">
      <c r="A36" s="372" t="s">
        <v>348</v>
      </c>
      <c r="B36" s="351" t="s">
        <v>1691</v>
      </c>
      <c r="C36" s="351"/>
      <c r="D36" s="63" t="s">
        <v>1485</v>
      </c>
      <c r="E36" s="63" t="s">
        <v>263</v>
      </c>
      <c r="F36" s="63" t="s">
        <v>507</v>
      </c>
      <c r="G36" s="64"/>
      <c r="H36" s="64" t="s">
        <v>509</v>
      </c>
      <c r="I36" s="68" t="s">
        <v>42</v>
      </c>
      <c r="J36" s="380" t="s">
        <v>1488</v>
      </c>
      <c r="K36" s="380" t="s">
        <v>1489</v>
      </c>
      <c r="L36" s="380" t="s">
        <v>1528</v>
      </c>
      <c r="M36" s="64">
        <v>55</v>
      </c>
      <c r="N36" s="358" t="s">
        <v>252</v>
      </c>
      <c r="O36" s="358" t="s">
        <v>286</v>
      </c>
      <c r="P36" s="64"/>
      <c r="Q36" s="357" t="s">
        <v>1720</v>
      </c>
      <c r="R36" s="422" t="s">
        <v>1721</v>
      </c>
      <c r="S36" s="352" t="s">
        <v>1524</v>
      </c>
      <c r="T36" s="425" t="s">
        <v>1707</v>
      </c>
      <c r="U36" s="439" t="s">
        <v>1766</v>
      </c>
    </row>
    <row r="37" spans="1:21">
      <c r="A37" s="356" t="s">
        <v>348</v>
      </c>
      <c r="B37" s="353" t="s">
        <v>1691</v>
      </c>
      <c r="C37" s="353"/>
      <c r="D37" s="369" t="s">
        <v>1485</v>
      </c>
      <c r="E37" s="369" t="s">
        <v>263</v>
      </c>
      <c r="F37" s="369" t="s">
        <v>507</v>
      </c>
      <c r="G37" s="345"/>
      <c r="H37" s="345" t="s">
        <v>509</v>
      </c>
      <c r="I37" s="362" t="s">
        <v>42</v>
      </c>
      <c r="J37" s="375" t="s">
        <v>1488</v>
      </c>
      <c r="K37" s="375" t="s">
        <v>1489</v>
      </c>
      <c r="L37" s="375" t="s">
        <v>1528</v>
      </c>
      <c r="M37" s="345">
        <v>55</v>
      </c>
      <c r="N37" s="364" t="s">
        <v>252</v>
      </c>
      <c r="O37" s="364" t="s">
        <v>286</v>
      </c>
      <c r="P37" s="381"/>
      <c r="Q37" s="363" t="s">
        <v>1722</v>
      </c>
      <c r="R37" s="416" t="s">
        <v>1723</v>
      </c>
      <c r="S37" s="382" t="s">
        <v>1524</v>
      </c>
      <c r="T37" s="426" t="s">
        <v>1712</v>
      </c>
      <c r="U37" s="439" t="s">
        <v>1766</v>
      </c>
    </row>
    <row r="38" spans="1:21">
      <c r="A38" s="372" t="s">
        <v>348</v>
      </c>
      <c r="B38" s="351" t="s">
        <v>1691</v>
      </c>
      <c r="C38" s="351"/>
      <c r="D38" s="63" t="s">
        <v>1485</v>
      </c>
      <c r="E38" s="63" t="s">
        <v>263</v>
      </c>
      <c r="F38" s="63" t="s">
        <v>507</v>
      </c>
      <c r="G38" s="64"/>
      <c r="H38" s="64" t="s">
        <v>509</v>
      </c>
      <c r="I38" s="68" t="s">
        <v>42</v>
      </c>
      <c r="J38" s="380" t="s">
        <v>1488</v>
      </c>
      <c r="K38" s="380" t="s">
        <v>1489</v>
      </c>
      <c r="L38" s="380" t="s">
        <v>1528</v>
      </c>
      <c r="M38" s="64">
        <v>55</v>
      </c>
      <c r="N38" s="358" t="s">
        <v>252</v>
      </c>
      <c r="O38" s="358" t="s">
        <v>286</v>
      </c>
      <c r="P38" s="383"/>
      <c r="Q38" s="357" t="s">
        <v>1724</v>
      </c>
      <c r="R38" s="422" t="s">
        <v>1725</v>
      </c>
      <c r="S38" s="352" t="s">
        <v>1524</v>
      </c>
      <c r="T38" s="425" t="s">
        <v>1715</v>
      </c>
      <c r="U38" s="439" t="s">
        <v>1766</v>
      </c>
    </row>
    <row r="39" spans="1:21">
      <c r="A39" s="356" t="s">
        <v>348</v>
      </c>
      <c r="B39" s="353" t="s">
        <v>1691</v>
      </c>
      <c r="C39" s="353"/>
      <c r="D39" s="369" t="s">
        <v>1485</v>
      </c>
      <c r="E39" s="369" t="s">
        <v>263</v>
      </c>
      <c r="F39" s="369" t="s">
        <v>507</v>
      </c>
      <c r="G39" s="345"/>
      <c r="H39" s="345" t="s">
        <v>509</v>
      </c>
      <c r="I39" s="362" t="s">
        <v>42</v>
      </c>
      <c r="J39" s="375" t="s">
        <v>1488</v>
      </c>
      <c r="K39" s="375" t="s">
        <v>1489</v>
      </c>
      <c r="L39" s="375" t="s">
        <v>1528</v>
      </c>
      <c r="M39" s="345">
        <v>55</v>
      </c>
      <c r="N39" s="364" t="s">
        <v>252</v>
      </c>
      <c r="O39" s="364" t="s">
        <v>286</v>
      </c>
      <c r="P39" s="345"/>
      <c r="Q39" s="363" t="s">
        <v>1726</v>
      </c>
      <c r="R39" s="416" t="s">
        <v>1727</v>
      </c>
      <c r="S39" s="382" t="s">
        <v>1524</v>
      </c>
      <c r="T39" s="426" t="s">
        <v>1715</v>
      </c>
      <c r="U39" s="439" t="s">
        <v>1766</v>
      </c>
    </row>
    <row r="40" spans="1:21">
      <c r="A40" s="372" t="s">
        <v>348</v>
      </c>
      <c r="B40" s="351" t="s">
        <v>1691</v>
      </c>
      <c r="C40" s="351"/>
      <c r="D40" s="63" t="s">
        <v>1485</v>
      </c>
      <c r="E40" s="63" t="s">
        <v>263</v>
      </c>
      <c r="F40" s="63" t="s">
        <v>1521</v>
      </c>
      <c r="G40" s="64"/>
      <c r="H40" s="64" t="s">
        <v>509</v>
      </c>
      <c r="I40" s="68" t="s">
        <v>42</v>
      </c>
      <c r="J40" s="380" t="s">
        <v>1488</v>
      </c>
      <c r="K40" s="380" t="s">
        <v>1489</v>
      </c>
      <c r="L40" s="380" t="s">
        <v>1528</v>
      </c>
      <c r="M40" s="64">
        <v>65</v>
      </c>
      <c r="N40" s="358" t="s">
        <v>252</v>
      </c>
      <c r="O40" s="358" t="s">
        <v>298</v>
      </c>
      <c r="P40" s="383"/>
      <c r="Q40" s="357" t="s">
        <v>1546</v>
      </c>
      <c r="R40" s="422" t="s">
        <v>1547</v>
      </c>
      <c r="S40" s="352" t="s">
        <v>1524</v>
      </c>
      <c r="T40" s="425" t="s">
        <v>1525</v>
      </c>
      <c r="U40" s="439" t="s">
        <v>1766</v>
      </c>
    </row>
    <row r="41" spans="1:21">
      <c r="A41" s="356" t="s">
        <v>348</v>
      </c>
      <c r="B41" s="353" t="s">
        <v>1691</v>
      </c>
      <c r="C41" s="353"/>
      <c r="D41" s="369" t="s">
        <v>1485</v>
      </c>
      <c r="E41" s="369" t="s">
        <v>263</v>
      </c>
      <c r="F41" s="369" t="s">
        <v>1521</v>
      </c>
      <c r="G41" s="345"/>
      <c r="H41" s="345" t="s">
        <v>509</v>
      </c>
      <c r="I41" s="362" t="s">
        <v>42</v>
      </c>
      <c r="J41" s="375" t="s">
        <v>1488</v>
      </c>
      <c r="K41" s="375" t="s">
        <v>1489</v>
      </c>
      <c r="L41" s="375" t="s">
        <v>1528</v>
      </c>
      <c r="M41" s="345">
        <v>65</v>
      </c>
      <c r="N41" s="364" t="s">
        <v>252</v>
      </c>
      <c r="O41" s="364" t="s">
        <v>298</v>
      </c>
      <c r="P41" s="345"/>
      <c r="Q41" s="363" t="s">
        <v>1548</v>
      </c>
      <c r="R41" s="416" t="s">
        <v>1549</v>
      </c>
      <c r="S41" s="382" t="s">
        <v>1524</v>
      </c>
      <c r="T41" s="426" t="s">
        <v>1525</v>
      </c>
      <c r="U41" s="439" t="s">
        <v>1766</v>
      </c>
    </row>
    <row r="42" spans="1:21">
      <c r="A42" s="372" t="s">
        <v>348</v>
      </c>
      <c r="B42" s="351" t="s">
        <v>1691</v>
      </c>
      <c r="C42" s="351"/>
      <c r="D42" s="63" t="s">
        <v>1485</v>
      </c>
      <c r="E42" s="63" t="s">
        <v>263</v>
      </c>
      <c r="F42" s="63" t="s">
        <v>1521</v>
      </c>
      <c r="G42" s="64"/>
      <c r="H42" s="64" t="s">
        <v>509</v>
      </c>
      <c r="I42" s="68" t="s">
        <v>42</v>
      </c>
      <c r="J42" s="380" t="s">
        <v>1488</v>
      </c>
      <c r="K42" s="380" t="s">
        <v>1489</v>
      </c>
      <c r="L42" s="380" t="s">
        <v>1528</v>
      </c>
      <c r="M42" s="64">
        <v>65</v>
      </c>
      <c r="N42" s="358" t="s">
        <v>252</v>
      </c>
      <c r="O42" s="358" t="s">
        <v>298</v>
      </c>
      <c r="P42" s="383"/>
      <c r="Q42" s="357" t="s">
        <v>1728</v>
      </c>
      <c r="R42" s="422" t="s">
        <v>1729</v>
      </c>
      <c r="S42" s="352" t="s">
        <v>1524</v>
      </c>
      <c r="T42" s="425" t="s">
        <v>1730</v>
      </c>
      <c r="U42" s="439" t="s">
        <v>1766</v>
      </c>
    </row>
    <row r="43" spans="1:21">
      <c r="A43" s="356" t="s">
        <v>348</v>
      </c>
      <c r="B43" s="353" t="s">
        <v>1691</v>
      </c>
      <c r="C43" s="353"/>
      <c r="D43" s="369" t="s">
        <v>1485</v>
      </c>
      <c r="E43" s="369" t="s">
        <v>263</v>
      </c>
      <c r="F43" s="369" t="s">
        <v>1521</v>
      </c>
      <c r="G43" s="345"/>
      <c r="H43" s="345" t="s">
        <v>509</v>
      </c>
      <c r="I43" s="362" t="s">
        <v>42</v>
      </c>
      <c r="J43" s="375" t="s">
        <v>1488</v>
      </c>
      <c r="K43" s="375" t="s">
        <v>1489</v>
      </c>
      <c r="L43" s="375" t="s">
        <v>1528</v>
      </c>
      <c r="M43" s="345">
        <v>65</v>
      </c>
      <c r="N43" s="364" t="s">
        <v>252</v>
      </c>
      <c r="O43" s="364" t="s">
        <v>298</v>
      </c>
      <c r="P43" s="345"/>
      <c r="Q43" s="363" t="s">
        <v>1731</v>
      </c>
      <c r="R43" s="416" t="s">
        <v>1732</v>
      </c>
      <c r="S43" s="382" t="s">
        <v>1524</v>
      </c>
      <c r="T43" s="426" t="s">
        <v>1730</v>
      </c>
      <c r="U43" s="439" t="s">
        <v>1766</v>
      </c>
    </row>
    <row r="44" spans="1:21">
      <c r="A44" s="372" t="s">
        <v>348</v>
      </c>
      <c r="B44" s="351" t="s">
        <v>1691</v>
      </c>
      <c r="C44" s="351"/>
      <c r="D44" s="63" t="s">
        <v>1485</v>
      </c>
      <c r="E44" s="63" t="s">
        <v>263</v>
      </c>
      <c r="F44" s="63" t="s">
        <v>1521</v>
      </c>
      <c r="G44" s="64"/>
      <c r="H44" s="64" t="s">
        <v>509</v>
      </c>
      <c r="I44" s="68" t="s">
        <v>42</v>
      </c>
      <c r="J44" s="380" t="s">
        <v>1488</v>
      </c>
      <c r="K44" s="380" t="s">
        <v>1489</v>
      </c>
      <c r="L44" s="380" t="s">
        <v>1528</v>
      </c>
      <c r="M44" s="64">
        <v>65</v>
      </c>
      <c r="N44" s="358" t="s">
        <v>252</v>
      </c>
      <c r="O44" s="358" t="s">
        <v>298</v>
      </c>
      <c r="P44" s="383"/>
      <c r="Q44" s="357" t="s">
        <v>1733</v>
      </c>
      <c r="R44" s="422" t="s">
        <v>1734</v>
      </c>
      <c r="S44" s="352" t="s">
        <v>1524</v>
      </c>
      <c r="T44" s="425" t="s">
        <v>1715</v>
      </c>
      <c r="U44" s="439" t="s">
        <v>1766</v>
      </c>
    </row>
    <row r="45" spans="1:21">
      <c r="A45" s="356" t="s">
        <v>348</v>
      </c>
      <c r="B45" s="353" t="s">
        <v>1691</v>
      </c>
      <c r="C45" s="353"/>
      <c r="D45" s="369" t="s">
        <v>1485</v>
      </c>
      <c r="E45" s="369" t="s">
        <v>263</v>
      </c>
      <c r="F45" s="369" t="s">
        <v>1521</v>
      </c>
      <c r="G45" s="345"/>
      <c r="H45" s="345" t="s">
        <v>509</v>
      </c>
      <c r="I45" s="362" t="s">
        <v>42</v>
      </c>
      <c r="J45" s="375" t="s">
        <v>1488</v>
      </c>
      <c r="K45" s="375" t="s">
        <v>1489</v>
      </c>
      <c r="L45" s="375" t="s">
        <v>1528</v>
      </c>
      <c r="M45" s="345">
        <v>65</v>
      </c>
      <c r="N45" s="364" t="s">
        <v>252</v>
      </c>
      <c r="O45" s="364" t="s">
        <v>298</v>
      </c>
      <c r="P45" s="345"/>
      <c r="Q45" s="363" t="s">
        <v>1735</v>
      </c>
      <c r="R45" s="416" t="s">
        <v>1736</v>
      </c>
      <c r="S45" s="382" t="s">
        <v>1524</v>
      </c>
      <c r="T45" s="426" t="s">
        <v>1715</v>
      </c>
      <c r="U45" s="439" t="s">
        <v>1766</v>
      </c>
    </row>
    <row r="46" spans="1:21">
      <c r="A46" s="372" t="s">
        <v>348</v>
      </c>
      <c r="B46" s="351" t="s">
        <v>1691</v>
      </c>
      <c r="C46" s="351"/>
      <c r="D46" s="63" t="s">
        <v>1485</v>
      </c>
      <c r="E46" s="63" t="s">
        <v>263</v>
      </c>
      <c r="F46" s="63" t="s">
        <v>1521</v>
      </c>
      <c r="G46" s="64"/>
      <c r="H46" s="64" t="s">
        <v>509</v>
      </c>
      <c r="I46" s="68" t="s">
        <v>42</v>
      </c>
      <c r="J46" s="380" t="s">
        <v>1488</v>
      </c>
      <c r="K46" s="380" t="s">
        <v>1489</v>
      </c>
      <c r="L46" s="380" t="s">
        <v>1528</v>
      </c>
      <c r="M46" s="64">
        <v>65</v>
      </c>
      <c r="N46" s="358" t="s">
        <v>252</v>
      </c>
      <c r="O46" s="358" t="s">
        <v>298</v>
      </c>
      <c r="P46" s="383"/>
      <c r="Q46" s="357" t="s">
        <v>1737</v>
      </c>
      <c r="R46" s="422" t="s">
        <v>1738</v>
      </c>
      <c r="S46" s="352" t="s">
        <v>1524</v>
      </c>
      <c r="T46" s="425" t="s">
        <v>1739</v>
      </c>
      <c r="U46" s="439" t="s">
        <v>1766</v>
      </c>
    </row>
    <row r="47" spans="1:21">
      <c r="A47" s="356" t="s">
        <v>348</v>
      </c>
      <c r="B47" s="353" t="s">
        <v>1599</v>
      </c>
      <c r="C47" s="353"/>
      <c r="D47" s="369" t="s">
        <v>1485</v>
      </c>
      <c r="E47" s="369" t="s">
        <v>263</v>
      </c>
      <c r="F47" s="369" t="s">
        <v>1594</v>
      </c>
      <c r="G47" s="345"/>
      <c r="H47" s="345" t="s">
        <v>509</v>
      </c>
      <c r="I47" s="362" t="s">
        <v>42</v>
      </c>
      <c r="J47" s="375" t="s">
        <v>1488</v>
      </c>
      <c r="K47" s="375" t="s">
        <v>1489</v>
      </c>
      <c r="L47" s="375" t="s">
        <v>1528</v>
      </c>
      <c r="M47" s="345">
        <v>55</v>
      </c>
      <c r="N47" s="364" t="s">
        <v>252</v>
      </c>
      <c r="O47" s="364" t="s">
        <v>292</v>
      </c>
      <c r="P47" s="345"/>
      <c r="Q47" s="363" t="s">
        <v>1608</v>
      </c>
      <c r="R47" s="363" t="s">
        <v>1609</v>
      </c>
      <c r="S47" s="414" t="s">
        <v>1610</v>
      </c>
      <c r="T47" s="428">
        <v>260</v>
      </c>
      <c r="U47" s="427" t="s">
        <v>1763</v>
      </c>
    </row>
    <row r="48" spans="1:21">
      <c r="A48" s="406" t="s">
        <v>348</v>
      </c>
      <c r="B48" s="408" t="s">
        <v>1599</v>
      </c>
      <c r="C48" s="408"/>
      <c r="D48" s="409" t="s">
        <v>1485</v>
      </c>
      <c r="E48" s="409" t="s">
        <v>263</v>
      </c>
      <c r="F48" s="409" t="s">
        <v>1594</v>
      </c>
      <c r="G48" s="64"/>
      <c r="H48" s="64" t="s">
        <v>509</v>
      </c>
      <c r="I48" s="68" t="s">
        <v>42</v>
      </c>
      <c r="J48" s="380" t="s">
        <v>1488</v>
      </c>
      <c r="K48" s="380" t="s">
        <v>1489</v>
      </c>
      <c r="L48" s="380" t="s">
        <v>1528</v>
      </c>
      <c r="M48" s="64">
        <v>55</v>
      </c>
      <c r="N48" s="358" t="s">
        <v>252</v>
      </c>
      <c r="O48" s="358" t="s">
        <v>292</v>
      </c>
      <c r="P48" s="64"/>
      <c r="Q48" s="357" t="s">
        <v>1611</v>
      </c>
      <c r="R48" s="357" t="s">
        <v>1612</v>
      </c>
      <c r="S48" s="415" t="s">
        <v>1610</v>
      </c>
      <c r="T48" s="429">
        <v>260</v>
      </c>
      <c r="U48" s="427" t="s">
        <v>1763</v>
      </c>
    </row>
    <row r="49" spans="1:22">
      <c r="A49" s="356" t="s">
        <v>348</v>
      </c>
      <c r="B49" s="353" t="s">
        <v>1593</v>
      </c>
      <c r="C49" s="353"/>
      <c r="D49" s="369" t="s">
        <v>1485</v>
      </c>
      <c r="E49" s="369" t="s">
        <v>263</v>
      </c>
      <c r="F49" s="369" t="s">
        <v>1594</v>
      </c>
      <c r="G49" s="345"/>
      <c r="H49" s="345" t="s">
        <v>509</v>
      </c>
      <c r="I49" s="362" t="s">
        <v>42</v>
      </c>
      <c r="J49" s="375" t="s">
        <v>1488</v>
      </c>
      <c r="K49" s="375" t="s">
        <v>1489</v>
      </c>
      <c r="L49" s="375" t="s">
        <v>1528</v>
      </c>
      <c r="M49" s="345">
        <v>70</v>
      </c>
      <c r="N49" s="364" t="s">
        <v>252</v>
      </c>
      <c r="O49" s="364" t="s">
        <v>1613</v>
      </c>
      <c r="P49" s="345"/>
      <c r="Q49" s="363" t="s">
        <v>1614</v>
      </c>
      <c r="R49" s="363" t="s">
        <v>1615</v>
      </c>
      <c r="S49" s="414" t="s">
        <v>1610</v>
      </c>
      <c r="T49" s="428">
        <v>260</v>
      </c>
      <c r="U49" s="427" t="s">
        <v>1763</v>
      </c>
    </row>
    <row r="50" spans="1:22">
      <c r="A50" s="372" t="s">
        <v>348</v>
      </c>
      <c r="B50" s="421" t="s">
        <v>1593</v>
      </c>
      <c r="C50" s="351"/>
      <c r="D50" s="63" t="s">
        <v>1485</v>
      </c>
      <c r="E50" s="63" t="s">
        <v>263</v>
      </c>
      <c r="F50" s="63" t="s">
        <v>1740</v>
      </c>
      <c r="G50" s="64"/>
      <c r="H50" s="64" t="s">
        <v>1741</v>
      </c>
      <c r="I50" s="68" t="s">
        <v>42</v>
      </c>
      <c r="J50" s="380" t="s">
        <v>1496</v>
      </c>
      <c r="K50" s="380" t="s">
        <v>1742</v>
      </c>
      <c r="L50" s="380" t="s">
        <v>1528</v>
      </c>
      <c r="M50" s="64">
        <v>50</v>
      </c>
      <c r="N50" s="358" t="s">
        <v>252</v>
      </c>
      <c r="O50" s="358" t="s">
        <v>1743</v>
      </c>
      <c r="P50" s="411"/>
      <c r="Q50" s="357" t="s">
        <v>1744</v>
      </c>
      <c r="R50" s="422" t="s">
        <v>1745</v>
      </c>
      <c r="S50" s="352" t="s">
        <v>1746</v>
      </c>
      <c r="T50" s="425" t="s">
        <v>1747</v>
      </c>
      <c r="U50" s="427" t="s">
        <v>1763</v>
      </c>
    </row>
    <row r="51" spans="1:22">
      <c r="A51" s="356" t="s">
        <v>348</v>
      </c>
      <c r="B51" s="423" t="s">
        <v>1593</v>
      </c>
      <c r="C51" s="353"/>
      <c r="D51" s="369" t="s">
        <v>1485</v>
      </c>
      <c r="E51" s="369" t="s">
        <v>263</v>
      </c>
      <c r="F51" s="369" t="s">
        <v>1740</v>
      </c>
      <c r="G51" s="345"/>
      <c r="H51" s="345" t="s">
        <v>1741</v>
      </c>
      <c r="I51" s="362" t="s">
        <v>42</v>
      </c>
      <c r="J51" s="375" t="s">
        <v>1496</v>
      </c>
      <c r="K51" s="375" t="s">
        <v>1742</v>
      </c>
      <c r="L51" s="375" t="s">
        <v>1528</v>
      </c>
      <c r="M51" s="345">
        <v>55</v>
      </c>
      <c r="N51" s="364" t="s">
        <v>252</v>
      </c>
      <c r="O51" s="364" t="s">
        <v>1748</v>
      </c>
      <c r="P51" s="403"/>
      <c r="Q51" s="363" t="s">
        <v>1749</v>
      </c>
      <c r="R51" s="416" t="s">
        <v>1750</v>
      </c>
      <c r="S51" s="382" t="s">
        <v>1746</v>
      </c>
      <c r="T51" s="426" t="s">
        <v>1747</v>
      </c>
      <c r="U51" s="427" t="s">
        <v>1763</v>
      </c>
    </row>
    <row r="52" spans="1:22">
      <c r="A52" s="372" t="s">
        <v>348</v>
      </c>
      <c r="B52" s="351" t="s">
        <v>1599</v>
      </c>
      <c r="C52" s="351"/>
      <c r="D52" s="63" t="s">
        <v>1485</v>
      </c>
      <c r="E52" s="63" t="s">
        <v>263</v>
      </c>
      <c r="F52" s="63" t="s">
        <v>1740</v>
      </c>
      <c r="G52" s="64"/>
      <c r="H52" s="64" t="s">
        <v>1741</v>
      </c>
      <c r="I52" s="68" t="s">
        <v>42</v>
      </c>
      <c r="J52" s="380" t="s">
        <v>1496</v>
      </c>
      <c r="K52" s="380" t="s">
        <v>1742</v>
      </c>
      <c r="L52" s="380" t="s">
        <v>1528</v>
      </c>
      <c r="M52" s="64">
        <v>65</v>
      </c>
      <c r="N52" s="358" t="s">
        <v>252</v>
      </c>
      <c r="O52" s="358" t="s">
        <v>1751</v>
      </c>
      <c r="P52" s="411"/>
      <c r="Q52" s="357" t="s">
        <v>1752</v>
      </c>
      <c r="R52" s="422" t="s">
        <v>1753</v>
      </c>
      <c r="S52" s="352" t="s">
        <v>1746</v>
      </c>
      <c r="T52" s="425" t="s">
        <v>1747</v>
      </c>
      <c r="U52" s="427" t="s">
        <v>1763</v>
      </c>
    </row>
    <row r="53" spans="1:22">
      <c r="A53" s="356" t="s">
        <v>348</v>
      </c>
      <c r="B53" s="353" t="s">
        <v>1599</v>
      </c>
      <c r="C53" s="353"/>
      <c r="D53" s="369" t="s">
        <v>1485</v>
      </c>
      <c r="E53" s="369" t="s">
        <v>263</v>
      </c>
      <c r="F53" s="369" t="s">
        <v>1740</v>
      </c>
      <c r="G53" s="345"/>
      <c r="H53" s="345" t="s">
        <v>1741</v>
      </c>
      <c r="I53" s="362" t="s">
        <v>42</v>
      </c>
      <c r="J53" s="375" t="s">
        <v>1496</v>
      </c>
      <c r="K53" s="375" t="s">
        <v>1742</v>
      </c>
      <c r="L53" s="375" t="s">
        <v>1528</v>
      </c>
      <c r="M53" s="345">
        <v>75</v>
      </c>
      <c r="N53" s="364" t="s">
        <v>252</v>
      </c>
      <c r="O53" s="364" t="s">
        <v>1754</v>
      </c>
      <c r="P53" s="403"/>
      <c r="Q53" s="363" t="s">
        <v>1755</v>
      </c>
      <c r="R53" s="416" t="s">
        <v>1756</v>
      </c>
      <c r="S53" s="382" t="s">
        <v>1746</v>
      </c>
      <c r="T53" s="426" t="s">
        <v>1747</v>
      </c>
      <c r="U53" s="427" t="s">
        <v>1763</v>
      </c>
    </row>
    <row r="54" spans="1:22" ht="75">
      <c r="A54" s="372" t="s">
        <v>348</v>
      </c>
      <c r="B54" s="351" t="s">
        <v>1599</v>
      </c>
      <c r="C54" s="351"/>
      <c r="D54" s="63" t="s">
        <v>1485</v>
      </c>
      <c r="E54" s="63" t="s">
        <v>263</v>
      </c>
      <c r="F54" s="63" t="s">
        <v>1740</v>
      </c>
      <c r="G54" s="64"/>
      <c r="H54" s="64" t="s">
        <v>1741</v>
      </c>
      <c r="I54" s="68" t="s">
        <v>42</v>
      </c>
      <c r="J54" s="380" t="s">
        <v>1757</v>
      </c>
      <c r="K54" s="380" t="s">
        <v>1742</v>
      </c>
      <c r="L54" s="380" t="s">
        <v>1528</v>
      </c>
      <c r="M54" s="64">
        <v>75</v>
      </c>
      <c r="N54" s="358" t="s">
        <v>252</v>
      </c>
      <c r="O54" s="358"/>
      <c r="P54" s="64"/>
      <c r="Q54" s="357" t="s">
        <v>1758</v>
      </c>
      <c r="R54" s="357" t="s">
        <v>1759</v>
      </c>
      <c r="S54" s="352" t="s">
        <v>1760</v>
      </c>
      <c r="T54" s="425" t="s">
        <v>1761</v>
      </c>
      <c r="U54" s="442" t="s">
        <v>749</v>
      </c>
      <c r="V54" s="438" t="s">
        <v>1780</v>
      </c>
    </row>
  </sheetData>
  <autoFilter ref="A6:V54" xr:uid="{00000000-0009-0000-0000-00000F000000}"/>
  <phoneticPr fontId="169" type="noConversion"/>
  <conditionalFormatting sqref="Q6">
    <cfRule type="duplicateValues" dxfId="136" priority="43"/>
    <cfRule type="duplicateValues" dxfId="135" priority="48"/>
    <cfRule type="duplicateValues" dxfId="134" priority="49"/>
    <cfRule type="duplicateValues" dxfId="133" priority="50"/>
  </conditionalFormatting>
  <conditionalFormatting sqref="Q21:Q25">
    <cfRule type="duplicateValues" dxfId="132" priority="26"/>
    <cfRule type="duplicateValues" dxfId="131" priority="27"/>
    <cfRule type="duplicateValues" dxfId="130" priority="28"/>
    <cfRule type="duplicateValues" dxfId="129" priority="29"/>
  </conditionalFormatting>
  <conditionalFormatting sqref="Q26:Q46">
    <cfRule type="duplicateValues" dxfId="128" priority="21"/>
    <cfRule type="duplicateValues" dxfId="127" priority="22"/>
    <cfRule type="duplicateValues" dxfId="126" priority="23"/>
    <cfRule type="duplicateValues" dxfId="125" priority="24"/>
  </conditionalFormatting>
  <conditionalFormatting sqref="Q47">
    <cfRule type="duplicateValues" dxfId="124" priority="9"/>
    <cfRule type="duplicateValues" dxfId="123" priority="10"/>
    <cfRule type="duplicateValues" dxfId="122" priority="11"/>
    <cfRule type="duplicateValues" dxfId="121" priority="12"/>
  </conditionalFormatting>
  <conditionalFormatting sqref="Q48">
    <cfRule type="duplicateValues" dxfId="120" priority="5"/>
    <cfRule type="duplicateValues" dxfId="119" priority="6"/>
    <cfRule type="duplicateValues" dxfId="118" priority="7"/>
    <cfRule type="duplicateValues" dxfId="117" priority="8"/>
  </conditionalFormatting>
  <conditionalFormatting sqref="Q49">
    <cfRule type="duplicateValues" dxfId="116" priority="1"/>
    <cfRule type="duplicateValues" dxfId="115" priority="2"/>
    <cfRule type="duplicateValues" dxfId="114" priority="3"/>
    <cfRule type="duplicateValues" dxfId="113" priority="4"/>
  </conditionalFormatting>
  <conditionalFormatting sqref="Q50:Q54 Q7:Q20">
    <cfRule type="duplicateValues" dxfId="112" priority="38"/>
    <cfRule type="duplicateValues" dxfId="111" priority="39"/>
    <cfRule type="duplicateValues" dxfId="110" priority="40"/>
    <cfRule type="duplicateValues" dxfId="109" priority="41"/>
  </conditionalFormatting>
  <conditionalFormatting sqref="R6">
    <cfRule type="duplicateValues" dxfId="108" priority="44"/>
    <cfRule type="duplicateValues" dxfId="107" priority="45"/>
    <cfRule type="duplicateValues" dxfId="106" priority="46"/>
    <cfRule type="duplicateValues" dxfId="105" priority="47"/>
    <cfRule type="duplicateValues" dxfId="104" priority="51"/>
  </conditionalFormatting>
  <conditionalFormatting sqref="R21:R25">
    <cfRule type="duplicateValues" dxfId="103" priority="30"/>
    <cfRule type="duplicateValues" dxfId="102" priority="31"/>
    <cfRule type="duplicateValues" dxfId="101" priority="32"/>
    <cfRule type="duplicateValues" dxfId="100" priority="33"/>
  </conditionalFormatting>
  <conditionalFormatting sqref="R26:R46">
    <cfRule type="duplicateValues" dxfId="99" priority="17"/>
    <cfRule type="duplicateValues" dxfId="98" priority="18"/>
    <cfRule type="duplicateValues" dxfId="97" priority="19"/>
    <cfRule type="duplicateValues" dxfId="96" priority="20"/>
    <cfRule type="duplicateValues" dxfId="95" priority="25"/>
  </conditionalFormatting>
  <conditionalFormatting sqref="R47:R49">
    <cfRule type="duplicateValues" dxfId="94" priority="13"/>
    <cfRule type="duplicateValues" dxfId="93" priority="14"/>
    <cfRule type="duplicateValues" dxfId="92" priority="15"/>
    <cfRule type="duplicateValues" dxfId="91" priority="16"/>
  </conditionalFormatting>
  <conditionalFormatting sqref="R50:R54 R7:R20">
    <cfRule type="duplicateValues" dxfId="90" priority="34"/>
    <cfRule type="duplicateValues" dxfId="89" priority="35"/>
    <cfRule type="duplicateValues" dxfId="88" priority="36"/>
    <cfRule type="duplicateValues" dxfId="87" priority="37"/>
    <cfRule type="duplicateValues" dxfId="86" priority="42"/>
  </conditionalFormatting>
  <dataValidations count="12">
    <dataValidation type="list" allowBlank="1" showInputMessage="1" showErrorMessage="1" sqref="A7:A54" xr:uid="{00000000-0002-0000-0F00-000000000000}">
      <formula1>ASSY</formula1>
    </dataValidation>
    <dataValidation type="list" allowBlank="1" showInputMessage="1" showErrorMessage="1" sqref="D7:D54" xr:uid="{00000000-0002-0000-0F00-000001000000}">
      <formula1>REGULAR_PROMO</formula1>
    </dataValidation>
    <dataValidation type="list" allowBlank="1" showInputMessage="1" showErrorMessage="1" sqref="E7:E54" xr:uid="{00000000-0002-0000-0F00-000002000000}">
      <formula1>Brand</formula1>
    </dataValidation>
    <dataValidation type="list" allowBlank="1" showInputMessage="1" showErrorMessage="1" sqref="F7:F54" xr:uid="{00000000-0002-0000-0F00-000003000000}">
      <formula1>SMART</formula1>
    </dataValidation>
    <dataValidation type="list" allowBlank="1" showInputMessage="1" showErrorMessage="1" sqref="H7:H54" xr:uid="{00000000-0002-0000-0F00-000004000000}">
      <formula1>SEGMENT</formula1>
    </dataValidation>
    <dataValidation type="list" allowBlank="1" showInputMessage="1" showErrorMessage="1" sqref="I7:I54" xr:uid="{00000000-0002-0000-0F00-000005000000}">
      <formula1>RES</formula1>
    </dataValidation>
    <dataValidation type="list" allowBlank="1" showInputMessage="1" showErrorMessage="1" sqref="J7:J54" xr:uid="{00000000-0002-0000-0F00-000006000000}">
      <formula1>Backlight</formula1>
    </dataValidation>
    <dataValidation type="list" allowBlank="1" showInputMessage="1" showErrorMessage="1" sqref="K7:K54" xr:uid="{00000000-0002-0000-0F00-000007000000}">
      <formula1>SYSTEM</formula1>
    </dataValidation>
    <dataValidation type="list" allowBlank="1" showInputMessage="1" showErrorMessage="1" sqref="L7:L54" xr:uid="{00000000-0002-0000-0F00-000008000000}">
      <formula1>COLOR_GAMUT</formula1>
    </dataValidation>
    <dataValidation type="list" allowBlank="1" showInputMessage="1" showErrorMessage="1" sqref="M7:M54" xr:uid="{00000000-0002-0000-0F00-000009000000}">
      <formula1>SIZE</formula1>
    </dataValidation>
    <dataValidation type="list" allowBlank="1" showInputMessage="1" showErrorMessage="1" sqref="N7:N54" xr:uid="{00000000-0002-0000-0F00-00000A000000}">
      <formula1>FRAME__FRAMELESS</formula1>
    </dataValidation>
    <dataValidation type="list" allowBlank="1" showInputMessage="1" showErrorMessage="1" sqref="O7:O54" xr:uid="{00000000-0002-0000-0F00-00000B000000}">
      <formula1>FACTORY_DESIGN</formula1>
    </dataValidation>
  </dataValidation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dimension ref="A1:T43"/>
  <sheetViews>
    <sheetView workbookViewId="0">
      <selection activeCell="Q17" sqref="Q17"/>
    </sheetView>
  </sheetViews>
  <sheetFormatPr defaultRowHeight="15"/>
  <cols>
    <col min="3" max="3" width="6.42578125" bestFit="1" customWidth="1"/>
    <col min="6" max="6" width="23.7109375" bestFit="1" customWidth="1"/>
    <col min="7" max="7" width="15.42578125" hidden="1" customWidth="1"/>
    <col min="8" max="8" width="0" hidden="1" customWidth="1"/>
    <col min="9" max="9" width="6.28515625" customWidth="1"/>
    <col min="14" max="14" width="12.42578125" bestFit="1" customWidth="1"/>
    <col min="16" max="16" width="16.85546875" hidden="1" customWidth="1"/>
    <col min="17" max="17" width="15.42578125" bestFit="1" customWidth="1"/>
    <col min="18" max="18" width="8.42578125" bestFit="1" customWidth="1"/>
    <col min="22" max="23" width="16" bestFit="1" customWidth="1"/>
  </cols>
  <sheetData>
    <row r="1" spans="1:20" ht="20.25">
      <c r="A1" s="1" t="s">
        <v>1196</v>
      </c>
    </row>
    <row r="2" spans="1:20" ht="20.25">
      <c r="A2" s="1" t="s">
        <v>1591</v>
      </c>
    </row>
    <row r="3" spans="1:20">
      <c r="A3" s="2" t="s">
        <v>1573</v>
      </c>
    </row>
    <row r="4" spans="1:20">
      <c r="A4" s="2" t="s">
        <v>1199</v>
      </c>
    </row>
    <row r="5" spans="1:20">
      <c r="A5" s="2" t="s">
        <v>1474</v>
      </c>
    </row>
    <row r="6" spans="1:20" ht="45">
      <c r="A6" s="367" t="s">
        <v>1475</v>
      </c>
      <c r="B6" s="367" t="s">
        <v>1476</v>
      </c>
      <c r="C6" s="367" t="s">
        <v>1477</v>
      </c>
      <c r="D6" s="367" t="s">
        <v>1478</v>
      </c>
      <c r="E6" s="367" t="s">
        <v>14</v>
      </c>
      <c r="F6" s="367" t="s">
        <v>385</v>
      </c>
      <c r="G6" s="370" t="s">
        <v>386</v>
      </c>
      <c r="H6" s="367" t="s">
        <v>240</v>
      </c>
      <c r="I6" s="367" t="s">
        <v>247</v>
      </c>
      <c r="J6" s="367" t="s">
        <v>1479</v>
      </c>
      <c r="K6" s="359" t="s">
        <v>1480</v>
      </c>
      <c r="L6" s="359" t="s">
        <v>1481</v>
      </c>
      <c r="M6" s="367" t="s">
        <v>241</v>
      </c>
      <c r="N6" s="367" t="s">
        <v>387</v>
      </c>
      <c r="O6" s="367" t="s">
        <v>243</v>
      </c>
      <c r="P6" s="370" t="s">
        <v>1482</v>
      </c>
      <c r="Q6" s="367" t="s">
        <v>388</v>
      </c>
      <c r="R6" s="367" t="s">
        <v>389</v>
      </c>
      <c r="S6" s="367" t="s">
        <v>246</v>
      </c>
      <c r="T6" s="367" t="s">
        <v>390</v>
      </c>
    </row>
    <row r="7" spans="1:20">
      <c r="A7" s="356" t="s">
        <v>1483</v>
      </c>
      <c r="B7" s="353" t="s">
        <v>1484</v>
      </c>
      <c r="C7" s="353"/>
      <c r="D7" s="369" t="s">
        <v>1485</v>
      </c>
      <c r="E7" s="369" t="s">
        <v>263</v>
      </c>
      <c r="F7" s="369" t="s">
        <v>1486</v>
      </c>
      <c r="G7" s="345"/>
      <c r="H7" s="345" t="s">
        <v>1487</v>
      </c>
      <c r="I7" s="362" t="s">
        <v>258</v>
      </c>
      <c r="J7" s="375" t="s">
        <v>1488</v>
      </c>
      <c r="K7" s="375" t="s">
        <v>1489</v>
      </c>
      <c r="L7" s="375" t="s">
        <v>1490</v>
      </c>
      <c r="M7" s="345">
        <v>24</v>
      </c>
      <c r="N7" s="364" t="s">
        <v>256</v>
      </c>
      <c r="O7" s="364" t="s">
        <v>1491</v>
      </c>
      <c r="P7" s="381"/>
      <c r="Q7" s="363" t="s">
        <v>1238</v>
      </c>
      <c r="R7" s="361" t="s">
        <v>884</v>
      </c>
      <c r="S7" s="382" t="s">
        <v>1492</v>
      </c>
      <c r="T7" s="382" t="s">
        <v>1493</v>
      </c>
    </row>
    <row r="8" spans="1:20">
      <c r="A8" s="372" t="s">
        <v>1483</v>
      </c>
      <c r="B8" s="351" t="s">
        <v>1484</v>
      </c>
      <c r="C8" s="351"/>
      <c r="D8" s="63" t="s">
        <v>1485</v>
      </c>
      <c r="E8" s="63" t="s">
        <v>263</v>
      </c>
      <c r="F8" s="63" t="s">
        <v>1486</v>
      </c>
      <c r="G8" s="64"/>
      <c r="H8" s="64" t="s">
        <v>1487</v>
      </c>
      <c r="I8" s="68" t="s">
        <v>258</v>
      </c>
      <c r="J8" s="380" t="s">
        <v>1488</v>
      </c>
      <c r="K8" s="380" t="s">
        <v>1489</v>
      </c>
      <c r="L8" s="380" t="s">
        <v>1490</v>
      </c>
      <c r="M8" s="64">
        <v>24</v>
      </c>
      <c r="N8" s="358" t="s">
        <v>256</v>
      </c>
      <c r="O8" s="358" t="s">
        <v>1491</v>
      </c>
      <c r="P8" s="64"/>
      <c r="Q8" s="357" t="s">
        <v>1239</v>
      </c>
      <c r="R8" s="361" t="s">
        <v>1083</v>
      </c>
      <c r="S8" s="352" t="s">
        <v>1492</v>
      </c>
      <c r="T8" s="352" t="s">
        <v>1493</v>
      </c>
    </row>
    <row r="9" spans="1:20">
      <c r="A9" s="356" t="s">
        <v>1494</v>
      </c>
      <c r="B9" s="353" t="s">
        <v>1495</v>
      </c>
      <c r="C9" s="353"/>
      <c r="D9" s="369" t="s">
        <v>1485</v>
      </c>
      <c r="E9" s="369" t="s">
        <v>263</v>
      </c>
      <c r="F9" s="369" t="s">
        <v>1486</v>
      </c>
      <c r="G9" s="345"/>
      <c r="H9" s="345" t="s">
        <v>1487</v>
      </c>
      <c r="I9" s="362" t="s">
        <v>258</v>
      </c>
      <c r="J9" s="375" t="s">
        <v>1496</v>
      </c>
      <c r="K9" s="375" t="s">
        <v>1489</v>
      </c>
      <c r="L9" s="375" t="s">
        <v>1490</v>
      </c>
      <c r="M9" s="345">
        <v>32</v>
      </c>
      <c r="N9" s="364" t="s">
        <v>252</v>
      </c>
      <c r="O9" s="364" t="s">
        <v>1497</v>
      </c>
      <c r="P9" s="381"/>
      <c r="Q9" s="363" t="s">
        <v>1240</v>
      </c>
      <c r="R9" s="361" t="s">
        <v>885</v>
      </c>
      <c r="S9" s="382" t="s">
        <v>1492</v>
      </c>
      <c r="T9" s="382" t="s">
        <v>1493</v>
      </c>
    </row>
    <row r="10" spans="1:20">
      <c r="A10" s="372" t="s">
        <v>1494</v>
      </c>
      <c r="B10" s="351" t="s">
        <v>1495</v>
      </c>
      <c r="C10" s="351"/>
      <c r="D10" s="63" t="s">
        <v>1485</v>
      </c>
      <c r="E10" s="63" t="s">
        <v>263</v>
      </c>
      <c r="F10" s="63" t="s">
        <v>1486</v>
      </c>
      <c r="G10" s="64"/>
      <c r="H10" s="64" t="s">
        <v>1487</v>
      </c>
      <c r="I10" s="68" t="s">
        <v>258</v>
      </c>
      <c r="J10" s="380" t="s">
        <v>1496</v>
      </c>
      <c r="K10" s="380" t="s">
        <v>1489</v>
      </c>
      <c r="L10" s="380" t="s">
        <v>1490</v>
      </c>
      <c r="M10" s="64">
        <v>32</v>
      </c>
      <c r="N10" s="358" t="s">
        <v>252</v>
      </c>
      <c r="O10" s="358" t="s">
        <v>1497</v>
      </c>
      <c r="P10" s="64"/>
      <c r="Q10" s="357" t="s">
        <v>1241</v>
      </c>
      <c r="R10" s="361" t="s">
        <v>1084</v>
      </c>
      <c r="S10" s="352" t="s">
        <v>1492</v>
      </c>
      <c r="T10" s="352" t="s">
        <v>1493</v>
      </c>
    </row>
    <row r="11" spans="1:20">
      <c r="A11" s="356" t="s">
        <v>348</v>
      </c>
      <c r="B11" s="353" t="s">
        <v>1484</v>
      </c>
      <c r="C11" s="353"/>
      <c r="D11" s="369" t="s">
        <v>1485</v>
      </c>
      <c r="E11" s="369" t="s">
        <v>263</v>
      </c>
      <c r="F11" s="369" t="s">
        <v>1486</v>
      </c>
      <c r="G11" s="345"/>
      <c r="H11" s="345" t="s">
        <v>1487</v>
      </c>
      <c r="I11" s="362" t="s">
        <v>261</v>
      </c>
      <c r="J11" s="375" t="s">
        <v>1496</v>
      </c>
      <c r="K11" s="375" t="s">
        <v>1489</v>
      </c>
      <c r="L11" s="375" t="s">
        <v>1490</v>
      </c>
      <c r="M11" s="345">
        <v>40</v>
      </c>
      <c r="N11" s="364" t="s">
        <v>252</v>
      </c>
      <c r="O11" s="364" t="s">
        <v>1498</v>
      </c>
      <c r="P11" s="381"/>
      <c r="Q11" s="363" t="s">
        <v>1242</v>
      </c>
      <c r="R11" s="361" t="s">
        <v>886</v>
      </c>
      <c r="S11" s="382" t="s">
        <v>1492</v>
      </c>
      <c r="T11" s="382" t="s">
        <v>1493</v>
      </c>
    </row>
    <row r="12" spans="1:20">
      <c r="A12" s="372" t="s">
        <v>348</v>
      </c>
      <c r="B12" s="351" t="s">
        <v>1484</v>
      </c>
      <c r="C12" s="351"/>
      <c r="D12" s="63" t="s">
        <v>1485</v>
      </c>
      <c r="E12" s="63" t="s">
        <v>263</v>
      </c>
      <c r="F12" s="63" t="s">
        <v>1486</v>
      </c>
      <c r="G12" s="64"/>
      <c r="H12" s="64" t="s">
        <v>1487</v>
      </c>
      <c r="I12" s="68" t="s">
        <v>261</v>
      </c>
      <c r="J12" s="380" t="s">
        <v>1496</v>
      </c>
      <c r="K12" s="380" t="s">
        <v>1489</v>
      </c>
      <c r="L12" s="380" t="s">
        <v>1490</v>
      </c>
      <c r="M12" s="64">
        <v>40</v>
      </c>
      <c r="N12" s="358" t="s">
        <v>252</v>
      </c>
      <c r="O12" s="358" t="s">
        <v>1498</v>
      </c>
      <c r="P12" s="64"/>
      <c r="Q12" s="357" t="s">
        <v>1243</v>
      </c>
      <c r="R12" s="361" t="s">
        <v>1085</v>
      </c>
      <c r="S12" s="352" t="s">
        <v>1492</v>
      </c>
      <c r="T12" s="352" t="s">
        <v>1493</v>
      </c>
    </row>
    <row r="13" spans="1:20">
      <c r="A13" s="356" t="s">
        <v>348</v>
      </c>
      <c r="B13" s="353" t="s">
        <v>1495</v>
      </c>
      <c r="C13" s="353"/>
      <c r="D13" s="369" t="s">
        <v>1485</v>
      </c>
      <c r="E13" s="369" t="s">
        <v>263</v>
      </c>
      <c r="F13" s="369" t="s">
        <v>1486</v>
      </c>
      <c r="G13" s="345"/>
      <c r="H13" s="345" t="s">
        <v>1487</v>
      </c>
      <c r="I13" s="362" t="s">
        <v>261</v>
      </c>
      <c r="J13" s="375" t="s">
        <v>1488</v>
      </c>
      <c r="K13" s="375" t="s">
        <v>1489</v>
      </c>
      <c r="L13" s="375" t="s">
        <v>1490</v>
      </c>
      <c r="M13" s="345">
        <v>43</v>
      </c>
      <c r="N13" s="364" t="s">
        <v>252</v>
      </c>
      <c r="O13" s="364" t="s">
        <v>278</v>
      </c>
      <c r="P13" s="381"/>
      <c r="Q13" s="363" t="s">
        <v>1244</v>
      </c>
      <c r="R13" s="361" t="s">
        <v>887</v>
      </c>
      <c r="S13" s="382" t="s">
        <v>1492</v>
      </c>
      <c r="T13" s="382" t="s">
        <v>1493</v>
      </c>
    </row>
    <row r="14" spans="1:20">
      <c r="A14" s="372" t="s">
        <v>348</v>
      </c>
      <c r="B14" s="351" t="s">
        <v>1495</v>
      </c>
      <c r="C14" s="351"/>
      <c r="D14" s="63" t="s">
        <v>1485</v>
      </c>
      <c r="E14" s="63" t="s">
        <v>263</v>
      </c>
      <c r="F14" s="63" t="s">
        <v>1486</v>
      </c>
      <c r="G14" s="64"/>
      <c r="H14" s="64" t="s">
        <v>1487</v>
      </c>
      <c r="I14" s="68" t="s">
        <v>261</v>
      </c>
      <c r="J14" s="380" t="s">
        <v>1488</v>
      </c>
      <c r="K14" s="380" t="s">
        <v>1489</v>
      </c>
      <c r="L14" s="380" t="s">
        <v>1490</v>
      </c>
      <c r="M14" s="64">
        <v>43</v>
      </c>
      <c r="N14" s="358" t="s">
        <v>252</v>
      </c>
      <c r="O14" s="358" t="s">
        <v>278</v>
      </c>
      <c r="P14" s="64"/>
      <c r="Q14" s="357" t="s">
        <v>1245</v>
      </c>
      <c r="R14" s="361" t="s">
        <v>1086</v>
      </c>
      <c r="S14" s="352" t="s">
        <v>1492</v>
      </c>
      <c r="T14" s="352" t="s">
        <v>1493</v>
      </c>
    </row>
    <row r="15" spans="1:20">
      <c r="A15" s="356" t="s">
        <v>348</v>
      </c>
      <c r="B15" s="353" t="s">
        <v>1484</v>
      </c>
      <c r="C15" s="353"/>
      <c r="D15" s="369" t="s">
        <v>1485</v>
      </c>
      <c r="E15" s="369" t="s">
        <v>263</v>
      </c>
      <c r="F15" s="369" t="s">
        <v>1486</v>
      </c>
      <c r="G15" s="345"/>
      <c r="H15" s="345" t="s">
        <v>1487</v>
      </c>
      <c r="I15" s="362" t="s">
        <v>42</v>
      </c>
      <c r="J15" s="375" t="s">
        <v>1488</v>
      </c>
      <c r="K15" s="375" t="s">
        <v>1489</v>
      </c>
      <c r="L15" s="375" t="s">
        <v>1490</v>
      </c>
      <c r="M15" s="345">
        <v>43</v>
      </c>
      <c r="N15" s="364" t="s">
        <v>252</v>
      </c>
      <c r="O15" s="364" t="s">
        <v>278</v>
      </c>
      <c r="P15" s="381"/>
      <c r="Q15" s="363" t="s">
        <v>1246</v>
      </c>
      <c r="R15" s="361" t="s">
        <v>888</v>
      </c>
      <c r="S15" s="382" t="s">
        <v>1499</v>
      </c>
      <c r="T15" s="382" t="s">
        <v>1500</v>
      </c>
    </row>
    <row r="16" spans="1:20">
      <c r="A16" s="372" t="s">
        <v>348</v>
      </c>
      <c r="B16" s="351" t="s">
        <v>1484</v>
      </c>
      <c r="C16" s="351"/>
      <c r="D16" s="63" t="s">
        <v>1485</v>
      </c>
      <c r="E16" s="63" t="s">
        <v>263</v>
      </c>
      <c r="F16" s="63" t="s">
        <v>1486</v>
      </c>
      <c r="G16" s="64"/>
      <c r="H16" s="64" t="s">
        <v>1487</v>
      </c>
      <c r="I16" s="68" t="s">
        <v>42</v>
      </c>
      <c r="J16" s="380" t="s">
        <v>1488</v>
      </c>
      <c r="K16" s="380" t="s">
        <v>1489</v>
      </c>
      <c r="L16" s="380" t="s">
        <v>1490</v>
      </c>
      <c r="M16" s="64">
        <v>43</v>
      </c>
      <c r="N16" s="358" t="s">
        <v>252</v>
      </c>
      <c r="O16" s="358" t="s">
        <v>278</v>
      </c>
      <c r="P16" s="64"/>
      <c r="Q16" s="357" t="s">
        <v>1247</v>
      </c>
      <c r="R16" s="361" t="s">
        <v>1087</v>
      </c>
      <c r="S16" s="352" t="s">
        <v>1499</v>
      </c>
      <c r="T16" s="352" t="s">
        <v>1500</v>
      </c>
    </row>
    <row r="17" spans="1:20">
      <c r="A17" s="356" t="s">
        <v>348</v>
      </c>
      <c r="B17" s="353" t="s">
        <v>1495</v>
      </c>
      <c r="C17" s="353"/>
      <c r="D17" s="369" t="s">
        <v>1485</v>
      </c>
      <c r="E17" s="369" t="s">
        <v>263</v>
      </c>
      <c r="F17" s="369" t="s">
        <v>1486</v>
      </c>
      <c r="G17" s="345"/>
      <c r="H17" s="345" t="s">
        <v>1487</v>
      </c>
      <c r="I17" s="362" t="s">
        <v>42</v>
      </c>
      <c r="J17" s="375" t="s">
        <v>1488</v>
      </c>
      <c r="K17" s="375" t="s">
        <v>1489</v>
      </c>
      <c r="L17" s="375" t="s">
        <v>1490</v>
      </c>
      <c r="M17" s="345">
        <v>50</v>
      </c>
      <c r="N17" s="364" t="s">
        <v>252</v>
      </c>
      <c r="O17" s="364" t="s">
        <v>286</v>
      </c>
      <c r="P17" s="381"/>
      <c r="Q17" s="363" t="s">
        <v>1216</v>
      </c>
      <c r="R17" s="361" t="s">
        <v>889</v>
      </c>
      <c r="S17" s="382" t="s">
        <v>1499</v>
      </c>
      <c r="T17" s="382" t="s">
        <v>1500</v>
      </c>
    </row>
    <row r="18" spans="1:20">
      <c r="A18" s="372" t="s">
        <v>348</v>
      </c>
      <c r="B18" s="351" t="s">
        <v>1495</v>
      </c>
      <c r="C18" s="351"/>
      <c r="D18" s="63" t="s">
        <v>1485</v>
      </c>
      <c r="E18" s="63" t="s">
        <v>263</v>
      </c>
      <c r="F18" s="63" t="s">
        <v>1486</v>
      </c>
      <c r="G18" s="64"/>
      <c r="H18" s="64" t="s">
        <v>1487</v>
      </c>
      <c r="I18" s="68" t="s">
        <v>42</v>
      </c>
      <c r="J18" s="380" t="s">
        <v>1488</v>
      </c>
      <c r="K18" s="380" t="s">
        <v>1489</v>
      </c>
      <c r="L18" s="380" t="s">
        <v>1490</v>
      </c>
      <c r="M18" s="64">
        <v>50</v>
      </c>
      <c r="N18" s="358" t="s">
        <v>252</v>
      </c>
      <c r="O18" s="358" t="s">
        <v>286</v>
      </c>
      <c r="P18" s="64"/>
      <c r="Q18" s="357" t="s">
        <v>1218</v>
      </c>
      <c r="R18" s="361" t="s">
        <v>1088</v>
      </c>
      <c r="S18" s="352" t="s">
        <v>1499</v>
      </c>
      <c r="T18" s="352" t="s">
        <v>1500</v>
      </c>
    </row>
    <row r="19" spans="1:20">
      <c r="A19" s="356" t="s">
        <v>348</v>
      </c>
      <c r="B19" s="353" t="s">
        <v>1495</v>
      </c>
      <c r="C19" s="353"/>
      <c r="D19" s="369" t="s">
        <v>1485</v>
      </c>
      <c r="E19" s="369" t="s">
        <v>263</v>
      </c>
      <c r="F19" s="369" t="s">
        <v>1486</v>
      </c>
      <c r="G19" s="345"/>
      <c r="H19" s="345" t="s">
        <v>1487</v>
      </c>
      <c r="I19" s="362" t="s">
        <v>42</v>
      </c>
      <c r="J19" s="375" t="s">
        <v>1488</v>
      </c>
      <c r="K19" s="375" t="s">
        <v>1489</v>
      </c>
      <c r="L19" s="375" t="s">
        <v>1490</v>
      </c>
      <c r="M19" s="345">
        <v>55</v>
      </c>
      <c r="N19" s="364" t="s">
        <v>252</v>
      </c>
      <c r="O19" s="364" t="s">
        <v>292</v>
      </c>
      <c r="P19" s="381"/>
      <c r="Q19" s="363" t="s">
        <v>1219</v>
      </c>
      <c r="R19" s="361" t="s">
        <v>890</v>
      </c>
      <c r="S19" s="382" t="s">
        <v>1499</v>
      </c>
      <c r="T19" s="382" t="s">
        <v>1500</v>
      </c>
    </row>
    <row r="20" spans="1:20">
      <c r="A20" s="372" t="s">
        <v>348</v>
      </c>
      <c r="B20" s="351" t="s">
        <v>1495</v>
      </c>
      <c r="C20" s="351"/>
      <c r="D20" s="63" t="s">
        <v>1485</v>
      </c>
      <c r="E20" s="63" t="s">
        <v>263</v>
      </c>
      <c r="F20" s="63" t="s">
        <v>1486</v>
      </c>
      <c r="G20" s="64"/>
      <c r="H20" s="64" t="s">
        <v>1487</v>
      </c>
      <c r="I20" s="68" t="s">
        <v>42</v>
      </c>
      <c r="J20" s="380" t="s">
        <v>1488</v>
      </c>
      <c r="K20" s="380" t="s">
        <v>1489</v>
      </c>
      <c r="L20" s="380" t="s">
        <v>1490</v>
      </c>
      <c r="M20" s="64">
        <v>55</v>
      </c>
      <c r="N20" s="358" t="s">
        <v>252</v>
      </c>
      <c r="O20" s="358" t="s">
        <v>292</v>
      </c>
      <c r="P20" s="64"/>
      <c r="Q20" s="357" t="s">
        <v>1220</v>
      </c>
      <c r="R20" s="361" t="s">
        <v>1089</v>
      </c>
      <c r="S20" s="352" t="s">
        <v>1499</v>
      </c>
      <c r="T20" s="352" t="s">
        <v>1500</v>
      </c>
    </row>
    <row r="21" spans="1:20">
      <c r="A21" s="356" t="s">
        <v>348</v>
      </c>
      <c r="B21" s="353" t="s">
        <v>1484</v>
      </c>
      <c r="C21" s="353"/>
      <c r="D21" s="369" t="s">
        <v>1485</v>
      </c>
      <c r="E21" s="369" t="s">
        <v>263</v>
      </c>
      <c r="F21" s="369" t="s">
        <v>1486</v>
      </c>
      <c r="G21" s="345"/>
      <c r="H21" s="345" t="s">
        <v>1487</v>
      </c>
      <c r="I21" s="362" t="s">
        <v>42</v>
      </c>
      <c r="J21" s="375" t="s">
        <v>1488</v>
      </c>
      <c r="K21" s="375" t="s">
        <v>1489</v>
      </c>
      <c r="L21" s="375" t="s">
        <v>1490</v>
      </c>
      <c r="M21" s="345">
        <v>65</v>
      </c>
      <c r="N21" s="364" t="s">
        <v>252</v>
      </c>
      <c r="O21" s="364" t="s">
        <v>298</v>
      </c>
      <c r="P21" s="381"/>
      <c r="Q21" s="363" t="s">
        <v>1221</v>
      </c>
      <c r="R21" s="361" t="s">
        <v>891</v>
      </c>
      <c r="S21" s="382" t="s">
        <v>1499</v>
      </c>
      <c r="T21" s="382" t="s">
        <v>1500</v>
      </c>
    </row>
    <row r="22" spans="1:20">
      <c r="A22" s="372" t="s">
        <v>348</v>
      </c>
      <c r="B22" s="351" t="s">
        <v>1484</v>
      </c>
      <c r="C22" s="351"/>
      <c r="D22" s="63" t="s">
        <v>1485</v>
      </c>
      <c r="E22" s="63" t="s">
        <v>263</v>
      </c>
      <c r="F22" s="63" t="s">
        <v>1486</v>
      </c>
      <c r="G22" s="64"/>
      <c r="H22" s="64" t="s">
        <v>1487</v>
      </c>
      <c r="I22" s="68" t="s">
        <v>42</v>
      </c>
      <c r="J22" s="380" t="s">
        <v>1488</v>
      </c>
      <c r="K22" s="380" t="s">
        <v>1489</v>
      </c>
      <c r="L22" s="380" t="s">
        <v>1490</v>
      </c>
      <c r="M22" s="64">
        <v>65</v>
      </c>
      <c r="N22" s="358" t="s">
        <v>252</v>
      </c>
      <c r="O22" s="358" t="s">
        <v>298</v>
      </c>
      <c r="P22" s="64"/>
      <c r="Q22" s="357" t="s">
        <v>1222</v>
      </c>
      <c r="R22" s="361" t="s">
        <v>1090</v>
      </c>
      <c r="S22" s="352" t="s">
        <v>1499</v>
      </c>
      <c r="T22" s="352" t="s">
        <v>1500</v>
      </c>
    </row>
    <row r="23" spans="1:20">
      <c r="A23" s="356" t="s">
        <v>348</v>
      </c>
      <c r="B23" s="353" t="s">
        <v>345</v>
      </c>
      <c r="C23" s="353"/>
      <c r="D23" s="369" t="s">
        <v>1485</v>
      </c>
      <c r="E23" s="369" t="s">
        <v>263</v>
      </c>
      <c r="F23" s="369" t="s">
        <v>1486</v>
      </c>
      <c r="G23" s="345"/>
      <c r="H23" s="345" t="s">
        <v>1487</v>
      </c>
      <c r="I23" s="362" t="s">
        <v>42</v>
      </c>
      <c r="J23" s="375"/>
      <c r="K23" s="375" t="s">
        <v>1489</v>
      </c>
      <c r="L23" s="375"/>
      <c r="M23" s="345">
        <v>70</v>
      </c>
      <c r="N23" s="364" t="s">
        <v>252</v>
      </c>
      <c r="O23" s="364"/>
      <c r="P23" s="381"/>
      <c r="Q23" s="363" t="s">
        <v>1501</v>
      </c>
      <c r="R23" s="361" t="s">
        <v>1502</v>
      </c>
      <c r="S23" s="382" t="s">
        <v>1499</v>
      </c>
      <c r="T23" s="382" t="s">
        <v>1500</v>
      </c>
    </row>
    <row r="24" spans="1:20">
      <c r="A24" s="372" t="s">
        <v>348</v>
      </c>
      <c r="B24" s="351" t="s">
        <v>345</v>
      </c>
      <c r="C24" s="351"/>
      <c r="D24" s="63" t="s">
        <v>1485</v>
      </c>
      <c r="E24" s="63" t="s">
        <v>263</v>
      </c>
      <c r="F24" s="63" t="s">
        <v>1486</v>
      </c>
      <c r="G24" s="64"/>
      <c r="H24" s="64" t="s">
        <v>1487</v>
      </c>
      <c r="I24" s="68" t="s">
        <v>42</v>
      </c>
      <c r="J24" s="380"/>
      <c r="K24" s="380" t="s">
        <v>1489</v>
      </c>
      <c r="L24" s="380"/>
      <c r="M24" s="64">
        <v>70</v>
      </c>
      <c r="N24" s="358" t="s">
        <v>252</v>
      </c>
      <c r="O24" s="358"/>
      <c r="P24" s="64"/>
      <c r="Q24" s="357" t="s">
        <v>1503</v>
      </c>
      <c r="R24" s="361" t="s">
        <v>1504</v>
      </c>
      <c r="S24" s="352" t="s">
        <v>1499</v>
      </c>
      <c r="T24" s="352" t="s">
        <v>1500</v>
      </c>
    </row>
    <row r="25" spans="1:20" hidden="1">
      <c r="A25" s="356" t="s">
        <v>348</v>
      </c>
      <c r="B25" s="353" t="s">
        <v>1505</v>
      </c>
      <c r="C25" s="353" t="s">
        <v>1505</v>
      </c>
      <c r="D25" s="369" t="s">
        <v>1506</v>
      </c>
      <c r="E25" s="369" t="s">
        <v>263</v>
      </c>
      <c r="F25" s="369" t="s">
        <v>422</v>
      </c>
      <c r="G25" s="345"/>
      <c r="H25" s="345" t="s">
        <v>264</v>
      </c>
      <c r="I25" s="362" t="s">
        <v>42</v>
      </c>
      <c r="J25" s="375" t="s">
        <v>1488</v>
      </c>
      <c r="K25" s="375" t="s">
        <v>1489</v>
      </c>
      <c r="L25" s="375" t="s">
        <v>1490</v>
      </c>
      <c r="M25" s="345">
        <v>50</v>
      </c>
      <c r="N25" s="364" t="s">
        <v>252</v>
      </c>
      <c r="O25" s="364" t="s">
        <v>286</v>
      </c>
      <c r="P25" s="381"/>
      <c r="Q25" s="363" t="s">
        <v>1507</v>
      </c>
      <c r="R25" s="361" t="s">
        <v>1508</v>
      </c>
      <c r="S25" s="382" t="s">
        <v>1509</v>
      </c>
      <c r="T25" s="382" t="s">
        <v>1510</v>
      </c>
    </row>
    <row r="26" spans="1:20" hidden="1">
      <c r="A26" s="372" t="s">
        <v>348</v>
      </c>
      <c r="B26" s="351" t="s">
        <v>1505</v>
      </c>
      <c r="C26" s="351" t="s">
        <v>1505</v>
      </c>
      <c r="D26" s="63" t="s">
        <v>1506</v>
      </c>
      <c r="E26" s="63" t="s">
        <v>263</v>
      </c>
      <c r="F26" s="63" t="s">
        <v>422</v>
      </c>
      <c r="G26" s="64"/>
      <c r="H26" s="64" t="s">
        <v>264</v>
      </c>
      <c r="I26" s="68" t="s">
        <v>42</v>
      </c>
      <c r="J26" s="380" t="s">
        <v>1488</v>
      </c>
      <c r="K26" s="380" t="s">
        <v>1489</v>
      </c>
      <c r="L26" s="380" t="s">
        <v>1490</v>
      </c>
      <c r="M26" s="64">
        <v>50</v>
      </c>
      <c r="N26" s="358" t="s">
        <v>252</v>
      </c>
      <c r="O26" s="358" t="s">
        <v>286</v>
      </c>
      <c r="P26" s="64"/>
      <c r="Q26" s="357" t="s">
        <v>1511</v>
      </c>
      <c r="R26" s="361" t="s">
        <v>1512</v>
      </c>
      <c r="S26" s="352" t="s">
        <v>1509</v>
      </c>
      <c r="T26" s="352" t="s">
        <v>1510</v>
      </c>
    </row>
    <row r="27" spans="1:20" hidden="1">
      <c r="A27" s="356" t="s">
        <v>348</v>
      </c>
      <c r="B27" s="353" t="s">
        <v>1505</v>
      </c>
      <c r="C27" s="353" t="s">
        <v>1505</v>
      </c>
      <c r="D27" s="369" t="s">
        <v>1506</v>
      </c>
      <c r="E27" s="369" t="s">
        <v>263</v>
      </c>
      <c r="F27" s="369" t="s">
        <v>422</v>
      </c>
      <c r="G27" s="345"/>
      <c r="H27" s="345" t="s">
        <v>264</v>
      </c>
      <c r="I27" s="362" t="s">
        <v>42</v>
      </c>
      <c r="J27" s="375" t="s">
        <v>1488</v>
      </c>
      <c r="K27" s="375" t="s">
        <v>1489</v>
      </c>
      <c r="L27" s="375" t="s">
        <v>1490</v>
      </c>
      <c r="M27" s="345">
        <v>50</v>
      </c>
      <c r="N27" s="364" t="s">
        <v>252</v>
      </c>
      <c r="O27" s="364" t="s">
        <v>286</v>
      </c>
      <c r="P27" s="381"/>
      <c r="Q27" s="363" t="s">
        <v>1513</v>
      </c>
      <c r="R27" s="361" t="s">
        <v>1514</v>
      </c>
      <c r="S27" s="382" t="s">
        <v>1509</v>
      </c>
      <c r="T27" s="382" t="s">
        <v>1510</v>
      </c>
    </row>
    <row r="28" spans="1:20" hidden="1">
      <c r="A28" s="372" t="s">
        <v>348</v>
      </c>
      <c r="B28" s="351" t="s">
        <v>1515</v>
      </c>
      <c r="C28" s="351" t="s">
        <v>1515</v>
      </c>
      <c r="D28" s="63" t="s">
        <v>1506</v>
      </c>
      <c r="E28" s="63" t="s">
        <v>263</v>
      </c>
      <c r="F28" s="63" t="s">
        <v>422</v>
      </c>
      <c r="G28" s="64"/>
      <c r="H28" s="64" t="s">
        <v>264</v>
      </c>
      <c r="I28" s="68" t="s">
        <v>42</v>
      </c>
      <c r="J28" s="380" t="s">
        <v>1488</v>
      </c>
      <c r="K28" s="380" t="s">
        <v>1489</v>
      </c>
      <c r="L28" s="380" t="s">
        <v>1490</v>
      </c>
      <c r="M28" s="64">
        <v>55</v>
      </c>
      <c r="N28" s="358" t="s">
        <v>252</v>
      </c>
      <c r="O28" s="358" t="s">
        <v>292</v>
      </c>
      <c r="P28" s="64"/>
      <c r="Q28" s="357" t="s">
        <v>1516</v>
      </c>
      <c r="R28" s="361" t="s">
        <v>1517</v>
      </c>
      <c r="S28" s="352" t="s">
        <v>1509</v>
      </c>
      <c r="T28" s="352" t="s">
        <v>1510</v>
      </c>
    </row>
    <row r="29" spans="1:20" hidden="1">
      <c r="A29" s="356" t="s">
        <v>348</v>
      </c>
      <c r="B29" s="353" t="s">
        <v>1515</v>
      </c>
      <c r="C29" s="353" t="s">
        <v>1515</v>
      </c>
      <c r="D29" s="369" t="s">
        <v>1506</v>
      </c>
      <c r="E29" s="369" t="s">
        <v>263</v>
      </c>
      <c r="F29" s="369" t="s">
        <v>422</v>
      </c>
      <c r="G29" s="345"/>
      <c r="H29" s="345" t="s">
        <v>264</v>
      </c>
      <c r="I29" s="362" t="s">
        <v>42</v>
      </c>
      <c r="J29" s="375" t="s">
        <v>1488</v>
      </c>
      <c r="K29" s="375" t="s">
        <v>1489</v>
      </c>
      <c r="L29" s="375" t="s">
        <v>1490</v>
      </c>
      <c r="M29" s="345">
        <v>55</v>
      </c>
      <c r="N29" s="364" t="s">
        <v>252</v>
      </c>
      <c r="O29" s="364" t="s">
        <v>292</v>
      </c>
      <c r="P29" s="381"/>
      <c r="Q29" s="363" t="s">
        <v>1518</v>
      </c>
      <c r="R29" s="361" t="s">
        <v>1519</v>
      </c>
      <c r="S29" s="382" t="s">
        <v>1509</v>
      </c>
      <c r="T29" s="382" t="s">
        <v>1510</v>
      </c>
    </row>
    <row r="30" spans="1:20" ht="15.75" hidden="1">
      <c r="A30" s="387" t="s">
        <v>348</v>
      </c>
      <c r="B30" s="349" t="s">
        <v>1520</v>
      </c>
      <c r="C30" s="349"/>
      <c r="D30" s="385" t="s">
        <v>1485</v>
      </c>
      <c r="E30" s="385" t="s">
        <v>263</v>
      </c>
      <c r="F30" s="385" t="s">
        <v>1521</v>
      </c>
      <c r="G30" s="378"/>
      <c r="H30" s="378" t="s">
        <v>509</v>
      </c>
      <c r="I30" s="379" t="s">
        <v>42</v>
      </c>
      <c r="J30" s="376"/>
      <c r="K30" s="376" t="s">
        <v>1489</v>
      </c>
      <c r="L30" s="376"/>
      <c r="M30" s="378">
        <v>43</v>
      </c>
      <c r="N30" s="360" t="s">
        <v>252</v>
      </c>
      <c r="O30" s="360" t="s">
        <v>278</v>
      </c>
      <c r="P30" s="355"/>
      <c r="Q30" s="373" t="s">
        <v>1522</v>
      </c>
      <c r="R30" s="347" t="s">
        <v>1523</v>
      </c>
      <c r="S30" s="350" t="s">
        <v>1524</v>
      </c>
      <c r="T30" s="350" t="s">
        <v>1525</v>
      </c>
    </row>
    <row r="31" spans="1:20" ht="15.75" hidden="1">
      <c r="A31" s="354" t="s">
        <v>348</v>
      </c>
      <c r="B31" s="346" t="s">
        <v>1520</v>
      </c>
      <c r="C31" s="346"/>
      <c r="D31" s="384" t="s">
        <v>1485</v>
      </c>
      <c r="E31" s="384" t="s">
        <v>263</v>
      </c>
      <c r="F31" s="384" t="s">
        <v>1521</v>
      </c>
      <c r="G31" s="386"/>
      <c r="H31" s="386" t="s">
        <v>509</v>
      </c>
      <c r="I31" s="371" t="s">
        <v>42</v>
      </c>
      <c r="J31" s="348"/>
      <c r="K31" s="348" t="s">
        <v>1489</v>
      </c>
      <c r="L31" s="348"/>
      <c r="M31" s="386">
        <v>43</v>
      </c>
      <c r="N31" s="377" t="s">
        <v>252</v>
      </c>
      <c r="O31" s="377" t="s">
        <v>278</v>
      </c>
      <c r="P31" s="386"/>
      <c r="Q31" s="366" t="s">
        <v>1526</v>
      </c>
      <c r="R31" s="347" t="s">
        <v>1527</v>
      </c>
      <c r="S31" s="368" t="s">
        <v>1524</v>
      </c>
      <c r="T31" s="368" t="s">
        <v>1525</v>
      </c>
    </row>
    <row r="32" spans="1:20">
      <c r="A32" s="372" t="s">
        <v>348</v>
      </c>
      <c r="B32" s="351" t="s">
        <v>1495</v>
      </c>
      <c r="C32" s="351"/>
      <c r="D32" s="63" t="s">
        <v>1485</v>
      </c>
      <c r="E32" s="63" t="s">
        <v>263</v>
      </c>
      <c r="F32" s="63" t="s">
        <v>507</v>
      </c>
      <c r="G32" s="64"/>
      <c r="H32" s="64" t="s">
        <v>509</v>
      </c>
      <c r="I32" s="68" t="s">
        <v>42</v>
      </c>
      <c r="J32" s="380" t="s">
        <v>1488</v>
      </c>
      <c r="K32" s="380" t="s">
        <v>1489</v>
      </c>
      <c r="L32" s="380" t="s">
        <v>1528</v>
      </c>
      <c r="M32" s="64">
        <v>50</v>
      </c>
      <c r="N32" s="358" t="s">
        <v>252</v>
      </c>
      <c r="O32" s="358" t="s">
        <v>286</v>
      </c>
      <c r="P32" s="383"/>
      <c r="Q32" s="357" t="s">
        <v>1529</v>
      </c>
      <c r="R32" s="361" t="s">
        <v>1530</v>
      </c>
      <c r="S32" s="352" t="s">
        <v>1524</v>
      </c>
      <c r="T32" s="352" t="s">
        <v>1531</v>
      </c>
    </row>
    <row r="33" spans="1:20">
      <c r="A33" s="356" t="s">
        <v>348</v>
      </c>
      <c r="B33" s="353" t="s">
        <v>1495</v>
      </c>
      <c r="C33" s="353"/>
      <c r="D33" s="369" t="s">
        <v>1485</v>
      </c>
      <c r="E33" s="369" t="s">
        <v>263</v>
      </c>
      <c r="F33" s="369" t="s">
        <v>507</v>
      </c>
      <c r="G33" s="345"/>
      <c r="H33" s="345" t="s">
        <v>509</v>
      </c>
      <c r="I33" s="362" t="s">
        <v>42</v>
      </c>
      <c r="J33" s="375" t="s">
        <v>1488</v>
      </c>
      <c r="K33" s="375" t="s">
        <v>1489</v>
      </c>
      <c r="L33" s="375" t="s">
        <v>1528</v>
      </c>
      <c r="M33" s="345">
        <v>50</v>
      </c>
      <c r="N33" s="364" t="s">
        <v>252</v>
      </c>
      <c r="O33" s="364" t="s">
        <v>286</v>
      </c>
      <c r="P33" s="345"/>
      <c r="Q33" s="363" t="s">
        <v>1532</v>
      </c>
      <c r="R33" s="361" t="s">
        <v>1533</v>
      </c>
      <c r="S33" s="382" t="s">
        <v>1524</v>
      </c>
      <c r="T33" s="382" t="s">
        <v>1531</v>
      </c>
    </row>
    <row r="34" spans="1:20" ht="15.75" hidden="1">
      <c r="A34" s="387" t="s">
        <v>348</v>
      </c>
      <c r="B34" s="349" t="s">
        <v>1520</v>
      </c>
      <c r="C34" s="349"/>
      <c r="D34" s="385" t="s">
        <v>1485</v>
      </c>
      <c r="E34" s="385" t="s">
        <v>263</v>
      </c>
      <c r="F34" s="385" t="s">
        <v>1521</v>
      </c>
      <c r="G34" s="378"/>
      <c r="H34" s="378" t="s">
        <v>509</v>
      </c>
      <c r="I34" s="379" t="s">
        <v>42</v>
      </c>
      <c r="J34" s="376" t="s">
        <v>1488</v>
      </c>
      <c r="K34" s="376" t="s">
        <v>1489</v>
      </c>
      <c r="L34" s="376" t="s">
        <v>1528</v>
      </c>
      <c r="M34" s="378">
        <v>50</v>
      </c>
      <c r="N34" s="360" t="s">
        <v>252</v>
      </c>
      <c r="O34" s="360" t="s">
        <v>286</v>
      </c>
      <c r="P34" s="355"/>
      <c r="Q34" s="373" t="s">
        <v>1534</v>
      </c>
      <c r="R34" s="347" t="s">
        <v>1535</v>
      </c>
      <c r="S34" s="350" t="s">
        <v>1524</v>
      </c>
      <c r="T34" s="350" t="s">
        <v>1525</v>
      </c>
    </row>
    <row r="35" spans="1:20" ht="15.75" hidden="1">
      <c r="A35" s="354" t="s">
        <v>348</v>
      </c>
      <c r="B35" s="346" t="s">
        <v>1520</v>
      </c>
      <c r="C35" s="346"/>
      <c r="D35" s="384" t="s">
        <v>1485</v>
      </c>
      <c r="E35" s="384" t="s">
        <v>263</v>
      </c>
      <c r="F35" s="384" t="s">
        <v>1521</v>
      </c>
      <c r="G35" s="386"/>
      <c r="H35" s="386" t="s">
        <v>509</v>
      </c>
      <c r="I35" s="371" t="s">
        <v>42</v>
      </c>
      <c r="J35" s="348" t="s">
        <v>1488</v>
      </c>
      <c r="K35" s="348" t="s">
        <v>1489</v>
      </c>
      <c r="L35" s="348" t="s">
        <v>1528</v>
      </c>
      <c r="M35" s="386">
        <v>50</v>
      </c>
      <c r="N35" s="377" t="s">
        <v>252</v>
      </c>
      <c r="O35" s="377" t="s">
        <v>286</v>
      </c>
      <c r="P35" s="386"/>
      <c r="Q35" s="366" t="s">
        <v>1536</v>
      </c>
      <c r="R35" s="347" t="s">
        <v>1537</v>
      </c>
      <c r="S35" s="368" t="s">
        <v>1524</v>
      </c>
      <c r="T35" s="368" t="s">
        <v>1525</v>
      </c>
    </row>
    <row r="36" spans="1:20">
      <c r="A36" s="372" t="s">
        <v>348</v>
      </c>
      <c r="B36" s="351" t="s">
        <v>1495</v>
      </c>
      <c r="C36" s="351"/>
      <c r="D36" s="63" t="s">
        <v>1485</v>
      </c>
      <c r="E36" s="63" t="s">
        <v>263</v>
      </c>
      <c r="F36" s="63" t="s">
        <v>507</v>
      </c>
      <c r="G36" s="64"/>
      <c r="H36" s="64" t="s">
        <v>509</v>
      </c>
      <c r="I36" s="68" t="s">
        <v>42</v>
      </c>
      <c r="J36" s="380" t="s">
        <v>1488</v>
      </c>
      <c r="K36" s="380" t="s">
        <v>1489</v>
      </c>
      <c r="L36" s="380" t="s">
        <v>1528</v>
      </c>
      <c r="M36" s="64">
        <v>55</v>
      </c>
      <c r="N36" s="358" t="s">
        <v>252</v>
      </c>
      <c r="O36" s="358" t="s">
        <v>286</v>
      </c>
      <c r="P36" s="383"/>
      <c r="Q36" s="357" t="s">
        <v>1538</v>
      </c>
      <c r="R36" s="361" t="s">
        <v>1539</v>
      </c>
      <c r="S36" s="352" t="s">
        <v>1524</v>
      </c>
      <c r="T36" s="352" t="s">
        <v>1531</v>
      </c>
    </row>
    <row r="37" spans="1:20">
      <c r="A37" s="356" t="s">
        <v>348</v>
      </c>
      <c r="B37" s="353" t="s">
        <v>1495</v>
      </c>
      <c r="C37" s="353"/>
      <c r="D37" s="369" t="s">
        <v>1485</v>
      </c>
      <c r="E37" s="369" t="s">
        <v>263</v>
      </c>
      <c r="F37" s="369" t="s">
        <v>507</v>
      </c>
      <c r="G37" s="345"/>
      <c r="H37" s="345" t="s">
        <v>509</v>
      </c>
      <c r="I37" s="362" t="s">
        <v>42</v>
      </c>
      <c r="J37" s="375" t="s">
        <v>1488</v>
      </c>
      <c r="K37" s="375" t="s">
        <v>1489</v>
      </c>
      <c r="L37" s="375" t="s">
        <v>1528</v>
      </c>
      <c r="M37" s="345">
        <v>55</v>
      </c>
      <c r="N37" s="364" t="s">
        <v>252</v>
      </c>
      <c r="O37" s="364" t="s">
        <v>286</v>
      </c>
      <c r="P37" s="345"/>
      <c r="Q37" s="363" t="s">
        <v>1540</v>
      </c>
      <c r="R37" s="361" t="s">
        <v>1541</v>
      </c>
      <c r="S37" s="382" t="s">
        <v>1524</v>
      </c>
      <c r="T37" s="382" t="s">
        <v>1531</v>
      </c>
    </row>
    <row r="38" spans="1:20" ht="15.75" hidden="1">
      <c r="A38" s="387" t="s">
        <v>348</v>
      </c>
      <c r="B38" s="349" t="s">
        <v>1520</v>
      </c>
      <c r="C38" s="349"/>
      <c r="D38" s="385" t="s">
        <v>1485</v>
      </c>
      <c r="E38" s="385" t="s">
        <v>263</v>
      </c>
      <c r="F38" s="385" t="s">
        <v>1521</v>
      </c>
      <c r="G38" s="378"/>
      <c r="H38" s="378" t="s">
        <v>509</v>
      </c>
      <c r="I38" s="379" t="s">
        <v>42</v>
      </c>
      <c r="J38" s="376" t="s">
        <v>1488</v>
      </c>
      <c r="K38" s="376" t="s">
        <v>1489</v>
      </c>
      <c r="L38" s="376" t="s">
        <v>1528</v>
      </c>
      <c r="M38" s="378">
        <v>55</v>
      </c>
      <c r="N38" s="360" t="s">
        <v>252</v>
      </c>
      <c r="O38" s="360" t="s">
        <v>292</v>
      </c>
      <c r="P38" s="355"/>
      <c r="Q38" s="373" t="s">
        <v>1542</v>
      </c>
      <c r="R38" s="347" t="s">
        <v>1543</v>
      </c>
      <c r="S38" s="350" t="s">
        <v>1524</v>
      </c>
      <c r="T38" s="350" t="s">
        <v>1525</v>
      </c>
    </row>
    <row r="39" spans="1:20" ht="15.75" hidden="1">
      <c r="A39" s="354" t="s">
        <v>348</v>
      </c>
      <c r="B39" s="346" t="s">
        <v>1520</v>
      </c>
      <c r="C39" s="346"/>
      <c r="D39" s="384" t="s">
        <v>1485</v>
      </c>
      <c r="E39" s="384" t="s">
        <v>263</v>
      </c>
      <c r="F39" s="384" t="s">
        <v>1521</v>
      </c>
      <c r="G39" s="386"/>
      <c r="H39" s="386" t="s">
        <v>509</v>
      </c>
      <c r="I39" s="371" t="s">
        <v>42</v>
      </c>
      <c r="J39" s="348" t="s">
        <v>1488</v>
      </c>
      <c r="K39" s="348" t="s">
        <v>1489</v>
      </c>
      <c r="L39" s="348" t="s">
        <v>1528</v>
      </c>
      <c r="M39" s="386">
        <v>55</v>
      </c>
      <c r="N39" s="377" t="s">
        <v>252</v>
      </c>
      <c r="O39" s="377" t="s">
        <v>292</v>
      </c>
      <c r="P39" s="386"/>
      <c r="Q39" s="366" t="s">
        <v>1544</v>
      </c>
      <c r="R39" s="347" t="s">
        <v>1545</v>
      </c>
      <c r="S39" s="368" t="s">
        <v>1524</v>
      </c>
      <c r="T39" s="368" t="s">
        <v>1525</v>
      </c>
    </row>
    <row r="40" spans="1:20">
      <c r="A40" s="372" t="s">
        <v>348</v>
      </c>
      <c r="B40" s="351" t="s">
        <v>1484</v>
      </c>
      <c r="C40" s="351"/>
      <c r="D40" s="63" t="s">
        <v>1485</v>
      </c>
      <c r="E40" s="63" t="s">
        <v>263</v>
      </c>
      <c r="F40" s="63" t="s">
        <v>1521</v>
      </c>
      <c r="G40" s="64"/>
      <c r="H40" s="64" t="s">
        <v>509</v>
      </c>
      <c r="I40" s="68" t="s">
        <v>42</v>
      </c>
      <c r="J40" s="380" t="s">
        <v>1488</v>
      </c>
      <c r="K40" s="380" t="s">
        <v>1489</v>
      </c>
      <c r="L40" s="380" t="s">
        <v>1528</v>
      </c>
      <c r="M40" s="64">
        <v>65</v>
      </c>
      <c r="N40" s="358" t="s">
        <v>252</v>
      </c>
      <c r="O40" s="358" t="s">
        <v>298</v>
      </c>
      <c r="P40" s="383"/>
      <c r="Q40" s="357" t="s">
        <v>1546</v>
      </c>
      <c r="R40" s="361" t="s">
        <v>1547</v>
      </c>
      <c r="S40" s="352" t="s">
        <v>1524</v>
      </c>
      <c r="T40" s="352" t="s">
        <v>1525</v>
      </c>
    </row>
    <row r="41" spans="1:20">
      <c r="A41" s="356" t="s">
        <v>348</v>
      </c>
      <c r="B41" s="353" t="s">
        <v>1484</v>
      </c>
      <c r="C41" s="353"/>
      <c r="D41" s="369" t="s">
        <v>1485</v>
      </c>
      <c r="E41" s="369" t="s">
        <v>263</v>
      </c>
      <c r="F41" s="369" t="s">
        <v>1521</v>
      </c>
      <c r="G41" s="345"/>
      <c r="H41" s="345" t="s">
        <v>509</v>
      </c>
      <c r="I41" s="362" t="s">
        <v>42</v>
      </c>
      <c r="J41" s="375" t="s">
        <v>1488</v>
      </c>
      <c r="K41" s="375" t="s">
        <v>1489</v>
      </c>
      <c r="L41" s="375" t="s">
        <v>1528</v>
      </c>
      <c r="M41" s="345">
        <v>65</v>
      </c>
      <c r="N41" s="364" t="s">
        <v>252</v>
      </c>
      <c r="O41" s="364" t="s">
        <v>298</v>
      </c>
      <c r="P41" s="345"/>
      <c r="Q41" s="363" t="s">
        <v>1548</v>
      </c>
      <c r="R41" s="361" t="s">
        <v>1549</v>
      </c>
      <c r="S41" s="382" t="s">
        <v>1524</v>
      </c>
      <c r="T41" s="382" t="s">
        <v>1525</v>
      </c>
    </row>
    <row r="42" spans="1:20">
      <c r="A42" s="372" t="s">
        <v>348</v>
      </c>
      <c r="B42" s="351" t="s">
        <v>345</v>
      </c>
      <c r="C42" s="351"/>
      <c r="D42" s="63" t="s">
        <v>1485</v>
      </c>
      <c r="E42" s="63" t="s">
        <v>263</v>
      </c>
      <c r="F42" s="63" t="s">
        <v>1521</v>
      </c>
      <c r="G42" s="64"/>
      <c r="H42" s="64" t="s">
        <v>509</v>
      </c>
      <c r="I42" s="68" t="s">
        <v>42</v>
      </c>
      <c r="J42" s="380"/>
      <c r="K42" s="380" t="s">
        <v>1489</v>
      </c>
      <c r="L42" s="380"/>
      <c r="M42" s="64">
        <v>70</v>
      </c>
      <c r="N42" s="358" t="s">
        <v>252</v>
      </c>
      <c r="O42" s="358" t="s">
        <v>686</v>
      </c>
      <c r="P42" s="383"/>
      <c r="Q42" s="357" t="s">
        <v>1550</v>
      </c>
      <c r="R42" s="361" t="s">
        <v>1551</v>
      </c>
      <c r="S42" s="352" t="s">
        <v>1524</v>
      </c>
      <c r="T42" s="352" t="s">
        <v>1525</v>
      </c>
    </row>
    <row r="43" spans="1:20">
      <c r="A43" s="356" t="s">
        <v>348</v>
      </c>
      <c r="B43" s="353" t="s">
        <v>345</v>
      </c>
      <c r="C43" s="353"/>
      <c r="D43" s="369" t="s">
        <v>1485</v>
      </c>
      <c r="E43" s="369" t="s">
        <v>263</v>
      </c>
      <c r="F43" s="369" t="s">
        <v>1521</v>
      </c>
      <c r="G43" s="345"/>
      <c r="H43" s="345" t="s">
        <v>509</v>
      </c>
      <c r="I43" s="362" t="s">
        <v>42</v>
      </c>
      <c r="J43" s="375"/>
      <c r="K43" s="375" t="s">
        <v>1489</v>
      </c>
      <c r="L43" s="375"/>
      <c r="M43" s="345">
        <v>70</v>
      </c>
      <c r="N43" s="364" t="s">
        <v>252</v>
      </c>
      <c r="O43" s="364" t="s">
        <v>686</v>
      </c>
      <c r="P43" s="345"/>
      <c r="Q43" s="363" t="s">
        <v>1552</v>
      </c>
      <c r="R43" s="361" t="s">
        <v>1553</v>
      </c>
      <c r="S43" s="382" t="s">
        <v>1524</v>
      </c>
      <c r="T43" s="382" t="s">
        <v>1525</v>
      </c>
    </row>
  </sheetData>
  <autoFilter ref="A6:T43" xr:uid="{00000000-0009-0000-0000-000010000000}">
    <filterColumn colId="1">
      <filters>
        <filter val="05/23"/>
        <filter val="06/23"/>
        <filter val="TBC"/>
      </filters>
    </filterColumn>
  </autoFilter>
  <phoneticPr fontId="169" type="noConversion"/>
  <conditionalFormatting sqref="Q6">
    <cfRule type="duplicateValues" dxfId="85" priority="10"/>
    <cfRule type="duplicateValues" dxfId="84" priority="15"/>
    <cfRule type="duplicateValues" dxfId="83" priority="16"/>
    <cfRule type="duplicateValues" dxfId="82" priority="17"/>
  </conditionalFormatting>
  <conditionalFormatting sqref="Q7:Q43">
    <cfRule type="duplicateValues" dxfId="81" priority="5"/>
    <cfRule type="duplicateValues" dxfId="80" priority="6"/>
    <cfRule type="duplicateValues" dxfId="79" priority="7"/>
    <cfRule type="duplicateValues" dxfId="78" priority="8"/>
  </conditionalFormatting>
  <conditionalFormatting sqref="R6">
    <cfRule type="duplicateValues" dxfId="77" priority="11"/>
    <cfRule type="duplicateValues" dxfId="76" priority="12"/>
    <cfRule type="duplicateValues" dxfId="75" priority="13"/>
    <cfRule type="duplicateValues" dxfId="74" priority="14"/>
    <cfRule type="duplicateValues" dxfId="73" priority="18"/>
  </conditionalFormatting>
  <conditionalFormatting sqref="R7:R43">
    <cfRule type="duplicateValues" dxfId="72" priority="1"/>
    <cfRule type="duplicateValues" dxfId="71" priority="2"/>
    <cfRule type="duplicateValues" dxfId="70" priority="3"/>
    <cfRule type="duplicateValues" dxfId="69" priority="4"/>
    <cfRule type="duplicateValues" dxfId="68" priority="9"/>
  </conditionalFormatting>
  <dataValidations count="12">
    <dataValidation type="list" allowBlank="1" showInputMessage="1" showErrorMessage="1" sqref="O7:O43" xr:uid="{00000000-0002-0000-1000-000000000000}">
      <formula1>FACTORY_DESIGN</formula1>
    </dataValidation>
    <dataValidation type="list" allowBlank="1" showInputMessage="1" showErrorMessage="1" sqref="N7:N43" xr:uid="{00000000-0002-0000-1000-000001000000}">
      <formula1>FRAME__FRAMELESS</formula1>
    </dataValidation>
    <dataValidation type="list" allowBlank="1" showInputMessage="1" showErrorMessage="1" sqref="M7:M43" xr:uid="{00000000-0002-0000-1000-000002000000}">
      <formula1>SIZE</formula1>
    </dataValidation>
    <dataValidation type="list" allowBlank="1" showInputMessage="1" showErrorMessage="1" sqref="L7:L43" xr:uid="{00000000-0002-0000-1000-000003000000}">
      <formula1>COLOR_GAMUT</formula1>
    </dataValidation>
    <dataValidation type="list" allowBlank="1" showInputMessage="1" showErrorMessage="1" sqref="K7:K43" xr:uid="{00000000-0002-0000-1000-000004000000}">
      <formula1>SYSTEM</formula1>
    </dataValidation>
    <dataValidation type="list" allowBlank="1" showInputMessage="1" showErrorMessage="1" sqref="J7:J43" xr:uid="{00000000-0002-0000-1000-000005000000}">
      <formula1>Backlight</formula1>
    </dataValidation>
    <dataValidation type="list" allowBlank="1" showInputMessage="1" showErrorMessage="1" sqref="I7:I43" xr:uid="{00000000-0002-0000-1000-000006000000}">
      <formula1>RES</formula1>
    </dataValidation>
    <dataValidation type="list" allowBlank="1" showInputMessage="1" showErrorMessage="1" sqref="H7:H43" xr:uid="{00000000-0002-0000-1000-000007000000}">
      <formula1>SEGMENT</formula1>
    </dataValidation>
    <dataValidation type="list" allowBlank="1" showInputMessage="1" showErrorMessage="1" sqref="F7:F43" xr:uid="{00000000-0002-0000-1000-000008000000}">
      <formula1>SMART</formula1>
    </dataValidation>
    <dataValidation type="list" allowBlank="1" showInputMessage="1" showErrorMessage="1" sqref="E7:E43" xr:uid="{00000000-0002-0000-1000-000009000000}">
      <formula1>Brand</formula1>
    </dataValidation>
    <dataValidation type="list" allowBlank="1" showInputMessage="1" showErrorMessage="1" sqref="D7:D43" xr:uid="{00000000-0002-0000-1000-00000A000000}">
      <formula1>REGULAR_PROMO</formula1>
    </dataValidation>
    <dataValidation type="list" allowBlank="1" showInputMessage="1" showErrorMessage="1" sqref="A7:A43" xr:uid="{00000000-0002-0000-1000-00000B000000}">
      <formula1>ASSY</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A1:J23"/>
  <sheetViews>
    <sheetView topLeftCell="A3" zoomScaleNormal="100" workbookViewId="0">
      <selection activeCell="K6" sqref="K6"/>
    </sheetView>
  </sheetViews>
  <sheetFormatPr defaultColWidth="9" defaultRowHeight="15"/>
  <cols>
    <col min="1" max="1" width="23.42578125" customWidth="1"/>
    <col min="2" max="9" width="15.7109375" customWidth="1"/>
    <col min="10" max="10" width="15.7109375" hidden="1" customWidth="1"/>
  </cols>
  <sheetData>
    <row r="1" spans="1:10" ht="20.25">
      <c r="A1" s="1" t="s">
        <v>1437</v>
      </c>
      <c r="B1" s="1"/>
      <c r="C1" s="1"/>
    </row>
    <row r="2" spans="1:10" ht="20.25">
      <c r="A2" s="1" t="s">
        <v>1446</v>
      </c>
      <c r="B2" s="1"/>
      <c r="C2" s="1"/>
    </row>
    <row r="3" spans="1:10">
      <c r="A3" s="2" t="s">
        <v>852</v>
      </c>
      <c r="B3" s="2"/>
      <c r="C3" s="2"/>
    </row>
    <row r="4" spans="1:10">
      <c r="A4" s="131" t="s">
        <v>1870</v>
      </c>
      <c r="B4" s="2"/>
      <c r="C4" s="2"/>
    </row>
    <row r="5" spans="1:10">
      <c r="A5" s="162" t="s">
        <v>857</v>
      </c>
      <c r="B5" s="2"/>
      <c r="C5" s="2"/>
    </row>
    <row r="6" spans="1:10" ht="63.75">
      <c r="A6" s="6" t="s">
        <v>858</v>
      </c>
      <c r="B6" s="161" t="s">
        <v>1447</v>
      </c>
      <c r="C6" s="161" t="s">
        <v>1448</v>
      </c>
      <c r="D6" s="161" t="s">
        <v>1449</v>
      </c>
      <c r="E6" s="161" t="s">
        <v>1779</v>
      </c>
      <c r="F6" s="161" t="s">
        <v>1776</v>
      </c>
      <c r="G6" s="161" t="s">
        <v>1871</v>
      </c>
      <c r="H6" s="161" t="s">
        <v>1873</v>
      </c>
      <c r="I6" s="161" t="s">
        <v>1874</v>
      </c>
      <c r="J6" s="161"/>
    </row>
    <row r="7" spans="1:10" ht="15" customHeight="1">
      <c r="A7" s="157" t="s">
        <v>585</v>
      </c>
      <c r="B7" s="155" t="s">
        <v>841</v>
      </c>
      <c r="C7" s="156" t="s">
        <v>841</v>
      </c>
      <c r="D7" s="156" t="s">
        <v>841</v>
      </c>
      <c r="E7" s="156" t="s">
        <v>841</v>
      </c>
      <c r="F7" s="156" t="s">
        <v>841</v>
      </c>
      <c r="G7" s="156" t="s">
        <v>841</v>
      </c>
      <c r="H7" s="156" t="s">
        <v>841</v>
      </c>
      <c r="I7" s="156" t="s">
        <v>841</v>
      </c>
      <c r="J7" s="156" t="s">
        <v>841</v>
      </c>
    </row>
    <row r="8" spans="1:10" ht="15" customHeight="1">
      <c r="A8" s="163" t="s">
        <v>842</v>
      </c>
      <c r="B8" s="164">
        <v>44392</v>
      </c>
      <c r="C8" s="164">
        <v>44725</v>
      </c>
      <c r="D8" s="164">
        <v>44904</v>
      </c>
      <c r="E8" s="164">
        <v>45061</v>
      </c>
      <c r="F8" s="164">
        <v>45078</v>
      </c>
      <c r="G8" s="164">
        <v>45125</v>
      </c>
      <c r="H8" s="164">
        <v>45125</v>
      </c>
      <c r="I8" s="164">
        <v>45170</v>
      </c>
      <c r="J8" s="164"/>
    </row>
    <row r="9" spans="1:10" ht="15" customHeight="1">
      <c r="A9" s="163" t="s">
        <v>843</v>
      </c>
      <c r="B9" s="164">
        <v>44558</v>
      </c>
      <c r="C9" s="164">
        <v>44889</v>
      </c>
      <c r="D9" s="164">
        <v>45075</v>
      </c>
      <c r="E9" s="164">
        <v>45084</v>
      </c>
      <c r="F9" s="164">
        <v>45128</v>
      </c>
      <c r="G9" s="164">
        <v>45222</v>
      </c>
      <c r="H9" s="164">
        <v>45223</v>
      </c>
      <c r="I9" s="164">
        <v>45223</v>
      </c>
      <c r="J9" s="164"/>
    </row>
    <row r="10" spans="1:10" ht="15" customHeight="1">
      <c r="A10" s="163" t="s">
        <v>844</v>
      </c>
      <c r="B10" s="165">
        <f>B9-B8+1</f>
        <v>167</v>
      </c>
      <c r="C10" s="165">
        <f>C9-C8+1</f>
        <v>165</v>
      </c>
      <c r="D10" s="165">
        <f>D9-D8+1</f>
        <v>172</v>
      </c>
      <c r="E10" s="165">
        <f>E9-E8+1</f>
        <v>24</v>
      </c>
      <c r="F10" s="165">
        <v>51</v>
      </c>
      <c r="G10" s="165">
        <f>G9-G8+1</f>
        <v>98</v>
      </c>
      <c r="H10" s="165">
        <v>99</v>
      </c>
      <c r="I10" s="165">
        <v>54</v>
      </c>
      <c r="J10" s="165"/>
    </row>
    <row r="11" spans="1:10" ht="15" customHeight="1">
      <c r="A11" s="163" t="s">
        <v>849</v>
      </c>
      <c r="B11" s="166">
        <f>B10/30</f>
        <v>5.5666666666666664</v>
      </c>
      <c r="C11" s="166">
        <f>C10/30</f>
        <v>5.5</v>
      </c>
      <c r="D11" s="166">
        <f>D10/30</f>
        <v>5.7333333333333334</v>
      </c>
      <c r="E11" s="166">
        <f>E10/30</f>
        <v>0.8</v>
      </c>
      <c r="F11" s="166">
        <v>1.7</v>
      </c>
      <c r="G11" s="166">
        <f>G10/30</f>
        <v>3.2666666666666666</v>
      </c>
      <c r="H11" s="166">
        <v>3.3</v>
      </c>
      <c r="I11" s="166">
        <v>1.8</v>
      </c>
      <c r="J11" s="166"/>
    </row>
    <row r="12" spans="1:10" ht="102">
      <c r="A12" s="163" t="s">
        <v>854</v>
      </c>
      <c r="B12" s="166" t="s">
        <v>855</v>
      </c>
      <c r="C12" s="166" t="s">
        <v>856</v>
      </c>
      <c r="D12" s="343" t="s">
        <v>1445</v>
      </c>
      <c r="E12" s="343" t="s">
        <v>1875</v>
      </c>
      <c r="F12" s="343" t="s">
        <v>1777</v>
      </c>
      <c r="G12" s="447" t="s">
        <v>1872</v>
      </c>
      <c r="H12" s="447" t="s">
        <v>1872</v>
      </c>
      <c r="I12" s="447" t="s">
        <v>1777</v>
      </c>
      <c r="J12" s="447"/>
    </row>
    <row r="14" spans="1:10">
      <c r="A14" s="2" t="s">
        <v>1569</v>
      </c>
      <c r="B14" s="397"/>
      <c r="C14" s="397"/>
      <c r="D14" s="397"/>
    </row>
    <row r="15" spans="1:10">
      <c r="A15" s="397"/>
      <c r="B15" s="397"/>
      <c r="C15" s="397"/>
      <c r="D15" s="397"/>
    </row>
    <row r="16" spans="1:10">
      <c r="A16" s="398" t="s">
        <v>1563</v>
      </c>
      <c r="B16" s="397"/>
      <c r="C16" s="397"/>
      <c r="D16" s="397"/>
    </row>
    <row r="17" spans="1:4">
      <c r="A17" s="399" t="s">
        <v>1564</v>
      </c>
      <c r="B17" s="397"/>
      <c r="C17" s="397"/>
      <c r="D17" s="397"/>
    </row>
    <row r="18" spans="1:4">
      <c r="A18" s="399" t="s">
        <v>1565</v>
      </c>
      <c r="B18" s="397"/>
      <c r="C18" s="397"/>
      <c r="D18" s="397"/>
    </row>
    <row r="19" spans="1:4">
      <c r="A19" s="398"/>
      <c r="B19" s="397"/>
      <c r="C19" s="397"/>
      <c r="D19" s="397"/>
    </row>
    <row r="20" spans="1:4">
      <c r="A20" s="398" t="s">
        <v>1566</v>
      </c>
      <c r="B20" s="397"/>
      <c r="C20" s="397"/>
      <c r="D20" s="397"/>
    </row>
    <row r="21" spans="1:4">
      <c r="A21" s="399" t="s">
        <v>1567</v>
      </c>
      <c r="B21" s="397"/>
      <c r="C21" s="397"/>
      <c r="D21" s="397"/>
    </row>
    <row r="22" spans="1:4">
      <c r="A22" s="399" t="s">
        <v>1568</v>
      </c>
      <c r="B22" s="397"/>
      <c r="C22" s="397"/>
      <c r="D22" s="397"/>
    </row>
    <row r="23" spans="1:4">
      <c r="A23" s="397"/>
      <c r="B23" s="397"/>
      <c r="C23" s="397"/>
      <c r="D23" s="397"/>
    </row>
  </sheetData>
  <phoneticPr fontId="169" type="noConversion"/>
  <conditionalFormatting sqref="B7:J7">
    <cfRule type="containsText" dxfId="67" priority="6" operator="containsText" text="Draft NG">
      <formula>NOT(ISERROR(SEARCH("Draft NG",B7)))</formula>
    </cfRule>
    <cfRule type="containsText" dxfId="66" priority="7" operator="containsText" text="Draft OK">
      <formula>NOT(ISERROR(SEARCH("Draft OK",B7)))</formula>
    </cfRule>
    <cfRule type="containsText" dxfId="65" priority="8" operator="containsText" text="In progress">
      <formula>NOT(ISERROR(SEARCH("In progress",B7)))</formula>
    </cfRule>
    <cfRule type="containsText" dxfId="64" priority="9" operator="containsText" text="Done">
      <formula>NOT(ISERROR(SEARCH("Done",B7)))</formula>
    </cfRule>
    <cfRule type="containsText" dxfId="63" priority="10" operator="containsText" text="Missing">
      <formula>NOT(ISERROR(SEARCH("Missing",B7)))</formula>
    </cfRule>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58"/>
  <sheetViews>
    <sheetView topLeftCell="A19" zoomScale="85" zoomScaleNormal="85" workbookViewId="0">
      <selection activeCell="D12" sqref="D12"/>
    </sheetView>
  </sheetViews>
  <sheetFormatPr defaultColWidth="9" defaultRowHeight="15"/>
  <cols>
    <col min="1" max="1" width="38.85546875" customWidth="1"/>
    <col min="2" max="7" width="23.42578125" customWidth="1"/>
  </cols>
  <sheetData>
    <row r="1" spans="1:7" ht="20.25">
      <c r="A1" s="1" t="s">
        <v>1253</v>
      </c>
      <c r="B1" s="1"/>
      <c r="C1" s="1"/>
      <c r="D1" s="1"/>
      <c r="E1" s="1"/>
      <c r="F1" s="1"/>
      <c r="G1" s="1"/>
    </row>
    <row r="2" spans="1:7" ht="20.25">
      <c r="A2" s="1" t="s">
        <v>613</v>
      </c>
      <c r="B2" s="1"/>
      <c r="C2" s="1"/>
      <c r="D2" s="1"/>
      <c r="E2" s="1"/>
      <c r="F2" s="1"/>
      <c r="G2" s="1"/>
    </row>
    <row r="3" spans="1:7" ht="15" customHeight="1">
      <c r="A3" s="2" t="s">
        <v>1255</v>
      </c>
      <c r="B3" s="1"/>
      <c r="C3" s="1"/>
      <c r="D3" s="1"/>
      <c r="E3" s="1"/>
      <c r="F3" s="1"/>
      <c r="G3" s="1"/>
    </row>
    <row r="4" spans="1:7">
      <c r="A4" s="2" t="s">
        <v>307</v>
      </c>
      <c r="B4" s="2"/>
      <c r="C4" s="2"/>
      <c r="D4" s="2"/>
      <c r="E4" s="2"/>
      <c r="F4" s="2"/>
      <c r="G4" s="2"/>
    </row>
    <row r="5" spans="1:7">
      <c r="A5" s="2" t="s">
        <v>1254</v>
      </c>
      <c r="B5" s="2"/>
      <c r="C5" s="2"/>
      <c r="D5" s="2"/>
      <c r="E5" s="2"/>
      <c r="F5" s="2"/>
      <c r="G5" s="2"/>
    </row>
    <row r="6" spans="1:7">
      <c r="A6" s="131" t="s">
        <v>1287</v>
      </c>
      <c r="B6" s="2"/>
      <c r="C6" s="2"/>
      <c r="D6" s="2"/>
      <c r="E6" s="2"/>
      <c r="F6" s="2"/>
      <c r="G6" s="2"/>
    </row>
    <row r="7" spans="1:7">
      <c r="A7" s="2" t="s">
        <v>1257</v>
      </c>
      <c r="B7" s="2"/>
      <c r="C7" s="2"/>
      <c r="D7" s="2"/>
      <c r="E7" s="2"/>
      <c r="F7" s="2"/>
      <c r="G7" s="2"/>
    </row>
    <row r="8" spans="1:7">
      <c r="A8" s="2"/>
      <c r="B8" s="2"/>
      <c r="C8" s="2"/>
      <c r="D8" s="2"/>
      <c r="E8" s="2"/>
      <c r="F8" s="2"/>
      <c r="G8" s="2"/>
    </row>
    <row r="9" spans="1:7">
      <c r="A9" s="2"/>
      <c r="B9" s="2"/>
      <c r="C9" s="2"/>
      <c r="D9" s="2"/>
      <c r="E9" s="2"/>
      <c r="F9" s="2"/>
      <c r="G9" s="2"/>
    </row>
    <row r="10" spans="1:7">
      <c r="A10" s="2"/>
      <c r="B10" s="2"/>
      <c r="C10" s="2"/>
      <c r="D10" s="2"/>
      <c r="E10" s="2"/>
      <c r="F10" s="2"/>
      <c r="G10" s="2"/>
    </row>
    <row r="11" spans="1:7">
      <c r="A11" s="2"/>
      <c r="B11" s="2"/>
      <c r="C11" s="2"/>
      <c r="D11" s="2"/>
      <c r="E11" s="2"/>
      <c r="F11" s="2"/>
      <c r="G11" s="2"/>
    </row>
    <row r="12" spans="1:7">
      <c r="A12" s="2"/>
      <c r="B12" s="2"/>
      <c r="C12" s="2"/>
      <c r="D12" s="2"/>
      <c r="E12" s="2"/>
      <c r="F12" s="2"/>
      <c r="G12" s="2"/>
    </row>
    <row r="13" spans="1:7">
      <c r="A13" s="2"/>
      <c r="B13" s="2"/>
      <c r="C13" s="2"/>
      <c r="D13" s="2"/>
      <c r="E13" s="2"/>
      <c r="F13" s="2"/>
      <c r="G13" s="2"/>
    </row>
    <row r="14" spans="1:7">
      <c r="A14" s="2"/>
      <c r="B14" s="2"/>
      <c r="C14" s="2"/>
      <c r="D14" s="2"/>
      <c r="E14" s="2"/>
      <c r="F14" s="2"/>
      <c r="G14" s="2"/>
    </row>
    <row r="15" spans="1:7">
      <c r="A15" s="2"/>
      <c r="B15" s="2"/>
      <c r="C15" s="2"/>
      <c r="D15" s="2"/>
      <c r="E15" s="2"/>
      <c r="F15" s="2"/>
      <c r="G15" s="2"/>
    </row>
    <row r="16" spans="1:7">
      <c r="A16" s="2"/>
      <c r="B16" s="2"/>
      <c r="C16" s="2"/>
      <c r="D16" s="2"/>
      <c r="E16" s="2"/>
      <c r="F16" s="2"/>
      <c r="G16" s="2"/>
    </row>
    <row r="17" spans="1:7" ht="34.15" customHeight="1">
      <c r="A17" s="595" t="s">
        <v>1290</v>
      </c>
      <c r="B17" s="595"/>
      <c r="C17" s="595"/>
      <c r="D17" s="595"/>
      <c r="E17" s="595"/>
      <c r="F17" s="595"/>
      <c r="G17" s="595"/>
    </row>
    <row r="18" spans="1:7" ht="15" customHeight="1">
      <c r="A18" s="3" t="s">
        <v>10</v>
      </c>
      <c r="B18" s="4" t="s">
        <v>37</v>
      </c>
      <c r="C18" s="4" t="s">
        <v>37</v>
      </c>
      <c r="D18" s="4" t="s">
        <v>61</v>
      </c>
      <c r="E18" s="4" t="s">
        <v>61</v>
      </c>
      <c r="F18" s="4" t="s">
        <v>69</v>
      </c>
      <c r="G18" s="4" t="s">
        <v>78</v>
      </c>
    </row>
    <row r="19" spans="1:7" ht="58.15" customHeight="1">
      <c r="A19" s="3" t="s">
        <v>11</v>
      </c>
      <c r="B19" s="4" t="s">
        <v>187</v>
      </c>
      <c r="C19" s="4" t="s">
        <v>187</v>
      </c>
      <c r="D19" s="4" t="s">
        <v>188</v>
      </c>
      <c r="E19" s="4" t="s">
        <v>188</v>
      </c>
      <c r="F19" s="4" t="s">
        <v>189</v>
      </c>
      <c r="G19" s="4" t="s">
        <v>190</v>
      </c>
    </row>
    <row r="20" spans="1:7" ht="25.5">
      <c r="A20" s="3" t="s">
        <v>12</v>
      </c>
      <c r="B20" s="4" t="s">
        <v>191</v>
      </c>
      <c r="C20" s="4" t="s">
        <v>191</v>
      </c>
      <c r="D20" s="4" t="s">
        <v>192</v>
      </c>
      <c r="E20" s="4" t="s">
        <v>192</v>
      </c>
      <c r="F20" s="4" t="s">
        <v>193</v>
      </c>
      <c r="G20" s="4" t="s">
        <v>194</v>
      </c>
    </row>
    <row r="21" spans="1:7" ht="15" customHeight="1">
      <c r="A21" s="3" t="s">
        <v>113</v>
      </c>
      <c r="B21" s="4">
        <v>50</v>
      </c>
      <c r="C21" s="4">
        <v>50</v>
      </c>
      <c r="D21" s="4">
        <v>55</v>
      </c>
      <c r="E21" s="4">
        <v>55</v>
      </c>
      <c r="F21" s="4">
        <v>65</v>
      </c>
      <c r="G21" s="4">
        <v>75</v>
      </c>
    </row>
    <row r="22" spans="1:7" ht="15" customHeight="1">
      <c r="A22" s="3" t="s">
        <v>21</v>
      </c>
      <c r="B22" s="4" t="s">
        <v>183</v>
      </c>
      <c r="C22" s="4" t="s">
        <v>183</v>
      </c>
      <c r="D22" s="4" t="str">
        <f>B22</f>
        <v>T.MT9685.716(T)</v>
      </c>
      <c r="E22" s="4" t="str">
        <f>D22</f>
        <v>T.MT9685.716(T)</v>
      </c>
      <c r="F22" s="4" t="str">
        <f>E22</f>
        <v>T.MT9685.716(T)</v>
      </c>
      <c r="G22" s="4" t="str">
        <f>F22</f>
        <v>T.MT9685.716(T)</v>
      </c>
    </row>
    <row r="23" spans="1:7" ht="15" customHeight="1">
      <c r="A23" s="3" t="s">
        <v>23</v>
      </c>
      <c r="B23" s="76" t="s">
        <v>205</v>
      </c>
      <c r="C23" s="76" t="s">
        <v>213</v>
      </c>
      <c r="D23" s="76" t="s">
        <v>214</v>
      </c>
      <c r="E23" s="76" t="s">
        <v>215</v>
      </c>
      <c r="F23" s="76" t="s">
        <v>217</v>
      </c>
      <c r="G23" s="76" t="s">
        <v>228</v>
      </c>
    </row>
    <row r="24" spans="1:7" ht="15" customHeight="1">
      <c r="A24" s="3" t="s">
        <v>1291</v>
      </c>
      <c r="B24" s="76" t="s">
        <v>1292</v>
      </c>
      <c r="C24" s="76" t="str">
        <f>B24</f>
        <v>White LEDs instead of Blue one and QD diffuser instead of QD sheet</v>
      </c>
      <c r="D24" s="76" t="str">
        <f>C24</f>
        <v>White LEDs instead of Blue one and QD diffuser instead of QD sheet</v>
      </c>
      <c r="E24" s="76" t="str">
        <f>D24</f>
        <v>White LEDs instead of Blue one and QD diffuser instead of QD sheet</v>
      </c>
      <c r="F24" s="76" t="str">
        <f>E24</f>
        <v>White LEDs instead of Blue one and QD diffuser instead of QD sheet</v>
      </c>
      <c r="G24" s="76" t="str">
        <f>F24</f>
        <v>White LEDs instead of Blue one and QD diffuser instead of QD sheet</v>
      </c>
    </row>
    <row r="25" spans="1:7" ht="15" customHeight="1">
      <c r="A25" s="3" t="s">
        <v>24</v>
      </c>
      <c r="B25" s="4" t="s">
        <v>50</v>
      </c>
      <c r="C25" s="4" t="s">
        <v>50</v>
      </c>
      <c r="D25" s="4" t="s">
        <v>65</v>
      </c>
      <c r="E25" s="4" t="s">
        <v>65</v>
      </c>
      <c r="F25" s="4" t="s">
        <v>74</v>
      </c>
      <c r="G25" s="4" t="s">
        <v>83</v>
      </c>
    </row>
    <row r="26" spans="1:7" ht="15" customHeight="1">
      <c r="A26" s="3" t="s">
        <v>0</v>
      </c>
      <c r="B26" s="4" t="s">
        <v>112</v>
      </c>
      <c r="C26" s="4" t="s">
        <v>112</v>
      </c>
      <c r="D26" s="4" t="str">
        <f>$B26</f>
        <v>SKI.WB638BU.2_668B</v>
      </c>
      <c r="E26" s="4" t="str">
        <f>$B26</f>
        <v>SKI.WB638BU.2_668B</v>
      </c>
      <c r="F26" s="4" t="str">
        <f>$B26</f>
        <v>SKI.WB638BU.2_668B</v>
      </c>
      <c r="G26" s="4" t="str">
        <f>$B26</f>
        <v>SKI.WB638BU.2_668B</v>
      </c>
    </row>
    <row r="27" spans="1:7" ht="15" customHeight="1">
      <c r="A27" s="3" t="s">
        <v>1</v>
      </c>
      <c r="B27" s="76" t="s">
        <v>1288</v>
      </c>
      <c r="C27" s="76" t="str">
        <f>B27</f>
        <v>Suspended</v>
      </c>
      <c r="D27" s="76" t="str">
        <f t="shared" ref="D27:G33" si="0">C27</f>
        <v>Suspended</v>
      </c>
      <c r="E27" s="76" t="str">
        <f t="shared" si="0"/>
        <v>Suspended</v>
      </c>
      <c r="F27" s="76" t="str">
        <f t="shared" si="0"/>
        <v>Suspended</v>
      </c>
      <c r="G27" s="76" t="str">
        <f t="shared" si="0"/>
        <v>Suspended</v>
      </c>
    </row>
    <row r="28" spans="1:7">
      <c r="A28" s="6" t="s">
        <v>842</v>
      </c>
      <c r="B28" s="136">
        <v>44938</v>
      </c>
      <c r="C28" s="136">
        <f>B28</f>
        <v>44938</v>
      </c>
      <c r="D28" s="136">
        <f t="shared" si="0"/>
        <v>44938</v>
      </c>
      <c r="E28" s="136">
        <f t="shared" si="0"/>
        <v>44938</v>
      </c>
      <c r="F28" s="136">
        <f t="shared" si="0"/>
        <v>44938</v>
      </c>
      <c r="G28" s="136">
        <f t="shared" si="0"/>
        <v>44938</v>
      </c>
    </row>
    <row r="29" spans="1:7" ht="15" customHeight="1">
      <c r="A29" s="6" t="s">
        <v>843</v>
      </c>
      <c r="B29" s="136" t="s">
        <v>305</v>
      </c>
      <c r="C29" s="136" t="str">
        <f>B29</f>
        <v>TBD</v>
      </c>
      <c r="D29" s="136" t="str">
        <f t="shared" si="0"/>
        <v>TBD</v>
      </c>
      <c r="E29" s="136" t="str">
        <f t="shared" si="0"/>
        <v>TBD</v>
      </c>
      <c r="F29" s="136" t="str">
        <f t="shared" si="0"/>
        <v>TBD</v>
      </c>
      <c r="G29" s="136" t="str">
        <f t="shared" si="0"/>
        <v>TBD</v>
      </c>
    </row>
    <row r="30" spans="1:7" ht="15" customHeight="1">
      <c r="A30" s="6" t="s">
        <v>844</v>
      </c>
      <c r="B30" s="159" t="e">
        <f>B29-B28+1</f>
        <v>#VALUE!</v>
      </c>
      <c r="C30" s="159" t="e">
        <f>B30</f>
        <v>#VALUE!</v>
      </c>
      <c r="D30" s="159" t="e">
        <f t="shared" si="0"/>
        <v>#VALUE!</v>
      </c>
      <c r="E30" s="159" t="e">
        <f t="shared" si="0"/>
        <v>#VALUE!</v>
      </c>
      <c r="F30" s="159" t="e">
        <f t="shared" si="0"/>
        <v>#VALUE!</v>
      </c>
      <c r="G30" s="159" t="e">
        <f t="shared" si="0"/>
        <v>#VALUE!</v>
      </c>
    </row>
    <row r="31" spans="1:7" ht="15" customHeight="1">
      <c r="A31" s="6" t="s">
        <v>849</v>
      </c>
      <c r="B31" s="160" t="e">
        <f>B30/30</f>
        <v>#VALUE!</v>
      </c>
      <c r="C31" s="160" t="e">
        <f>B31</f>
        <v>#VALUE!</v>
      </c>
      <c r="D31" s="160" t="e">
        <f t="shared" si="0"/>
        <v>#VALUE!</v>
      </c>
      <c r="E31" s="160" t="e">
        <f t="shared" si="0"/>
        <v>#VALUE!</v>
      </c>
      <c r="F31" s="160" t="e">
        <f t="shared" si="0"/>
        <v>#VALUE!</v>
      </c>
      <c r="G31" s="160" t="e">
        <f t="shared" si="0"/>
        <v>#VALUE!</v>
      </c>
    </row>
    <row r="32" spans="1:7" ht="15" customHeight="1">
      <c r="A32" s="3" t="s">
        <v>308</v>
      </c>
      <c r="B32" s="71" t="s">
        <v>1289</v>
      </c>
      <c r="C32" s="71"/>
      <c r="D32" s="71"/>
      <c r="E32" s="71"/>
      <c r="F32" s="71"/>
      <c r="G32" s="71"/>
    </row>
    <row r="33" spans="1:7" ht="15" customHeight="1">
      <c r="A33" s="3" t="s">
        <v>2</v>
      </c>
      <c r="B33" s="4" t="s">
        <v>1256</v>
      </c>
      <c r="C33" s="4" t="str">
        <f>B33</f>
        <v>2023 01 12 re-certification startd
Certification Finished 2021 12 28
Certification Started 2021 07 15
Lasted: 5, months</v>
      </c>
      <c r="D33" s="4" t="str">
        <f t="shared" si="0"/>
        <v>2023 01 12 re-certification startd
Certification Finished 2021 12 28
Certification Started 2021 07 15
Lasted: 5, months</v>
      </c>
      <c r="E33" s="4" t="str">
        <f t="shared" si="0"/>
        <v>2023 01 12 re-certification startd
Certification Finished 2021 12 28
Certification Started 2021 07 15
Lasted: 5, months</v>
      </c>
      <c r="F33" s="4" t="str">
        <f t="shared" si="0"/>
        <v>2023 01 12 re-certification startd
Certification Finished 2021 12 28
Certification Started 2021 07 15
Lasted: 5, months</v>
      </c>
      <c r="G33" s="4" t="str">
        <f t="shared" si="0"/>
        <v>2023 01 12 re-certification startd
Certification Finished 2021 12 28
Certification Started 2021 07 15
Lasted: 5, months</v>
      </c>
    </row>
    <row r="34" spans="1:7" ht="15" customHeight="1">
      <c r="A34" s="3" t="s">
        <v>1260</v>
      </c>
      <c r="B34" s="312">
        <v>68</v>
      </c>
      <c r="C34" s="312">
        <v>68</v>
      </c>
      <c r="D34" s="312">
        <v>81</v>
      </c>
      <c r="E34" s="312">
        <v>81</v>
      </c>
      <c r="F34" s="312">
        <v>106</v>
      </c>
      <c r="G34" s="312">
        <v>136</v>
      </c>
    </row>
    <row r="35" spans="1:7" ht="15" customHeight="1">
      <c r="A35" s="3" t="s">
        <v>1258</v>
      </c>
      <c r="B35" s="312" t="s">
        <v>1259</v>
      </c>
      <c r="C35" s="312" t="s">
        <v>1259</v>
      </c>
      <c r="D35" s="312" t="s">
        <v>1259</v>
      </c>
      <c r="E35" s="312" t="s">
        <v>1259</v>
      </c>
      <c r="F35" s="312" t="s">
        <v>1259</v>
      </c>
      <c r="G35" s="312" t="s">
        <v>1259</v>
      </c>
    </row>
    <row r="36" spans="1:7" ht="15" customHeight="1">
      <c r="A36" s="5" t="s">
        <v>184</v>
      </c>
      <c r="B36" s="311" t="s">
        <v>305</v>
      </c>
      <c r="C36" s="311" t="s">
        <v>305</v>
      </c>
      <c r="D36" s="311" t="s">
        <v>305</v>
      </c>
      <c r="E36" s="311" t="s">
        <v>305</v>
      </c>
      <c r="F36" s="311" t="s">
        <v>305</v>
      </c>
      <c r="G36" s="311" t="s">
        <v>305</v>
      </c>
    </row>
    <row r="37" spans="1:7" ht="15" customHeight="1">
      <c r="A37" s="5" t="s">
        <v>185</v>
      </c>
      <c r="B37" s="311" t="s">
        <v>305</v>
      </c>
      <c r="C37" s="311" t="s">
        <v>305</v>
      </c>
      <c r="D37" s="311" t="s">
        <v>305</v>
      </c>
      <c r="E37" s="311" t="s">
        <v>305</v>
      </c>
      <c r="F37" s="311" t="s">
        <v>305</v>
      </c>
      <c r="G37" s="311" t="s">
        <v>305</v>
      </c>
    </row>
    <row r="38" spans="1:7" ht="15" customHeight="1">
      <c r="A38" s="6" t="s">
        <v>6</v>
      </c>
      <c r="B38" s="311" t="s">
        <v>305</v>
      </c>
      <c r="C38" s="311" t="s">
        <v>305</v>
      </c>
      <c r="D38" s="311" t="s">
        <v>305</v>
      </c>
      <c r="E38" s="311" t="s">
        <v>305</v>
      </c>
      <c r="F38" s="311" t="s">
        <v>305</v>
      </c>
      <c r="G38" s="311" t="s">
        <v>305</v>
      </c>
    </row>
    <row r="39" spans="1:7" ht="15" customHeight="1"/>
    <row r="40" spans="1:7" ht="15" customHeight="1"/>
    <row r="41" spans="1:7" ht="15" customHeight="1"/>
    <row r="42" spans="1:7" ht="15" customHeight="1"/>
    <row r="43" spans="1:7" ht="15" customHeight="1"/>
    <row r="44" spans="1:7" ht="15" customHeight="1"/>
    <row r="45" spans="1:7" ht="15" customHeight="1"/>
    <row r="46" spans="1:7" ht="15" customHeight="1"/>
    <row r="47" spans="1:7" ht="15" customHeight="1"/>
    <row r="48" spans="1:7"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sheetData>
  <autoFilter ref="A33:G38" xr:uid="{00000000-0009-0000-0000-000012000000}"/>
  <mergeCells count="1">
    <mergeCell ref="A17:G17"/>
  </mergeCells>
  <phoneticPr fontId="169" type="noConversion"/>
  <conditionalFormatting sqref="B36:G38">
    <cfRule type="containsText" dxfId="62" priority="71" operator="containsText" text="Draft NG">
      <formula>NOT(ISERROR(SEARCH("Draft NG",B36)))</formula>
    </cfRule>
    <cfRule type="containsText" dxfId="61" priority="72" operator="containsText" text="Draft OK">
      <formula>NOT(ISERROR(SEARCH("Draft OK",B36)))</formula>
    </cfRule>
    <cfRule type="containsText" dxfId="60" priority="73" operator="containsText" text="In progress">
      <formula>NOT(ISERROR(SEARCH("In progress",B36)))</formula>
    </cfRule>
    <cfRule type="containsText" dxfId="59" priority="74" operator="containsText" text="Done">
      <formula>NOT(ISERROR(SEARCH("Done",B36)))</formula>
    </cfRule>
    <cfRule type="containsText" dxfId="58" priority="75" operator="containsText" text="Missing">
      <formula>NOT(ISERROR(SEARCH("Missing",B36)))</formula>
    </cfRule>
  </conditionalFormatting>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FF00"/>
  </sheetPr>
  <dimension ref="A1:J74"/>
  <sheetViews>
    <sheetView topLeftCell="A3" zoomScale="55" zoomScaleNormal="55" workbookViewId="0">
      <selection activeCell="H39" sqref="H39"/>
    </sheetView>
  </sheetViews>
  <sheetFormatPr defaultColWidth="9" defaultRowHeight="15"/>
  <cols>
    <col min="1" max="1" width="31" customWidth="1"/>
    <col min="2" max="2" width="19.42578125" customWidth="1"/>
    <col min="3" max="3" width="22" customWidth="1"/>
    <col min="4" max="10" width="19.42578125" customWidth="1"/>
  </cols>
  <sheetData>
    <row r="1" spans="1:10" ht="20.25">
      <c r="A1" s="1" t="s">
        <v>1213</v>
      </c>
      <c r="B1" s="1"/>
      <c r="C1" s="1"/>
      <c r="D1" s="1"/>
    </row>
    <row r="2" spans="1:10" ht="20.25">
      <c r="A2" s="1" t="s">
        <v>613</v>
      </c>
      <c r="B2" s="1"/>
      <c r="C2" s="1"/>
      <c r="D2" s="1"/>
    </row>
    <row r="3" spans="1:10" ht="15" customHeight="1">
      <c r="A3" s="2" t="s">
        <v>837</v>
      </c>
      <c r="B3" s="1"/>
      <c r="C3" s="1"/>
      <c r="D3" s="1"/>
    </row>
    <row r="4" spans="1:10">
      <c r="A4" s="2" t="s">
        <v>647</v>
      </c>
      <c r="B4" s="2"/>
      <c r="C4" s="2"/>
      <c r="D4" s="2"/>
    </row>
    <row r="5" spans="1:10">
      <c r="A5" s="2" t="s">
        <v>577</v>
      </c>
      <c r="B5" s="2"/>
      <c r="C5" s="2"/>
      <c r="D5" s="2"/>
      <c r="F5" s="2"/>
      <c r="G5" s="2"/>
      <c r="H5" s="2"/>
      <c r="I5" s="2"/>
      <c r="J5" s="2"/>
    </row>
    <row r="6" spans="1:10">
      <c r="A6" s="131" t="s">
        <v>1195</v>
      </c>
      <c r="B6" s="2"/>
      <c r="C6" s="2"/>
      <c r="D6" s="2"/>
      <c r="E6" s="2"/>
      <c r="F6" s="2"/>
      <c r="G6" s="2"/>
      <c r="H6" s="2"/>
      <c r="I6" s="2"/>
      <c r="J6" s="2"/>
    </row>
    <row r="7" spans="1:10">
      <c r="A7" s="6" t="s">
        <v>10</v>
      </c>
      <c r="B7" s="4" t="s">
        <v>265</v>
      </c>
      <c r="C7" s="4" t="s">
        <v>271</v>
      </c>
      <c r="D7" s="4" t="s">
        <v>265</v>
      </c>
      <c r="E7" s="4" t="s">
        <v>271</v>
      </c>
      <c r="F7" s="4" t="s">
        <v>278</v>
      </c>
      <c r="G7" s="4" t="s">
        <v>286</v>
      </c>
      <c r="H7" s="4" t="s">
        <v>292</v>
      </c>
      <c r="I7" s="4" t="s">
        <v>298</v>
      </c>
      <c r="J7" s="4" t="s">
        <v>292</v>
      </c>
    </row>
    <row r="8" spans="1:10" ht="15" customHeight="1">
      <c r="A8" s="6" t="s">
        <v>580</v>
      </c>
      <c r="B8" s="4" t="s">
        <v>41</v>
      </c>
      <c r="C8" s="4" t="s">
        <v>41</v>
      </c>
      <c r="D8" s="4" t="s">
        <v>41</v>
      </c>
      <c r="E8" s="4" t="s">
        <v>41</v>
      </c>
      <c r="F8" s="4" t="s">
        <v>41</v>
      </c>
      <c r="G8" s="4" t="s">
        <v>41</v>
      </c>
      <c r="H8" s="4" t="s">
        <v>41</v>
      </c>
      <c r="I8" s="4" t="s">
        <v>41</v>
      </c>
      <c r="J8" s="4" t="s">
        <v>737</v>
      </c>
    </row>
    <row r="9" spans="1:10" ht="56.45" customHeight="1">
      <c r="A9" s="6" t="s">
        <v>11</v>
      </c>
      <c r="B9" s="4" t="s">
        <v>566</v>
      </c>
      <c r="C9" s="4" t="s">
        <v>629</v>
      </c>
      <c r="D9" s="4" t="s">
        <v>760</v>
      </c>
      <c r="E9" s="4" t="s">
        <v>761</v>
      </c>
      <c r="F9" s="4" t="s">
        <v>762</v>
      </c>
      <c r="G9" s="4" t="s">
        <v>763</v>
      </c>
      <c r="H9" s="4" t="s">
        <v>764</v>
      </c>
      <c r="I9" s="4" t="s">
        <v>765</v>
      </c>
      <c r="J9" s="4" t="s">
        <v>750</v>
      </c>
    </row>
    <row r="10" spans="1:10" ht="29.45" customHeight="1">
      <c r="A10" s="6" t="s">
        <v>581</v>
      </c>
      <c r="B10" s="71" t="s">
        <v>579</v>
      </c>
      <c r="C10" s="71" t="s">
        <v>579</v>
      </c>
      <c r="D10" s="71" t="s">
        <v>579</v>
      </c>
      <c r="E10" s="71" t="s">
        <v>579</v>
      </c>
      <c r="F10" s="71" t="s">
        <v>579</v>
      </c>
      <c r="G10" s="71" t="s">
        <v>579</v>
      </c>
      <c r="H10" s="71" t="s">
        <v>579</v>
      </c>
      <c r="I10" s="71" t="s">
        <v>579</v>
      </c>
      <c r="J10" s="71" t="s">
        <v>579</v>
      </c>
    </row>
    <row r="11" spans="1:10" ht="28.9" customHeight="1">
      <c r="A11" s="6" t="s">
        <v>21</v>
      </c>
      <c r="B11" s="71" t="s">
        <v>354</v>
      </c>
      <c r="C11" s="71" t="s">
        <v>354</v>
      </c>
      <c r="D11" s="71" t="s">
        <v>637</v>
      </c>
      <c r="E11" s="71" t="s">
        <v>637</v>
      </c>
      <c r="F11" s="71" t="s">
        <v>618</v>
      </c>
      <c r="G11" s="71" t="s">
        <v>618</v>
      </c>
      <c r="H11" s="71" t="s">
        <v>618</v>
      </c>
      <c r="I11" s="71" t="s">
        <v>618</v>
      </c>
      <c r="J11" s="71" t="s">
        <v>618</v>
      </c>
    </row>
    <row r="12" spans="1:10" ht="13.9" customHeight="1">
      <c r="A12" s="6" t="s">
        <v>689</v>
      </c>
      <c r="B12" s="71" t="s">
        <v>711</v>
      </c>
      <c r="C12" s="71" t="str">
        <f>B12</f>
        <v>MSD6683BQHA</v>
      </c>
      <c r="D12" s="71" t="s">
        <v>712</v>
      </c>
      <c r="E12" s="71" t="str">
        <f>D12</f>
        <v>MT9286AAATCB</v>
      </c>
      <c r="F12" s="71" t="s">
        <v>713</v>
      </c>
      <c r="G12" s="71" t="str">
        <f>F12</f>
        <v>MT9685IAATFC
MT9685IAATMA
(see worksheet Chipsets)
MT9675KAATGB</v>
      </c>
      <c r="H12" s="71" t="str">
        <f>G12</f>
        <v>MT9685IAATFC
MT9685IAATMA
(see worksheet Chipsets)
MT9675KAATGB</v>
      </c>
      <c r="I12" s="71" t="str">
        <f>H12</f>
        <v>MT9685IAATFC
MT9685IAATMA
(see worksheet Chipsets)
MT9675KAATGB</v>
      </c>
      <c r="J12" s="71" t="str">
        <f>I12</f>
        <v>MT9685IAATFC
MT9685IAATMA
(see worksheet Chipsets)
MT9675KAATGB</v>
      </c>
    </row>
    <row r="13" spans="1:10">
      <c r="A13" s="6" t="s">
        <v>16</v>
      </c>
      <c r="B13" s="71" t="s">
        <v>638</v>
      </c>
      <c r="C13" s="71" t="s">
        <v>639</v>
      </c>
      <c r="D13" s="71" t="s">
        <v>638</v>
      </c>
      <c r="E13" s="71" t="s">
        <v>639</v>
      </c>
      <c r="F13" s="71" t="s">
        <v>617</v>
      </c>
      <c r="G13" s="71" t="s">
        <v>617</v>
      </c>
      <c r="H13" s="71" t="s">
        <v>617</v>
      </c>
      <c r="I13" s="71" t="s">
        <v>617</v>
      </c>
      <c r="J13" s="71" t="s">
        <v>617</v>
      </c>
    </row>
    <row r="14" spans="1:10" ht="15" customHeight="1">
      <c r="A14" s="6" t="s">
        <v>634</v>
      </c>
      <c r="B14" s="71" t="s">
        <v>640</v>
      </c>
      <c r="C14" s="71" t="s">
        <v>640</v>
      </c>
      <c r="D14" s="71" t="s">
        <v>641</v>
      </c>
      <c r="E14" s="71" t="s">
        <v>641</v>
      </c>
      <c r="F14" s="71" t="s">
        <v>640</v>
      </c>
      <c r="G14" s="71" t="s">
        <v>640</v>
      </c>
      <c r="H14" s="71" t="s">
        <v>640</v>
      </c>
      <c r="I14" s="71" t="s">
        <v>640</v>
      </c>
      <c r="J14" s="71" t="s">
        <v>640</v>
      </c>
    </row>
    <row r="15" spans="1:10" ht="15" customHeight="1">
      <c r="A15" s="6" t="s">
        <v>23</v>
      </c>
      <c r="B15" s="71" t="s">
        <v>642</v>
      </c>
      <c r="C15" s="71" t="s">
        <v>643</v>
      </c>
      <c r="D15" s="71" t="s">
        <v>642</v>
      </c>
      <c r="E15" s="71" t="s">
        <v>643</v>
      </c>
      <c r="F15" s="71" t="s">
        <v>625</v>
      </c>
      <c r="G15" s="71" t="s">
        <v>626</v>
      </c>
      <c r="H15" s="71" t="s">
        <v>627</v>
      </c>
      <c r="I15" s="71" t="s">
        <v>628</v>
      </c>
      <c r="J15" s="71" t="s">
        <v>627</v>
      </c>
    </row>
    <row r="16" spans="1:10" ht="15" customHeight="1">
      <c r="A16" s="6" t="s">
        <v>576</v>
      </c>
      <c r="B16" s="71" t="s">
        <v>644</v>
      </c>
      <c r="C16" s="71" t="s">
        <v>644</v>
      </c>
      <c r="D16" s="71" t="s">
        <v>644</v>
      </c>
      <c r="E16" s="71" t="s">
        <v>644</v>
      </c>
      <c r="F16" s="71" t="s">
        <v>623</v>
      </c>
      <c r="G16" s="71" t="s">
        <v>623</v>
      </c>
      <c r="H16" s="71" t="s">
        <v>623</v>
      </c>
      <c r="I16" s="71" t="s">
        <v>624</v>
      </c>
      <c r="J16" s="71" t="s">
        <v>623</v>
      </c>
    </row>
    <row r="17" spans="1:10" ht="15" customHeight="1">
      <c r="A17" s="71" t="s">
        <v>662</v>
      </c>
      <c r="B17" s="71" t="s">
        <v>645</v>
      </c>
      <c r="C17" s="71" t="s">
        <v>645</v>
      </c>
      <c r="D17" s="71" t="s">
        <v>646</v>
      </c>
      <c r="E17" s="71" t="s">
        <v>646</v>
      </c>
      <c r="F17" s="71" t="s">
        <v>622</v>
      </c>
      <c r="G17" s="71" t="s">
        <v>622</v>
      </c>
      <c r="H17" s="71" t="s">
        <v>622</v>
      </c>
      <c r="I17" s="71" t="s">
        <v>622</v>
      </c>
      <c r="J17" s="71" t="s">
        <v>622</v>
      </c>
    </row>
    <row r="18" spans="1:10" ht="15" customHeight="1">
      <c r="A18" s="71" t="s">
        <v>585</v>
      </c>
      <c r="B18" s="158" t="s">
        <v>841</v>
      </c>
      <c r="C18" s="158" t="s">
        <v>841</v>
      </c>
      <c r="D18" s="158" t="s">
        <v>841</v>
      </c>
      <c r="E18" s="158" t="s">
        <v>841</v>
      </c>
      <c r="F18" s="158" t="s">
        <v>841</v>
      </c>
      <c r="G18" s="158" t="s">
        <v>841</v>
      </c>
      <c r="H18" s="158" t="s">
        <v>841</v>
      </c>
      <c r="I18" s="158" t="s">
        <v>841</v>
      </c>
      <c r="J18" s="158" t="s">
        <v>841</v>
      </c>
    </row>
    <row r="19" spans="1:10" ht="15" customHeight="1">
      <c r="A19" s="6" t="s">
        <v>842</v>
      </c>
      <c r="B19" s="136">
        <v>44725</v>
      </c>
      <c r="C19" s="136">
        <f>B19</f>
        <v>44725</v>
      </c>
      <c r="D19" s="136">
        <v>44831</v>
      </c>
      <c r="E19" s="136">
        <f>D19</f>
        <v>44831</v>
      </c>
      <c r="F19" s="136">
        <f>C19</f>
        <v>44725</v>
      </c>
      <c r="G19" s="136">
        <f t="shared" ref="G19:J22" si="0">F19</f>
        <v>44725</v>
      </c>
      <c r="H19" s="136">
        <f t="shared" si="0"/>
        <v>44725</v>
      </c>
      <c r="I19" s="136">
        <f t="shared" si="0"/>
        <v>44725</v>
      </c>
      <c r="J19" s="136">
        <f t="shared" si="0"/>
        <v>44725</v>
      </c>
    </row>
    <row r="20" spans="1:10" ht="15" customHeight="1">
      <c r="A20" s="6" t="s">
        <v>843</v>
      </c>
      <c r="B20" s="136">
        <v>44889</v>
      </c>
      <c r="C20" s="136">
        <f>B20</f>
        <v>44889</v>
      </c>
      <c r="D20" s="136">
        <v>44936</v>
      </c>
      <c r="E20" s="136">
        <v>44965</v>
      </c>
      <c r="F20" s="136">
        <f t="shared" ref="F20:F28" si="1">C20</f>
        <v>44889</v>
      </c>
      <c r="G20" s="136">
        <f t="shared" si="0"/>
        <v>44889</v>
      </c>
      <c r="H20" s="136">
        <f t="shared" si="0"/>
        <v>44889</v>
      </c>
      <c r="I20" s="136">
        <f t="shared" si="0"/>
        <v>44889</v>
      </c>
      <c r="J20" s="136">
        <f t="shared" si="0"/>
        <v>44889</v>
      </c>
    </row>
    <row r="21" spans="1:10" ht="15" customHeight="1">
      <c r="A21" s="6" t="s">
        <v>844</v>
      </c>
      <c r="B21" s="159">
        <f>B20-B19+1</f>
        <v>165</v>
      </c>
      <c r="C21" s="159">
        <f>B21</f>
        <v>165</v>
      </c>
      <c r="D21" s="159">
        <f>D20-D19+1</f>
        <v>106</v>
      </c>
      <c r="E21" s="159">
        <f>E20-E19+1</f>
        <v>135</v>
      </c>
      <c r="F21" s="159">
        <f t="shared" si="1"/>
        <v>165</v>
      </c>
      <c r="G21" s="159">
        <f t="shared" si="0"/>
        <v>165</v>
      </c>
      <c r="H21" s="159">
        <f t="shared" si="0"/>
        <v>165</v>
      </c>
      <c r="I21" s="159">
        <f t="shared" si="0"/>
        <v>165</v>
      </c>
      <c r="J21" s="159">
        <f t="shared" si="0"/>
        <v>165</v>
      </c>
    </row>
    <row r="22" spans="1:10" ht="15" customHeight="1">
      <c r="A22" s="6" t="s">
        <v>849</v>
      </c>
      <c r="B22" s="160">
        <f>B21/30</f>
        <v>5.5</v>
      </c>
      <c r="C22" s="160">
        <f>C21/30</f>
        <v>5.5</v>
      </c>
      <c r="D22" s="160">
        <f>D21/30</f>
        <v>3.5333333333333332</v>
      </c>
      <c r="E22" s="160">
        <f>E21/30</f>
        <v>4.5</v>
      </c>
      <c r="F22" s="160">
        <f t="shared" si="1"/>
        <v>5.5</v>
      </c>
      <c r="G22" s="160">
        <f t="shared" si="0"/>
        <v>5.5</v>
      </c>
      <c r="H22" s="160">
        <f t="shared" si="0"/>
        <v>5.5</v>
      </c>
      <c r="I22" s="160">
        <f t="shared" si="0"/>
        <v>5.5</v>
      </c>
      <c r="J22" s="160">
        <f t="shared" si="0"/>
        <v>5.5</v>
      </c>
    </row>
    <row r="23" spans="1:10" ht="25.5" hidden="1">
      <c r="A23" s="6" t="s">
        <v>1185</v>
      </c>
      <c r="B23" s="136"/>
      <c r="C23" s="136"/>
      <c r="D23" s="136"/>
      <c r="E23" s="136"/>
      <c r="F23" s="136"/>
      <c r="G23" s="136"/>
      <c r="H23" s="136"/>
      <c r="I23" s="136"/>
      <c r="J23" s="136"/>
    </row>
    <row r="24" spans="1:10" ht="15" hidden="1" customHeight="1">
      <c r="A24" s="293" t="s">
        <v>1180</v>
      </c>
      <c r="B24" s="160"/>
      <c r="C24" s="160"/>
      <c r="D24" s="160"/>
      <c r="E24" s="160"/>
      <c r="F24" s="160"/>
      <c r="G24" s="160"/>
      <c r="H24" s="160"/>
      <c r="I24" s="160"/>
      <c r="J24" s="160"/>
    </row>
    <row r="25" spans="1:10" ht="15" hidden="1" customHeight="1">
      <c r="A25" s="293" t="s">
        <v>1181</v>
      </c>
      <c r="B25" s="160"/>
      <c r="C25" s="160"/>
      <c r="D25" s="160"/>
      <c r="E25" s="160"/>
      <c r="F25" s="160"/>
      <c r="G25" s="160"/>
      <c r="H25" s="160"/>
      <c r="I25" s="160"/>
      <c r="J25" s="160"/>
    </row>
    <row r="26" spans="1:10" ht="15" hidden="1" customHeight="1">
      <c r="A26" s="293" t="s">
        <v>1182</v>
      </c>
      <c r="B26" s="160"/>
      <c r="C26" s="160"/>
      <c r="D26" s="160"/>
      <c r="E26" s="160"/>
      <c r="F26" s="160"/>
      <c r="G26" s="160"/>
      <c r="H26" s="160"/>
      <c r="I26" s="160"/>
      <c r="J26" s="160"/>
    </row>
    <row r="27" spans="1:10" ht="15" hidden="1" customHeight="1">
      <c r="A27" s="293" t="s">
        <v>1183</v>
      </c>
      <c r="B27" s="160"/>
      <c r="C27" s="160"/>
      <c r="D27" s="160"/>
      <c r="E27" s="160"/>
      <c r="F27" s="160"/>
      <c r="G27" s="160"/>
      <c r="H27" s="160"/>
      <c r="I27" s="160"/>
      <c r="J27" s="160"/>
    </row>
    <row r="28" spans="1:10" ht="15" hidden="1" customHeight="1">
      <c r="A28" s="6" t="s">
        <v>308</v>
      </c>
      <c r="B28" s="159"/>
      <c r="C28" s="159">
        <f>B28</f>
        <v>0</v>
      </c>
      <c r="D28" s="159"/>
      <c r="E28" s="159"/>
      <c r="F28" s="159">
        <f t="shared" si="1"/>
        <v>0</v>
      </c>
      <c r="G28" s="159">
        <f>F28</f>
        <v>0</v>
      </c>
      <c r="H28" s="159">
        <f>G28</f>
        <v>0</v>
      </c>
      <c r="I28" s="159">
        <f>H28</f>
        <v>0</v>
      </c>
      <c r="J28" s="159">
        <f>I28</f>
        <v>0</v>
      </c>
    </row>
    <row r="29" spans="1:10" ht="15" customHeight="1">
      <c r="A29" s="75" t="s">
        <v>116</v>
      </c>
      <c r="B29" s="151" t="s">
        <v>793</v>
      </c>
      <c r="C29" s="151" t="s">
        <v>798</v>
      </c>
      <c r="D29" s="292" t="s">
        <v>1174</v>
      </c>
      <c r="E29" s="318" t="s">
        <v>1268</v>
      </c>
      <c r="F29" s="151" t="s">
        <v>798</v>
      </c>
      <c r="G29" s="151" t="s">
        <v>810</v>
      </c>
      <c r="H29" s="151" t="s">
        <v>811</v>
      </c>
      <c r="I29" s="151" t="s">
        <v>811</v>
      </c>
      <c r="J29" s="143" t="str">
        <f>H29</f>
        <v>Done
 2022 10 16 provided final document, which is accepted.
2022 08 22 provided draft certiificate for series FK2/4/6/7, FN2//6/7, whichi is OK. Please proceed with final document releasement</v>
      </c>
    </row>
    <row r="30" spans="1:10" ht="15" customHeight="1">
      <c r="A30" s="75" t="s">
        <v>117</v>
      </c>
      <c r="B30" s="151" t="s">
        <v>795</v>
      </c>
      <c r="C30" s="151" t="s">
        <v>799</v>
      </c>
      <c r="D30" s="292" t="s">
        <v>1174</v>
      </c>
      <c r="E30" s="169" t="s">
        <v>749</v>
      </c>
      <c r="F30" s="151" t="s">
        <v>799</v>
      </c>
      <c r="G30" s="151" t="s">
        <v>812</v>
      </c>
      <c r="H30" s="151" t="s">
        <v>821</v>
      </c>
      <c r="I30" s="151" t="s">
        <v>821</v>
      </c>
      <c r="J30" s="143" t="str">
        <f t="shared" ref="J30:J49" si="2">H30</f>
        <v>Done
 2022 10 16 provided final document, which is accepted.</v>
      </c>
    </row>
    <row r="31" spans="1:10" ht="14.45" customHeight="1">
      <c r="A31" s="74" t="s">
        <v>3</v>
      </c>
      <c r="B31" s="151" t="s">
        <v>794</v>
      </c>
      <c r="C31" s="168" t="s">
        <v>800</v>
      </c>
      <c r="D31" s="292" t="s">
        <v>1175</v>
      </c>
      <c r="E31" s="318" t="s">
        <v>1268</v>
      </c>
      <c r="F31" s="151" t="s">
        <v>800</v>
      </c>
      <c r="G31" s="151" t="s">
        <v>813</v>
      </c>
      <c r="H31" s="151" t="s">
        <v>811</v>
      </c>
      <c r="I31" s="151" t="s">
        <v>811</v>
      </c>
      <c r="J31" s="143" t="str">
        <f t="shared" si="2"/>
        <v>Done
 2022 10 16 provided final document, which is accepted.
2022 08 22 provided draft certiificate for series FK2/4/6/7, FN2//6/7, whichi is OK. Please proceed with final document releasement</v>
      </c>
    </row>
    <row r="32" spans="1:10" ht="15" hidden="1" customHeight="1">
      <c r="A32" s="74" t="s">
        <v>575</v>
      </c>
      <c r="B32" s="145" t="s">
        <v>758</v>
      </c>
      <c r="C32" s="142" t="s">
        <v>749</v>
      </c>
      <c r="D32" s="145" t="s">
        <v>758</v>
      </c>
      <c r="E32" s="145" t="s">
        <v>758</v>
      </c>
      <c r="F32" s="142" t="s">
        <v>749</v>
      </c>
      <c r="G32" s="142" t="s">
        <v>749</v>
      </c>
      <c r="H32" s="130" t="str">
        <f>H31</f>
        <v>Done
 2022 10 16 provided final document, which is accepted.
2022 08 22 provided draft certiificate for series FK2/4/6/7, FN2//6/7, whichi is OK. Please proceed with final document releasement</v>
      </c>
      <c r="I32" s="130" t="str">
        <f>I31</f>
        <v>Done
 2022 10 16 provided final document, which is accepted.
2022 08 22 provided draft certiificate for series FK2/4/6/7, FN2//6/7, whichi is OK. Please proceed with final document releasement</v>
      </c>
      <c r="J32" s="143" t="str">
        <f t="shared" si="2"/>
        <v>Done
 2022 10 16 provided final document, which is accepted.
2022 08 22 provided draft certiificate for series FK2/4/6/7, FN2//6/7, whichi is OK. Please proceed with final document releasement</v>
      </c>
    </row>
    <row r="33" spans="1:10" ht="15" customHeight="1">
      <c r="A33" s="75" t="s">
        <v>4</v>
      </c>
      <c r="B33" s="145" t="str">
        <f>B29</f>
        <v>Done
2022 10 16 provided final document, which is accepted.
2022 09 30 provided draft of VOC certificate for 8 TV models of series FI2/4/6/7, for EEU and UK market. It is approved. Please proceed with final document release.</v>
      </c>
      <c r="C33" s="151" t="s">
        <v>801</v>
      </c>
      <c r="D33" s="292" t="s">
        <v>1174</v>
      </c>
      <c r="E33" s="318" t="s">
        <v>1268</v>
      </c>
      <c r="F33" s="151" t="s">
        <v>801</v>
      </c>
      <c r="G33" s="151" t="s">
        <v>814</v>
      </c>
      <c r="H33" s="130" t="str">
        <f>H29</f>
        <v>Done
 2022 10 16 provided final document, which is accepted.
2022 08 22 provided draft certiificate for series FK2/4/6/7, FN2//6/7, whichi is OK. Please proceed with final document releasement</v>
      </c>
      <c r="I33" s="130" t="str">
        <f>I29</f>
        <v>Done
 2022 10 16 provided final document, which is accepted.
2022 08 22 provided draft certiificate for series FK2/4/6/7, FN2//6/7, whichi is OK. Please proceed with final document releasement</v>
      </c>
      <c r="J33" s="143" t="str">
        <f t="shared" si="2"/>
        <v>Done
 2022 10 16 provided final document, which is accepted.
2022 08 22 provided draft certiificate for series FK2/4/6/7, FN2//6/7, whichi is OK. Please proceed with final document releasement</v>
      </c>
    </row>
    <row r="34" spans="1:10" ht="15" customHeight="1">
      <c r="A34" s="74" t="s">
        <v>5</v>
      </c>
      <c r="B34" s="145" t="str">
        <f>B31</f>
        <v>Done
2022 10 16 provided final documenst, whose are accepted.
2022 09 30 provided drafts of RED and EMC test reports for 8 TV models of series FI2/4/6/7, for EEU and UK market. They are approved. Please proceed with final documents release.</v>
      </c>
      <c r="C34" s="168" t="s">
        <v>802</v>
      </c>
      <c r="D34" s="292" t="s">
        <v>1176</v>
      </c>
      <c r="E34" s="318" t="s">
        <v>1269</v>
      </c>
      <c r="F34" s="151" t="s">
        <v>802</v>
      </c>
      <c r="G34" s="151" t="s">
        <v>815</v>
      </c>
      <c r="H34" s="130" t="str">
        <f>H31</f>
        <v>Done
 2022 10 16 provided final document, which is accepted.
2022 08 22 provided draft certiificate for series FK2/4/6/7, FN2//6/7, whichi is OK. Please proceed with final document releasement</v>
      </c>
      <c r="I34" s="130" t="str">
        <f>I31</f>
        <v>Done
 2022 10 16 provided final document, which is accepted.
2022 08 22 provided draft certiificate for series FK2/4/6/7, FN2//6/7, whichi is OK. Please proceed with final document releasement</v>
      </c>
      <c r="J34" s="143" t="str">
        <f t="shared" si="2"/>
        <v>Done
 2022 10 16 provided final document, which is accepted.
2022 08 22 provided draft certiificate for series FK2/4/6/7, FN2//6/7, whichi is OK. Please proceed with final document releasement</v>
      </c>
    </row>
    <row r="35" spans="1:10" ht="15" customHeight="1">
      <c r="A35" s="75" t="s">
        <v>114</v>
      </c>
      <c r="B35" s="153" t="s">
        <v>830</v>
      </c>
      <c r="C35" s="153" t="s">
        <v>831</v>
      </c>
      <c r="D35" s="292" t="s">
        <v>1177</v>
      </c>
      <c r="E35" s="298" t="s">
        <v>1205</v>
      </c>
      <c r="F35" s="151" t="s">
        <v>804</v>
      </c>
      <c r="G35" s="151" t="s">
        <v>816</v>
      </c>
      <c r="H35" s="151" t="s">
        <v>822</v>
      </c>
      <c r="I35" s="152" t="s">
        <v>824</v>
      </c>
      <c r="J35" s="143" t="str">
        <f t="shared" si="2"/>
        <v xml:space="preserve">Done
 2022 10 16 provided final document, which is accepted.
2022 09 14 provided updated draft, which is OK. Rating values are used: 75/124/140W.
2022 08 11 provided draft of certificate, for EN62368-1: 2018, for the full list of TV models, FN2/4/6/7, FK2/4/6/7, EU and UK versons, totally 16 models. It is not approved, because:
- there is missing power consumption values. Please use following ones: 75/120/140 W
- there are listed the UK TV models, whose are not covered by CE certificate
</v>
      </c>
    </row>
    <row r="36" spans="1:10" ht="15" customHeight="1">
      <c r="A36" s="75" t="s">
        <v>115</v>
      </c>
      <c r="B36" s="153" t="s">
        <v>830</v>
      </c>
      <c r="C36" s="153" t="s">
        <v>832</v>
      </c>
      <c r="D36" s="292" t="s">
        <v>1177</v>
      </c>
      <c r="E36" s="298" t="s">
        <v>1207</v>
      </c>
      <c r="F36" s="151" t="s">
        <v>805</v>
      </c>
      <c r="G36" s="151" t="s">
        <v>817</v>
      </c>
      <c r="H36" s="151" t="s">
        <v>823</v>
      </c>
      <c r="I36" s="152" t="s">
        <v>825</v>
      </c>
      <c r="J36" s="143" t="str">
        <f t="shared" si="2"/>
        <v xml:space="preserve">Done
 2022 10 16 provided final document, which is accepted.
2022 09 14 provided updated draft, which is OK. Rating values are used: 75/124/140W.
2022 08 11 provided draft of certificate, for EN62368-1: 2018, for the full list of TV models, FN2/4/6/7, FK2/4/6/7, EU and UK versons, totally 16 models. It is not approved, because:
- there is missing power consumption values. Please use following ones: 75/120/140 W
- there are listed the EU TV models, whose are not covered by UKCA certificate
</v>
      </c>
    </row>
    <row r="37" spans="1:10" ht="15" customHeight="1">
      <c r="A37" s="74" t="s">
        <v>584</v>
      </c>
      <c r="B37" s="153" t="s">
        <v>830</v>
      </c>
      <c r="C37" s="153" t="s">
        <v>833</v>
      </c>
      <c r="D37" s="292" t="s">
        <v>1178</v>
      </c>
      <c r="E37" s="298" t="s">
        <v>1206</v>
      </c>
      <c r="F37" s="151" t="s">
        <v>806</v>
      </c>
      <c r="G37" s="151" t="s">
        <v>818</v>
      </c>
      <c r="H37" s="151" t="s">
        <v>829</v>
      </c>
      <c r="I37" s="152" t="s">
        <v>826</v>
      </c>
      <c r="J37" s="143" t="str">
        <f t="shared" si="2"/>
        <v>Done
 2022 10 16 provided final document, which is accepted.
2022 09 14 provided updated draft, which is OK. Rating values are used: 75/124/140W.
2022 08 11 provided draft of LVD test report, for EN62368-1: 2018, for the full list of TV models, FN2/4/6/7, FK2/4/6/7, EU and UK versons, totally 16 models. It is not approved, because:
- there is missing power consumption values. Please use following ones: 75/120/140 W
- incorrect name "LED LCD COLOUR TELEVISION. Please use "LCD LED TV" as we used in the certificaiton of 2021</v>
      </c>
    </row>
    <row r="38" spans="1:10" ht="15" hidden="1" customHeight="1">
      <c r="A38" s="75" t="s">
        <v>583</v>
      </c>
      <c r="B38" s="155" t="s">
        <v>740</v>
      </c>
      <c r="C38" s="155" t="s">
        <v>740</v>
      </c>
      <c r="D38" s="155" t="s">
        <v>740</v>
      </c>
      <c r="E38" s="155" t="s">
        <v>740</v>
      </c>
      <c r="F38" s="155" t="s">
        <v>740</v>
      </c>
      <c r="G38" s="155" t="s">
        <v>740</v>
      </c>
      <c r="H38" s="155" t="s">
        <v>740</v>
      </c>
      <c r="I38" s="155" t="s">
        <v>740</v>
      </c>
      <c r="J38" s="143" t="str">
        <f t="shared" si="2"/>
        <v>N/A</v>
      </c>
    </row>
    <row r="39" spans="1:10" ht="15" customHeight="1">
      <c r="A39" s="75" t="s">
        <v>184</v>
      </c>
      <c r="B39" s="151" t="s">
        <v>796</v>
      </c>
      <c r="C39" s="151" t="s">
        <v>796</v>
      </c>
      <c r="D39" s="298" t="s">
        <v>1209</v>
      </c>
      <c r="E39" s="298" t="s">
        <v>1208</v>
      </c>
      <c r="F39" s="151" t="s">
        <v>807</v>
      </c>
      <c r="G39" s="151" t="s">
        <v>819</v>
      </c>
      <c r="H39" s="155" t="s">
        <v>834</v>
      </c>
      <c r="I39" s="151" t="s">
        <v>827</v>
      </c>
      <c r="J39" s="143" t="str">
        <f t="shared" si="2"/>
        <v>Done
2022 10 28 provided final documents (Erp Report, CE and UKCA VOC declarations), whose are OK:
- listed 16 Sharp TV models (FK2/4/6/7, FN2/4/6/7, EU and UK)
- listed POlarodi TV model PF55U3402DXKB
- specified correct power consumption values: 220-240V , 50/60Hz, 75W/124W/140W(eco/std/max), Class II, the same as in LVD report.
- EEI label=0.894 (class F), which is in compliance with ErP2023 regulation
- Note: ABC is not supported
2022 10 17 provided updated document, which is OK. The issue with desynchronized power consumption values is resolved.
- Rating spec is: 220-240V, 50/60Hz, 75/120/140W. But in SCEM measurement table (see worksheet "ErP data", and in LVD report there are different values: 75/124/140W. Please double check and synchronize these values.
2022 09 30 provided draft VOC certificate, which is NG, because: 
- Rating spec is: 220-240V, 50/60Hz, 75/120/140W. But in SCEM measurement table (see worksheet "ErP data", and in LVD report there are different values: 75/124/140W. Please double check and synchronize these values.</v>
      </c>
    </row>
    <row r="40" spans="1:10" ht="15" customHeight="1">
      <c r="A40" s="75" t="s">
        <v>185</v>
      </c>
      <c r="B40" s="151" t="s">
        <v>796</v>
      </c>
      <c r="C40" s="151" t="s">
        <v>796</v>
      </c>
      <c r="D40" s="298" t="s">
        <v>1211</v>
      </c>
      <c r="E40" s="298" t="s">
        <v>1207</v>
      </c>
      <c r="F40" s="151" t="s">
        <v>808</v>
      </c>
      <c r="G40" s="151" t="s">
        <v>819</v>
      </c>
      <c r="H40" s="155" t="s">
        <v>835</v>
      </c>
      <c r="I40" s="151" t="s">
        <v>828</v>
      </c>
      <c r="J40" s="143" t="str">
        <f t="shared" si="2"/>
        <v>Done
2022 10 28 provided final documents (Erp Report, CE and UKCA VOC declarations), whose are OK:
- listed 16 Sharp TV models (FK2/4/6/7, FN2/4/6/7, EU and UK)
- listed POlarodi TV model PF55U3402DXKB
- specified correct power consumption values: 220-240V , 50/60Hz, 75W/124W/140W(eco/std/max), Class II, the same as in LVD report.
- EEI label=0.894 (class F), which is in compliance with ErP2023 regulation
- Note: ABC is not supported
2022 10 17 provided updated document, which is OK. The issue with desynchronized power consumption values is resolved
2022 09 30 provided draft VOC certificate, which is NG, because: 
- Rating spec is: 220-240V, 50/60Hz, 75/120/140W. But in SCEM measurement tabel (see worksheet "ErP data", and in LVD report there are different values: 75/124/140W. Please double check and synchronize these values.</v>
      </c>
    </row>
    <row r="41" spans="1:10" ht="15" customHeight="1">
      <c r="A41" s="74" t="s">
        <v>6</v>
      </c>
      <c r="B41" s="151" t="s">
        <v>797</v>
      </c>
      <c r="C41" s="151" t="s">
        <v>803</v>
      </c>
      <c r="D41" s="298" t="s">
        <v>1210</v>
      </c>
      <c r="E41" s="298" t="s">
        <v>1208</v>
      </c>
      <c r="F41" s="151" t="s">
        <v>809</v>
      </c>
      <c r="G41" s="151" t="s">
        <v>820</v>
      </c>
      <c r="H41" s="155" t="s">
        <v>836</v>
      </c>
      <c r="I41" s="151" t="s">
        <v>828</v>
      </c>
      <c r="J41" s="143" t="str">
        <f t="shared" si="2"/>
        <v>Done
2022 10 28 provided final documents (Erp Report, CE and UKCA VOC declarations), whose are OK:
- listed 16 Sharp TV models (FK2/4/6/7, FN2/4/6/7, EU and UK)
- listed POlarodi TV model PF55U3402DXKB
- specified correct power consumption values: 220-240V , 50/60Hz, 75W/124W/140W(eco/std/max), Class II, the same as in LVD report.
- EEI label=0.894 (class F), which is in compliance with ErP2023 regulation
- Note: ABC is not supported
2022 10 17 provided updated document, which is OK. The issue with desynchronized power consumption values is resolved
2022 09 30 provided draft test report, which is NG, becasue: 
- Rating spec is: 220-240V, 50/60Hz, 75/120/140W. But in SCEM measurement tabel (see worksheet "ErP data", and in LVD report there are different values: 75/124/140W. Please double check and synchronize these values.
Remained values in the report are OK:
- measured EEI=0.894, which meets ErP2023.
- for SDR declared EEI=0.894, which corresponds to EEI class F 
- for HDR declared EEI=1.256, whcih corresponds to EEI class G 
Please proceed with final document release.</v>
      </c>
    </row>
    <row r="42" spans="1:10" ht="15" hidden="1" customHeight="1">
      <c r="A42" s="74" t="s">
        <v>743</v>
      </c>
      <c r="B42" s="134" t="s">
        <v>746</v>
      </c>
      <c r="C42" s="134" t="s">
        <v>746</v>
      </c>
      <c r="D42" s="134" t="s">
        <v>747</v>
      </c>
      <c r="E42" s="134" t="str">
        <f>D42</f>
        <v>2022 07 22 no sample on BCN side (they are checking). To ask AMTC to do on their side</v>
      </c>
      <c r="F42" s="135" t="s">
        <v>744</v>
      </c>
      <c r="G42" s="135" t="s">
        <v>744</v>
      </c>
      <c r="H42" s="135" t="s">
        <v>745</v>
      </c>
      <c r="I42" s="135" t="s">
        <v>745</v>
      </c>
      <c r="J42" s="143" t="str">
        <f t="shared" si="2"/>
        <v>2022 07 27: for T31 - already done by BCN team
for T32 no sample on BCN side. To do on AMTC side</v>
      </c>
    </row>
    <row r="43" spans="1:10" ht="15" customHeight="1">
      <c r="A43" s="74" t="s">
        <v>120</v>
      </c>
      <c r="B43" s="145" t="s">
        <v>753</v>
      </c>
      <c r="C43" s="130" t="str">
        <f>B43</f>
        <v>Done
2022 09 16 provided final test report, which is OK.
2022 09 13 provided updated draft of test report, where are listed 26 models, including FE series and Polaroid PF55U3402DXKB.It is accepted. Please proceed with final document release.
2022 08 04 provided draft of the RoHS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EU power cord photo in the photos of tested parts. The only UK power cord is tested. It is preferable to add EU power cord to the test, because this test report must to cover both UK and EU TV models
Note: there is missing RCU in the list of tested parts, but this is acceptable, because we have already certified RCU for ROHS/REACH/PAH in the past.</v>
      </c>
      <c r="D43" s="130" t="str">
        <f>C43</f>
        <v>Done
2022 09 16 provided final test report, which is OK.
2022 09 13 provided updated draft of test report, where are listed 26 models, including FE series and Polaroid PF55U3402DXKB.It is accepted. Please proceed with final document release.
2022 08 04 provided draft of the RoHS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EU power cord photo in the photos of tested parts. The only UK power cord is tested. It is preferable to add EU power cord to the test, because this test report must to cover both UK and EU TV models
Note: there is missing RCU in the list of tested parts, but this is acceptable, because we have already certified RCU for ROHS/REACH/PAH in the past.</v>
      </c>
      <c r="E43" s="130" t="str">
        <f>D43</f>
        <v>Done
2022 09 16 provided final test report, which is OK.
2022 09 13 provided updated draft of test report, where are listed 26 models, including FE series and Polaroid PF55U3402DXKB.It is accepted. Please proceed with final document release.
2022 08 04 provided draft of the RoHS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EU power cord photo in the photos of tested parts. The only UK power cord is tested. It is preferable to add EU power cord to the test, because this test report must to cover both UK and EU TV models
Note: there is missing RCU in the list of tested parts, but this is acceptable, because we have already certified RCU for ROHS/REACH/PAH in the past.</v>
      </c>
      <c r="F43" s="130" t="str">
        <f>$B43</f>
        <v>Done
2022 09 16 provided final test report, which is OK.
2022 09 13 provided updated draft of test report, where are listed 26 models, including FE series and Polaroid PF55U3402DXKB.It is accepted. Please proceed with final document release.
2022 08 04 provided draft of the RoHS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EU power cord photo in the photos of tested parts. The only UK power cord is tested. It is preferable to add EU power cord to the test, because this test report must to cover both UK and EU TV models
Note: there is missing RCU in the list of tested parts, but this is acceptable, because we have already certified RCU for ROHS/REACH/PAH in the past.</v>
      </c>
      <c r="G43" s="130" t="str">
        <f>$B43</f>
        <v>Done
2022 09 16 provided final test report, which is OK.
2022 09 13 provided updated draft of test report, where are listed 26 models, including FE series and Polaroid PF55U3402DXKB.It is accepted. Please proceed with final document release.
2022 08 04 provided draft of the RoHS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EU power cord photo in the photos of tested parts. The only UK power cord is tested. It is preferable to add EU power cord to the test, because this test report must to cover both UK and EU TV models
Note: there is missing RCU in the list of tested parts, but this is acceptable, because we have already certified RCU for ROHS/REACH/PAH in the past.</v>
      </c>
      <c r="H43" s="130" t="str">
        <f>$B43</f>
        <v>Done
2022 09 16 provided final test report, which is OK.
2022 09 13 provided updated draft of test report, where are listed 26 models, including FE series and Polaroid PF55U3402DXKB.It is accepted. Please proceed with final document release.
2022 08 04 provided draft of the RoHS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EU power cord photo in the photos of tested parts. The only UK power cord is tested. It is preferable to add EU power cord to the test, because this test report must to cover both UK and EU TV models
Note: there is missing RCU in the list of tested parts, but this is acceptable, because we have already certified RCU for ROHS/REACH/PAH in the past.</v>
      </c>
      <c r="I43" s="130" t="str">
        <f>$B43</f>
        <v>Done
2022 09 16 provided final test report, which is OK.
2022 09 13 provided updated draft of test report, where are listed 26 models, including FE series and Polaroid PF55U3402DXKB.It is accepted. Please proceed with final document release.
2022 08 04 provided draft of the RoHS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EU power cord photo in the photos of tested parts. The only UK power cord is tested. It is preferable to add EU power cord to the test, because this test report must to cover both UK and EU TV models
Note: there is missing RCU in the list of tested parts, but this is acceptable, because we have already certified RCU for ROHS/REACH/PAH in the past.</v>
      </c>
      <c r="J43" s="143" t="str">
        <f t="shared" si="2"/>
        <v>Done
2022 09 16 provided final test report, which is OK.
2022 09 13 provided updated draft of test report, where are listed 26 models, including FE series and Polaroid PF55U3402DXKB.It is accepted. Please proceed with final document release.
2022 08 04 provided draft of the RoHS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EU power cord photo in the photos of tested parts. The only UK power cord is tested. It is preferable to add EU power cord to the test, because this test report must to cover both UK and EU TV models
Note: there is missing RCU in the list of tested parts, but this is acceptable, because we have already certified RCU for ROHS/REACH/PAH in the past.</v>
      </c>
    </row>
    <row r="44" spans="1:10" ht="15" customHeight="1">
      <c r="A44" s="74" t="s">
        <v>119</v>
      </c>
      <c r="B44" s="145" t="s">
        <v>754</v>
      </c>
      <c r="C44" s="130" t="str">
        <f>B44</f>
        <v xml:space="preserve">Done
2022 09 16 provided final test report, which is OK.
Note: there are found two SVHC, which exceed limits of 0.1% and must be reported in the SCIP database.
2022 09 13 provided updated draft of test report, where are listed 26 models, including FE series and Polaroid PF55U3402DXKB.It is accepted. Please proceed with final document release.
2022 08 04 provided draft of the REACH report for 225 SVHC and additionally for recorcinol in accordance to G/TBT/EU/803. The list of tested TV models includes all 20 models of series FI, FN and FK, but does not include series FE. The report is not accepted because:
- missing Sharp brand name in the list of tested TV models
- missing TV models of FE series. It is preferable to include FE series as well , in order to avoid additional paper work in the future, when the orders of FE series will be opened
- missing EU power cord on the photos of tested parts. The only UK power cord is tested. It is preferable to add EU power cord to the report, because this test report must to cover both UK and EU TV models
- missing photos or description fo the parts, in which there was found exceeded concentration of SVHS. There is found exceeded concentration of Lead and BPA in some parts. Unfortunately, from the report it is impossible to identify, in which parts these  SVHS are found, becasue photos of testes parts are very general. it is preferable, if photos of such parts to be added to the report.
</v>
      </c>
      <c r="D44" s="130" t="str">
        <f t="shared" ref="D44:E47" si="3">C44</f>
        <v xml:space="preserve">Done
2022 09 16 provided final test report, which is OK.
Note: there are found two SVHC, which exceed limits of 0.1% and must be reported in the SCIP database.
2022 09 13 provided updated draft of test report, where are listed 26 models, including FE series and Polaroid PF55U3402DXKB.It is accepted. Please proceed with final document release.
2022 08 04 provided draft of the REACH report for 225 SVHC and additionally for recorcinol in accordance to G/TBT/EU/803. The list of tested TV models includes all 20 models of series FI, FN and FK, but does not include series FE. The report is not accepted because:
- missing Sharp brand name in the list of tested TV models
- missing TV models of FE series. It is preferable to include FE series as well , in order to avoid additional paper work in the future, when the orders of FE series will be opened
- missing EU power cord on the photos of tested parts. The only UK power cord is tested. It is preferable to add EU power cord to the report, because this test report must to cover both UK and EU TV models
- missing photos or description fo the parts, in which there was found exceeded concentration of SVHS. There is found exceeded concentration of Lead and BPA in some parts. Unfortunately, from the report it is impossible to identify, in which parts these  SVHS are found, becasue photos of testes parts are very general. it is preferable, if photos of such parts to be added to the report.
</v>
      </c>
      <c r="E44" s="130" t="str">
        <f t="shared" si="3"/>
        <v xml:space="preserve">Done
2022 09 16 provided final test report, which is OK.
Note: there are found two SVHC, which exceed limits of 0.1% and must be reported in the SCIP database.
2022 09 13 provided updated draft of test report, where are listed 26 models, including FE series and Polaroid PF55U3402DXKB.It is accepted. Please proceed with final document release.
2022 08 04 provided draft of the REACH report for 225 SVHC and additionally for recorcinol in accordance to G/TBT/EU/803. The list of tested TV models includes all 20 models of series FI, FN and FK, but does not include series FE. The report is not accepted because:
- missing Sharp brand name in the list of tested TV models
- missing TV models of FE series. It is preferable to include FE series as well , in order to avoid additional paper work in the future, when the orders of FE series will be opened
- missing EU power cord on the photos of tested parts. The only UK power cord is tested. It is preferable to add EU power cord to the report, because this test report must to cover both UK and EU TV models
- missing photos or description fo the parts, in which there was found exceeded concentration of SVHS. There is found exceeded concentration of Lead and BPA in some parts. Unfortunately, from the report it is impossible to identify, in which parts these  SVHS are found, becasue photos of testes parts are very general. it is preferable, if photos of such parts to be added to the report.
</v>
      </c>
      <c r="F44" s="130" t="str">
        <f t="shared" ref="F44:I46" si="4">$B44</f>
        <v xml:space="preserve">Done
2022 09 16 provided final test report, which is OK.
Note: there are found two SVHC, which exceed limits of 0.1% and must be reported in the SCIP database.
2022 09 13 provided updated draft of test report, where are listed 26 models, including FE series and Polaroid PF55U3402DXKB.It is accepted. Please proceed with final document release.
2022 08 04 provided draft of the REACH report for 225 SVHC and additionally for recorcinol in accordance to G/TBT/EU/803. The list of tested TV models includes all 20 models of series FI, FN and FK, but does not include series FE. The report is not accepted because:
- missing Sharp brand name in the list of tested TV models
- missing TV models of FE series. It is preferable to include FE series as well , in order to avoid additional paper work in the future, when the orders of FE series will be opened
- missing EU power cord on the photos of tested parts. The only UK power cord is tested. It is preferable to add EU power cord to the report, because this test report must to cover both UK and EU TV models
- missing photos or description fo the parts, in which there was found exceeded concentration of SVHS. There is found exceeded concentration of Lead and BPA in some parts. Unfortunately, from the report it is impossible to identify, in which parts these  SVHS are found, becasue photos of testes parts are very general. it is preferable, if photos of such parts to be added to the report.
</v>
      </c>
      <c r="G44" s="130" t="str">
        <f>$B$44</f>
        <v xml:space="preserve">Done
2022 09 16 provided final test report, which is OK.
Note: there are found two SVHC, which exceed limits of 0.1% and must be reported in the SCIP database.
2022 09 13 provided updated draft of test report, where are listed 26 models, including FE series and Polaroid PF55U3402DXKB.It is accepted. Please proceed with final document release.
2022 08 04 provided draft of the REACH report for 225 SVHC and additionally for recorcinol in accordance to G/TBT/EU/803. The list of tested TV models includes all 20 models of series FI, FN and FK, but does not include series FE. The report is not accepted because:
- missing Sharp brand name in the list of tested TV models
- missing TV models of FE series. It is preferable to include FE series as well , in order to avoid additional paper work in the future, when the orders of FE series will be opened
- missing EU power cord on the photos of tested parts. The only UK power cord is tested. It is preferable to add EU power cord to the report, because this test report must to cover both UK and EU TV models
- missing photos or description fo the parts, in which there was found exceeded concentration of SVHS. There is found exceeded concentration of Lead and BPA in some parts. Unfortunately, from the report it is impossible to identify, in which parts these  SVHS are found, becasue photos of testes parts are very general. it is preferable, if photos of such parts to be added to the report.
</v>
      </c>
      <c r="H44" s="130" t="str">
        <f>$B$44</f>
        <v xml:space="preserve">Done
2022 09 16 provided final test report, which is OK.
Note: there are found two SVHC, which exceed limits of 0.1% and must be reported in the SCIP database.
2022 09 13 provided updated draft of test report, where are listed 26 models, including FE series and Polaroid PF55U3402DXKB.It is accepted. Please proceed with final document release.
2022 08 04 provided draft of the REACH report for 225 SVHC and additionally for recorcinol in accordance to G/TBT/EU/803. The list of tested TV models includes all 20 models of series FI, FN and FK, but does not include series FE. The report is not accepted because:
- missing Sharp brand name in the list of tested TV models
- missing TV models of FE series. It is preferable to include FE series as well , in order to avoid additional paper work in the future, when the orders of FE series will be opened
- missing EU power cord on the photos of tested parts. The only UK power cord is tested. It is preferable to add EU power cord to the report, because this test report must to cover both UK and EU TV models
- missing photos or description fo the parts, in which there was found exceeded concentration of SVHS. There is found exceeded concentration of Lead and BPA in some parts. Unfortunately, from the report it is impossible to identify, in which parts these  SVHS are found, becasue photos of testes parts are very general. it is preferable, if photos of such parts to be added to the report.
</v>
      </c>
      <c r="I44" s="129" t="str">
        <f>$B$44</f>
        <v xml:space="preserve">Done
2022 09 16 provided final test report, which is OK.
Note: there are found two SVHC, which exceed limits of 0.1% and must be reported in the SCIP database.
2022 09 13 provided updated draft of test report, where are listed 26 models, including FE series and Polaroid PF55U3402DXKB.It is accepted. Please proceed with final document release.
2022 08 04 provided draft of the REACH report for 225 SVHC and additionally for recorcinol in accordance to G/TBT/EU/803. The list of tested TV models includes all 20 models of series FI, FN and FK, but does not include series FE. The report is not accepted because:
- missing Sharp brand name in the list of tested TV models
- missing TV models of FE series. It is preferable to include FE series as well , in order to avoid additional paper work in the future, when the orders of FE series will be opened
- missing EU power cord on the photos of tested parts. The only UK power cord is tested. It is preferable to add EU power cord to the report, because this test report must to cover both UK and EU TV models
- missing photos or description fo the parts, in which there was found exceeded concentration of SVHS. There is found exceeded concentration of Lead and BPA in some parts. Unfortunately, from the report it is impossible to identify, in which parts these  SVHS are found, becasue photos of testes parts are very general. it is preferable, if photos of such parts to be added to the report.
</v>
      </c>
      <c r="J44" s="143" t="str">
        <f t="shared" si="2"/>
        <v xml:space="preserve">Done
2022 09 16 provided final test report, which is OK.
Note: there are found two SVHC, which exceed limits of 0.1% and must be reported in the SCIP database.
2022 09 13 provided updated draft of test report, where are listed 26 models, including FE series and Polaroid PF55U3402DXKB.It is accepted. Please proceed with final document release.
2022 08 04 provided draft of the REACH report for 225 SVHC and additionally for recorcinol in accordance to G/TBT/EU/803. The list of tested TV models includes all 20 models of series FI, FN and FK, but does not include series FE. The report is not accepted because:
- missing Sharp brand name in the list of tested TV models
- missing TV models of FE series. It is preferable to include FE series as well , in order to avoid additional paper work in the future, when the orders of FE series will be opened
- missing EU power cord on the photos of tested parts. The only UK power cord is tested. It is preferable to add EU power cord to the report, because this test report must to cover both UK and EU TV models
- missing photos or description fo the parts, in which there was found exceeded concentration of SVHS. There is found exceeded concentration of Lead and BPA in some parts. Unfortunately, from the report it is impossible to identify, in which parts these  SVHS are found, becasue photos of testes parts are very general. it is preferable, if photos of such parts to be added to the report.
</v>
      </c>
    </row>
    <row r="45" spans="1:10" ht="15" customHeight="1">
      <c r="A45" s="74" t="s">
        <v>121</v>
      </c>
      <c r="B45" s="145" t="s">
        <v>755</v>
      </c>
      <c r="C45" s="130" t="str">
        <f>B45</f>
        <v xml:space="preserve">Done
2022 09 16 provided final test report, which is OK.
2022 09 13 provided updated draft of test report, where are listed 26 models, including FE series and Polaroid PF55U3402DXKB.It is accepted. Please proceed with final document release.
2022 08 04 provided draft of the SCCP/POP report. The list of tested TV models includes all 20 models of series FI, FN and FK, but does not include series FE. The report is not accepted because:
- missing Sharp brand name in the list of tested TV models
- missing TV models of FI series. It is preferable to include FE series as well , in order to avoid additional paper work in the future, when the orders of FE series will be opened
- missing photo of MT9675.716 main board (since photos of MT6683.PB715 and MT9685.716 are presented). It is preferable to add this photo to the report.
- missing EU power plug on the photos of tested parts. The only UK power cord is tested. It is preferable to add EU power cord to the report, because this test report must to cover both UK and EU TV models
</v>
      </c>
      <c r="D45" s="130" t="str">
        <f t="shared" si="3"/>
        <v xml:space="preserve">Done
2022 09 16 provided final test report, which is OK.
2022 09 13 provided updated draft of test report, where are listed 26 models, including FE series and Polaroid PF55U3402DXKB.It is accepted. Please proceed with final document release.
2022 08 04 provided draft of the SCCP/POP report. The list of tested TV models includes all 20 models of series FI, FN and FK, but does not include series FE. The report is not accepted because:
- missing Sharp brand name in the list of tested TV models
- missing TV models of FI series. It is preferable to include FE series as well , in order to avoid additional paper work in the future, when the orders of FE series will be opened
- missing photo of MT9675.716 main board (since photos of MT6683.PB715 and MT9685.716 are presented). It is preferable to add this photo to the report.
- missing EU power plug on the photos of tested parts. The only UK power cord is tested. It is preferable to add EU power cord to the report, because this test report must to cover both UK and EU TV models
</v>
      </c>
      <c r="E45" s="130" t="str">
        <f t="shared" si="3"/>
        <v xml:space="preserve">Done
2022 09 16 provided final test report, which is OK.
2022 09 13 provided updated draft of test report, where are listed 26 models, including FE series and Polaroid PF55U3402DXKB.It is accepted. Please proceed with final document release.
2022 08 04 provided draft of the SCCP/POP report. The list of tested TV models includes all 20 models of series FI, FN and FK, but does not include series FE. The report is not accepted because:
- missing Sharp brand name in the list of tested TV models
- missing TV models of FI series. It is preferable to include FE series as well , in order to avoid additional paper work in the future, when the orders of FE series will be opened
- missing photo of MT9675.716 main board (since photos of MT6683.PB715 and MT9685.716 are presented). It is preferable to add this photo to the report.
- missing EU power plug on the photos of tested parts. The only UK power cord is tested. It is preferable to add EU power cord to the report, because this test report must to cover both UK and EU TV models
</v>
      </c>
      <c r="F45" s="130" t="str">
        <f t="shared" si="4"/>
        <v xml:space="preserve">Done
2022 09 16 provided final test report, which is OK.
2022 09 13 provided updated draft of test report, where are listed 26 models, including FE series and Polaroid PF55U3402DXKB.It is accepted. Please proceed with final document release.
2022 08 04 provided draft of the SCCP/POP report. The list of tested TV models includes all 20 models of series FI, FN and FK, but does not include series FE. The report is not accepted because:
- missing Sharp brand name in the list of tested TV models
- missing TV models of FI series. It is preferable to include FE series as well , in order to avoid additional paper work in the future, when the orders of FE series will be opened
- missing photo of MT9675.716 main board (since photos of MT6683.PB715 and MT9685.716 are presented). It is preferable to add this photo to the report.
- missing EU power plug on the photos of tested parts. The only UK power cord is tested. It is preferable to add EU power cord to the report, because this test report must to cover both UK and EU TV models
</v>
      </c>
      <c r="G45" s="130" t="str">
        <f t="shared" si="4"/>
        <v xml:space="preserve">Done
2022 09 16 provided final test report, which is OK.
2022 09 13 provided updated draft of test report, where are listed 26 models, including FE series and Polaroid PF55U3402DXKB.It is accepted. Please proceed with final document release.
2022 08 04 provided draft of the SCCP/POP report. The list of tested TV models includes all 20 models of series FI, FN and FK, but does not include series FE. The report is not accepted because:
- missing Sharp brand name in the list of tested TV models
- missing TV models of FI series. It is preferable to include FE series as well , in order to avoid additional paper work in the future, when the orders of FE series will be opened
- missing photo of MT9675.716 main board (since photos of MT6683.PB715 and MT9685.716 are presented). It is preferable to add this photo to the report.
- missing EU power plug on the photos of tested parts. The only UK power cord is tested. It is preferable to add EU power cord to the report, because this test report must to cover both UK and EU TV models
</v>
      </c>
      <c r="H45" s="130" t="str">
        <f t="shared" si="4"/>
        <v xml:space="preserve">Done
2022 09 16 provided final test report, which is OK.
2022 09 13 provided updated draft of test report, where are listed 26 models, including FE series and Polaroid PF55U3402DXKB.It is accepted. Please proceed with final document release.
2022 08 04 provided draft of the SCCP/POP report. The list of tested TV models includes all 20 models of series FI, FN and FK, but does not include series FE. The report is not accepted because:
- missing Sharp brand name in the list of tested TV models
- missing TV models of FI series. It is preferable to include FE series as well , in order to avoid additional paper work in the future, when the orders of FE series will be opened
- missing photo of MT9675.716 main board (since photos of MT6683.PB715 and MT9685.716 are presented). It is preferable to add this photo to the report.
- missing EU power plug on the photos of tested parts. The only UK power cord is tested. It is preferable to add EU power cord to the report, because this test report must to cover both UK and EU TV models
</v>
      </c>
      <c r="I45" s="129" t="str">
        <f t="shared" si="4"/>
        <v xml:space="preserve">Done
2022 09 16 provided final test report, which is OK.
2022 09 13 provided updated draft of test report, where are listed 26 models, including FE series and Polaroid PF55U3402DXKB.It is accepted. Please proceed with final document release.
2022 08 04 provided draft of the SCCP/POP report. The list of tested TV models includes all 20 models of series FI, FN and FK, but does not include series FE. The report is not accepted because:
- missing Sharp brand name in the list of tested TV models
- missing TV models of FI series. It is preferable to include FE series as well , in order to avoid additional paper work in the future, when the orders of FE series will be opened
- missing photo of MT9675.716 main board (since photos of MT6683.PB715 and MT9685.716 are presented). It is preferable to add this photo to the report.
- missing EU power plug on the photos of tested parts. The only UK power cord is tested. It is preferable to add EU power cord to the report, because this test report must to cover both UK and EU TV models
</v>
      </c>
      <c r="J45" s="143" t="str">
        <f t="shared" si="2"/>
        <v xml:space="preserve">Done
2022 09 16 provided final test report, which is OK.
2022 09 13 provided updated draft of test report, where are listed 26 models, including FE series and Polaroid PF55U3402DXKB.It is accepted. Please proceed with final document release.
2022 08 04 provided draft of the SCCP/POP report. The list of tested TV models includes all 20 models of series FI, FN and FK, but does not include series FE. The report is not accepted because:
- missing Sharp brand name in the list of tested TV models
- missing TV models of FI series. It is preferable to include FE series as well , in order to avoid additional paper work in the future, when the orders of FE series will be opened
- missing photo of MT9675.716 main board (since photos of MT6683.PB715 and MT9685.716 are presented). It is preferable to add this photo to the report.
- missing EU power plug on the photos of tested parts. The only UK power cord is tested. It is preferable to add EU power cord to the report, because this test report must to cover both UK and EU TV models
</v>
      </c>
    </row>
    <row r="46" spans="1:10" ht="15" customHeight="1">
      <c r="A46" s="74" t="s">
        <v>304</v>
      </c>
      <c r="B46" s="145" t="s">
        <v>756</v>
      </c>
      <c r="C46" s="130" t="str">
        <f>B46</f>
        <v>Done
2022 09 16 provided final test report, which is OK.
2022 09 13 provided updated draft of test report, where are listed 26 models, including FE series and Polaroid PF55U3402DXKB.It is accepted. Please proceed with final document release.
2022 08 04 provided draft of the PAH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photo of MT9675.716 main board (since photos of MT6683.PB715 adn MT9685.716 are presented). It is preferable to add this photo to the report.
Note: both UK and EU power cords are presented on the phtoos of tested parts. It is OK</v>
      </c>
      <c r="D46" s="130" t="str">
        <f t="shared" si="3"/>
        <v>Done
2022 09 16 provided final test report, which is OK.
2022 09 13 provided updated draft of test report, where are listed 26 models, including FE series and Polaroid PF55U3402DXKB.It is accepted. Please proceed with final document release.
2022 08 04 provided draft of the PAH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photo of MT9675.716 main board (since photos of MT6683.PB715 adn MT9685.716 are presented). It is preferable to add this photo to the report.
Note: both UK and EU power cords are presented on the phtoos of tested parts. It is OK</v>
      </c>
      <c r="E46" s="130" t="str">
        <f t="shared" si="3"/>
        <v>Done
2022 09 16 provided final test report, which is OK.
2022 09 13 provided updated draft of test report, where are listed 26 models, including FE series and Polaroid PF55U3402DXKB.It is accepted. Please proceed with final document release.
2022 08 04 provided draft of the PAH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photo of MT9675.716 main board (since photos of MT6683.PB715 adn MT9685.716 are presented). It is preferable to add this photo to the report.
Note: both UK and EU power cords are presented on the phtoos of tested parts. It is OK</v>
      </c>
      <c r="F46" s="130" t="str">
        <f t="shared" si="4"/>
        <v>Done
2022 09 16 provided final test report, which is OK.
2022 09 13 provided updated draft of test report, where are listed 26 models, including FE series and Polaroid PF55U3402DXKB.It is accepted. Please proceed with final document release.
2022 08 04 provided draft of the PAH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photo of MT9675.716 main board (since photos of MT6683.PB715 adn MT9685.716 are presented). It is preferable to add this photo to the report.
Note: both UK and EU power cords are presented on the phtoos of tested parts. It is OK</v>
      </c>
      <c r="G46" s="130" t="str">
        <f t="shared" si="4"/>
        <v>Done
2022 09 16 provided final test report, which is OK.
2022 09 13 provided updated draft of test report, where are listed 26 models, including FE series and Polaroid PF55U3402DXKB.It is accepted. Please proceed with final document release.
2022 08 04 provided draft of the PAH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photo of MT9675.716 main board (since photos of MT6683.PB715 adn MT9685.716 are presented). It is preferable to add this photo to the report.
Note: both UK and EU power cords are presented on the phtoos of tested parts. It is OK</v>
      </c>
      <c r="H46" s="130" t="str">
        <f t="shared" si="4"/>
        <v>Done
2022 09 16 provided final test report, which is OK.
2022 09 13 provided updated draft of test report, where are listed 26 models, including FE series and Polaroid PF55U3402DXKB.It is accepted. Please proceed with final document release.
2022 08 04 provided draft of the PAH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photo of MT9675.716 main board (since photos of MT6683.PB715 adn MT9685.716 are presented). It is preferable to add this photo to the report.
Note: both UK and EU power cords are presented on the phtoos of tested parts. It is OK</v>
      </c>
      <c r="I46" s="129" t="str">
        <f t="shared" si="4"/>
        <v>Done
2022 09 16 provided final test report, which is OK.
2022 09 13 provided updated draft of test report, where are listed 26 models, including FE series and Polaroid PF55U3402DXKB.It is accepted. Please proceed with final document release.
2022 08 04 provided draft of the PAH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photo of MT9675.716 main board (since photos of MT6683.PB715 adn MT9685.716 are presented). It is preferable to add this photo to the report.
Note: both UK and EU power cords are presented on the phtoos of tested parts. It is OK</v>
      </c>
      <c r="J46" s="143" t="str">
        <f t="shared" si="2"/>
        <v>Done
2022 09 16 provided final test report, which is OK.
2022 09 13 provided updated draft of test report, where are listed 26 models, including FE series and Polaroid PF55U3402DXKB.It is accepted. Please proceed with final document release.
2022 08 04 provided draft of the PAH report. The list of tested TV models includes all 20 models of series FI, FN and FK, but does not include series FE. The report is not accepted because:
- missing Sharp brand name in the list of TV models
- missing TV models of FI series. It is preferable to include FE series as well , in order to avoid additional paper work in the future, when the orders for FE series TV will be opened
- missing photo of MT9675.716 main board (since photos of MT6683.PB715 adn MT9685.716 are presented). It is preferable to add this photo to the report.
Note: both UK and EU power cords are presented on the phtoos of tested parts. It is OK</v>
      </c>
    </row>
    <row r="47" spans="1:10" ht="15" customHeight="1">
      <c r="A47" s="74" t="s">
        <v>582</v>
      </c>
      <c r="B47" s="157" t="s">
        <v>838</v>
      </c>
      <c r="C47" s="154" t="str">
        <f>B47</f>
        <v>Done
2022 10 24 provided ASTA certifcate for UK plug CXD-018, tested in accordance with standard BS1363-1:2016+A1:2018</v>
      </c>
      <c r="D47" s="154" t="str">
        <f t="shared" si="3"/>
        <v>Done
2022 10 24 provided ASTA certifcate for UK plug CXD-018, tested in accordance with standard BS1363-1:2016+A1:2018</v>
      </c>
      <c r="E47" s="154" t="str">
        <f t="shared" si="3"/>
        <v>Done
2022 10 24 provided ASTA certifcate for UK plug CXD-018, tested in accordance with standard BS1363-1:2016+A1:2018</v>
      </c>
      <c r="F47" s="154" t="str">
        <f>E47</f>
        <v>Done
2022 10 24 provided ASTA certifcate for UK plug CXD-018, tested in accordance with standard BS1363-1:2016+A1:2018</v>
      </c>
      <c r="G47" s="154" t="str">
        <f>F47</f>
        <v>Done
2022 10 24 provided ASTA certifcate for UK plug CXD-018, tested in accordance with standard BS1363-1:2016+A1:2018</v>
      </c>
      <c r="H47" s="154" t="str">
        <f>G47</f>
        <v>Done
2022 10 24 provided ASTA certifcate for UK plug CXD-018, tested in accordance with standard BS1363-1:2016+A1:2018</v>
      </c>
      <c r="I47" s="154" t="str">
        <f>H47</f>
        <v>Done
2022 10 24 provided ASTA certifcate for UK plug CXD-018, tested in accordance with standard BS1363-1:2016+A1:2018</v>
      </c>
      <c r="J47" s="154" t="str">
        <f>I47</f>
        <v>Done
2022 10 24 provided ASTA certifcate for UK plug CXD-018, tested in accordance with standard BS1363-1:2016+A1:2018</v>
      </c>
    </row>
    <row r="48" spans="1:10" ht="15" customHeight="1">
      <c r="A48" s="73" t="s">
        <v>574</v>
      </c>
      <c r="B48" s="157" t="s">
        <v>839</v>
      </c>
      <c r="C48" s="157" t="s">
        <v>839</v>
      </c>
      <c r="D48" s="310" t="s">
        <v>1261</v>
      </c>
      <c r="E48" s="317" t="s">
        <v>1267</v>
      </c>
      <c r="F48" s="157" t="s">
        <v>839</v>
      </c>
      <c r="G48" s="157" t="s">
        <v>839</v>
      </c>
      <c r="H48" s="157" t="s">
        <v>839</v>
      </c>
      <c r="I48" s="157" t="s">
        <v>839</v>
      </c>
      <c r="J48" s="157" t="s">
        <v>839</v>
      </c>
    </row>
    <row r="49" spans="1:10" ht="15" customHeight="1">
      <c r="A49" s="73" t="s">
        <v>573</v>
      </c>
      <c r="B49" s="157" t="s">
        <v>840</v>
      </c>
      <c r="C49" s="157" t="s">
        <v>840</v>
      </c>
      <c r="D49" s="310" t="s">
        <v>1261</v>
      </c>
      <c r="E49" s="317" t="s">
        <v>1267</v>
      </c>
      <c r="F49" s="157" t="s">
        <v>840</v>
      </c>
      <c r="G49" s="157" t="s">
        <v>840</v>
      </c>
      <c r="H49" s="157" t="s">
        <v>840</v>
      </c>
      <c r="I49" s="157" t="s">
        <v>840</v>
      </c>
      <c r="J49" s="143" t="str">
        <f t="shared" si="2"/>
        <v>Done
2022 10 24 DoC is released</v>
      </c>
    </row>
    <row r="50" spans="1:10" ht="15" customHeight="1">
      <c r="A50" s="72"/>
    </row>
    <row r="51" spans="1:10" ht="15" customHeight="1">
      <c r="A51" s="2" t="s">
        <v>665</v>
      </c>
    </row>
    <row r="52" spans="1:10" ht="15" customHeight="1">
      <c r="A52" s="2" t="s">
        <v>766</v>
      </c>
    </row>
    <row r="53" spans="1:10">
      <c r="A53" s="2" t="s">
        <v>631</v>
      </c>
    </row>
    <row r="54" spans="1:10">
      <c r="A54" s="2" t="s">
        <v>632</v>
      </c>
    </row>
    <row r="55" spans="1:10">
      <c r="A55" s="2" t="s">
        <v>633</v>
      </c>
    </row>
    <row r="56" spans="1:10">
      <c r="A56" s="2" t="s">
        <v>767</v>
      </c>
    </row>
    <row r="57" spans="1:10">
      <c r="A57" s="2"/>
    </row>
    <row r="58" spans="1:10">
      <c r="A58" s="2" t="s">
        <v>630</v>
      </c>
    </row>
    <row r="59" spans="1:10">
      <c r="A59" s="2" t="s">
        <v>621</v>
      </c>
    </row>
    <row r="60" spans="1:10">
      <c r="A60" s="2" t="s">
        <v>792</v>
      </c>
    </row>
    <row r="61" spans="1:10">
      <c r="A61" s="140"/>
      <c r="B61" s="141"/>
    </row>
    <row r="62" spans="1:10" ht="51">
      <c r="A62" s="149" t="s">
        <v>787</v>
      </c>
      <c r="B62" s="149" t="s">
        <v>788</v>
      </c>
    </row>
    <row r="63" spans="1:10">
      <c r="A63" s="150" t="s">
        <v>768</v>
      </c>
      <c r="B63" s="295" t="s">
        <v>859</v>
      </c>
    </row>
    <row r="64" spans="1:10">
      <c r="A64" s="150" t="s">
        <v>769</v>
      </c>
      <c r="B64" s="295" t="s">
        <v>789</v>
      </c>
    </row>
    <row r="65" spans="1:2" ht="25.5">
      <c r="A65" s="150" t="s">
        <v>770</v>
      </c>
      <c r="B65" s="295" t="s">
        <v>771</v>
      </c>
    </row>
    <row r="66" spans="1:2" ht="25.5">
      <c r="A66" s="150" t="s">
        <v>772</v>
      </c>
      <c r="B66" s="295" t="s">
        <v>790</v>
      </c>
    </row>
    <row r="67" spans="1:2" ht="25.5">
      <c r="A67" s="150" t="s">
        <v>773</v>
      </c>
      <c r="B67" s="295" t="s">
        <v>791</v>
      </c>
    </row>
    <row r="68" spans="1:2" ht="25.5">
      <c r="A68" s="150" t="s">
        <v>774</v>
      </c>
      <c r="B68" s="295" t="s">
        <v>775</v>
      </c>
    </row>
    <row r="69" spans="1:2">
      <c r="A69" s="150" t="s">
        <v>776</v>
      </c>
      <c r="B69" s="295" t="s">
        <v>859</v>
      </c>
    </row>
    <row r="70" spans="1:2">
      <c r="A70" s="150" t="s">
        <v>777</v>
      </c>
      <c r="B70" s="295" t="s">
        <v>789</v>
      </c>
    </row>
    <row r="71" spans="1:2" ht="25.5">
      <c r="A71" s="150" t="s">
        <v>778</v>
      </c>
      <c r="B71" s="295" t="s">
        <v>771</v>
      </c>
    </row>
    <row r="72" spans="1:2" ht="25.5">
      <c r="A72" s="150" t="s">
        <v>779</v>
      </c>
      <c r="B72" s="150" t="s">
        <v>790</v>
      </c>
    </row>
    <row r="73" spans="1:2" ht="25.5">
      <c r="A73" s="150" t="s">
        <v>780</v>
      </c>
      <c r="B73" s="150" t="s">
        <v>791</v>
      </c>
    </row>
    <row r="74" spans="1:2" ht="25.5">
      <c r="A74" s="150" t="s">
        <v>781</v>
      </c>
      <c r="B74" s="150" t="s">
        <v>775</v>
      </c>
    </row>
  </sheetData>
  <autoFilter ref="A28:A49" xr:uid="{00000000-0009-0000-0000-000013000000}"/>
  <phoneticPr fontId="78" type="noConversion"/>
  <conditionalFormatting sqref="B18:J18">
    <cfRule type="containsText" dxfId="57" priority="6" operator="containsText" text="Draft NG">
      <formula>NOT(ISERROR(SEARCH("Draft NG",B18)))</formula>
    </cfRule>
    <cfRule type="containsText" dxfId="56" priority="7" operator="containsText" text="Draft OK">
      <formula>NOT(ISERROR(SEARCH("Draft OK",B18)))</formula>
    </cfRule>
    <cfRule type="containsText" dxfId="55" priority="8" operator="containsText" text="In progress">
      <formula>NOT(ISERROR(SEARCH("In progress",B18)))</formula>
    </cfRule>
    <cfRule type="containsText" dxfId="54" priority="9" operator="containsText" text="Done">
      <formula>NOT(ISERROR(SEARCH("Done",B18)))</formula>
    </cfRule>
    <cfRule type="containsText" dxfId="53" priority="10" operator="containsText" text="Missing">
      <formula>NOT(ISERROR(SEARCH("Missing",B18)))</formula>
    </cfRule>
  </conditionalFormatting>
  <conditionalFormatting sqref="B29:J29 B30:I41 J30:J49 B43:I46 B47:J49">
    <cfRule type="containsText" dxfId="52" priority="46" operator="containsText" text="Draft NG">
      <formula>NOT(ISERROR(SEARCH("Draft NG",B29)))</formula>
    </cfRule>
    <cfRule type="containsText" dxfId="51" priority="47" operator="containsText" text="Draft OK">
      <formula>NOT(ISERROR(SEARCH("Draft OK",B29)))</formula>
    </cfRule>
    <cfRule type="containsText" dxfId="50" priority="48" operator="containsText" text="In progress">
      <formula>NOT(ISERROR(SEARCH("In progress",B29)))</formula>
    </cfRule>
    <cfRule type="containsText" dxfId="49" priority="49" operator="containsText" text="Done">
      <formula>NOT(ISERROR(SEARCH("Done",B29)))</formula>
    </cfRule>
    <cfRule type="containsText" dxfId="48" priority="50" operator="containsText" text="Missing">
      <formula>NOT(ISERROR(SEARCH("Missing",B29)))</formula>
    </cfRule>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FF00"/>
  </sheetPr>
  <dimension ref="A1:G65"/>
  <sheetViews>
    <sheetView zoomScale="55" zoomScaleNormal="55" workbookViewId="0">
      <pane ySplit="14" topLeftCell="A23" activePane="bottomLeft" state="frozen"/>
      <selection activeCell="E11" sqref="E11"/>
      <selection pane="bottomLeft" activeCell="D25" sqref="D25"/>
    </sheetView>
  </sheetViews>
  <sheetFormatPr defaultColWidth="9" defaultRowHeight="15"/>
  <cols>
    <col min="1" max="1" width="38.85546875" customWidth="1"/>
    <col min="2" max="7" width="23.42578125" customWidth="1"/>
  </cols>
  <sheetData>
    <row r="1" spans="1:7" ht="20.25">
      <c r="A1" s="1" t="s">
        <v>1214</v>
      </c>
      <c r="B1" s="1"/>
      <c r="C1" s="1"/>
      <c r="D1" s="1"/>
      <c r="E1" s="1"/>
      <c r="F1" s="1"/>
      <c r="G1" s="1"/>
    </row>
    <row r="2" spans="1:7" ht="20.25">
      <c r="A2" s="1" t="s">
        <v>613</v>
      </c>
      <c r="B2" s="1"/>
      <c r="C2" s="1"/>
      <c r="D2" s="1"/>
      <c r="E2" s="1"/>
      <c r="F2" s="1"/>
      <c r="G2" s="1"/>
    </row>
    <row r="3" spans="1:7" ht="15" customHeight="1">
      <c r="A3" s="2" t="s">
        <v>306</v>
      </c>
      <c r="B3" s="1"/>
      <c r="C3" s="1"/>
      <c r="D3" s="1"/>
      <c r="E3" s="1"/>
      <c r="F3" s="1"/>
      <c r="G3" s="1"/>
    </row>
    <row r="4" spans="1:7">
      <c r="A4" s="2" t="s">
        <v>307</v>
      </c>
      <c r="B4" s="2"/>
      <c r="C4" s="2"/>
      <c r="D4" s="2"/>
      <c r="E4" s="2"/>
      <c r="F4" s="2"/>
      <c r="G4" s="2"/>
    </row>
    <row r="5" spans="1:7">
      <c r="A5" s="2" t="s">
        <v>118</v>
      </c>
      <c r="B5" s="2"/>
      <c r="C5" s="2"/>
      <c r="D5" s="2"/>
      <c r="E5" s="2"/>
      <c r="F5" s="2"/>
      <c r="G5" s="2"/>
    </row>
    <row r="6" spans="1:7">
      <c r="A6" s="131" t="s">
        <v>757</v>
      </c>
      <c r="B6" s="2"/>
      <c r="C6" s="2"/>
      <c r="D6" s="2"/>
      <c r="E6" s="2"/>
      <c r="F6" s="2"/>
      <c r="G6" s="2"/>
    </row>
    <row r="7" spans="1:7" ht="15" customHeight="1">
      <c r="A7" s="3" t="s">
        <v>10</v>
      </c>
      <c r="B7" s="4" t="s">
        <v>37</v>
      </c>
      <c r="C7" s="4" t="s">
        <v>37</v>
      </c>
      <c r="D7" s="4" t="s">
        <v>61</v>
      </c>
      <c r="E7" s="4" t="s">
        <v>61</v>
      </c>
      <c r="F7" s="4" t="s">
        <v>69</v>
      </c>
      <c r="G7" s="4" t="s">
        <v>78</v>
      </c>
    </row>
    <row r="8" spans="1:7" ht="58.15" customHeight="1">
      <c r="A8" s="3" t="s">
        <v>11</v>
      </c>
      <c r="B8" s="4" t="s">
        <v>187</v>
      </c>
      <c r="C8" s="4" t="s">
        <v>187</v>
      </c>
      <c r="D8" s="4" t="s">
        <v>188</v>
      </c>
      <c r="E8" s="4" t="s">
        <v>188</v>
      </c>
      <c r="F8" s="4" t="s">
        <v>189</v>
      </c>
      <c r="G8" s="4" t="s">
        <v>190</v>
      </c>
    </row>
    <row r="9" spans="1:7" ht="25.5">
      <c r="A9" s="3" t="s">
        <v>12</v>
      </c>
      <c r="B9" s="4" t="s">
        <v>191</v>
      </c>
      <c r="C9" s="4" t="s">
        <v>191</v>
      </c>
      <c r="D9" s="4" t="s">
        <v>192</v>
      </c>
      <c r="E9" s="4" t="s">
        <v>192</v>
      </c>
      <c r="F9" s="4" t="s">
        <v>193</v>
      </c>
      <c r="G9" s="4" t="s">
        <v>194</v>
      </c>
    </row>
    <row r="10" spans="1:7" ht="15" customHeight="1">
      <c r="A10" s="3" t="s">
        <v>113</v>
      </c>
      <c r="B10" s="4">
        <v>50</v>
      </c>
      <c r="C10" s="4">
        <v>50</v>
      </c>
      <c r="D10" s="4">
        <v>55</v>
      </c>
      <c r="E10" s="4">
        <v>55</v>
      </c>
      <c r="F10" s="4">
        <v>65</v>
      </c>
      <c r="G10" s="4">
        <v>75</v>
      </c>
    </row>
    <row r="11" spans="1:7" ht="15" customHeight="1">
      <c r="A11" s="3" t="s">
        <v>21</v>
      </c>
      <c r="B11" s="4" t="s">
        <v>183</v>
      </c>
      <c r="C11" s="4" t="s">
        <v>183</v>
      </c>
      <c r="D11" s="4" t="str">
        <f>B11</f>
        <v>T.MT9685.716(T)</v>
      </c>
      <c r="E11" s="4" t="str">
        <f>D11</f>
        <v>T.MT9685.716(T)</v>
      </c>
      <c r="F11" s="4" t="str">
        <f>E11</f>
        <v>T.MT9685.716(T)</v>
      </c>
      <c r="G11" s="4" t="str">
        <f>F11</f>
        <v>T.MT9685.716(T)</v>
      </c>
    </row>
    <row r="12" spans="1:7" ht="15" customHeight="1">
      <c r="A12" s="3" t="s">
        <v>23</v>
      </c>
      <c r="B12" s="4" t="s">
        <v>205</v>
      </c>
      <c r="C12" s="4" t="s">
        <v>213</v>
      </c>
      <c r="D12" s="4" t="s">
        <v>214</v>
      </c>
      <c r="E12" s="4" t="s">
        <v>215</v>
      </c>
      <c r="F12" s="4" t="s">
        <v>217</v>
      </c>
      <c r="G12" s="4" t="s">
        <v>228</v>
      </c>
    </row>
    <row r="13" spans="1:7" ht="15" customHeight="1">
      <c r="A13" s="3" t="s">
        <v>24</v>
      </c>
      <c r="B13" s="4" t="s">
        <v>50</v>
      </c>
      <c r="C13" s="4" t="s">
        <v>50</v>
      </c>
      <c r="D13" s="4" t="s">
        <v>65</v>
      </c>
      <c r="E13" s="4" t="s">
        <v>65</v>
      </c>
      <c r="F13" s="4" t="s">
        <v>74</v>
      </c>
      <c r="G13" s="4" t="s">
        <v>83</v>
      </c>
    </row>
    <row r="14" spans="1:7" ht="15" customHeight="1">
      <c r="A14" s="3" t="s">
        <v>0</v>
      </c>
      <c r="B14" s="4" t="s">
        <v>112</v>
      </c>
      <c r="C14" s="4" t="s">
        <v>112</v>
      </c>
      <c r="D14" s="4" t="str">
        <f>$B14</f>
        <v>SKI.WB638BU.2_668B</v>
      </c>
      <c r="E14" s="4" t="str">
        <f>$B14</f>
        <v>SKI.WB638BU.2_668B</v>
      </c>
      <c r="F14" s="4" t="str">
        <f>$B14</f>
        <v>SKI.WB638BU.2_668B</v>
      </c>
      <c r="G14" s="4" t="str">
        <f>$B14</f>
        <v>SKI.WB638BU.2_668B</v>
      </c>
    </row>
    <row r="15" spans="1:7" ht="15" customHeight="1">
      <c r="A15" s="3" t="s">
        <v>1</v>
      </c>
      <c r="B15" s="76" t="s">
        <v>616</v>
      </c>
      <c r="C15" s="76" t="str">
        <f t="shared" ref="C15:G20" si="0">B15</f>
        <v>Upgrade in progress</v>
      </c>
      <c r="D15" s="76" t="str">
        <f t="shared" si="0"/>
        <v>Upgrade in progress</v>
      </c>
      <c r="E15" s="76" t="str">
        <f t="shared" si="0"/>
        <v>Upgrade in progress</v>
      </c>
      <c r="F15" s="76" t="str">
        <f t="shared" si="0"/>
        <v>Upgrade in progress</v>
      </c>
      <c r="G15" s="76" t="str">
        <f t="shared" si="0"/>
        <v>Upgrade in progress</v>
      </c>
    </row>
    <row r="16" spans="1:7">
      <c r="A16" s="6" t="s">
        <v>842</v>
      </c>
      <c r="B16" s="136">
        <v>44392</v>
      </c>
      <c r="C16" s="136">
        <f t="shared" si="0"/>
        <v>44392</v>
      </c>
      <c r="D16" s="136">
        <f t="shared" si="0"/>
        <v>44392</v>
      </c>
      <c r="E16" s="136">
        <f t="shared" si="0"/>
        <v>44392</v>
      </c>
      <c r="F16" s="136">
        <f t="shared" si="0"/>
        <v>44392</v>
      </c>
      <c r="G16" s="136">
        <f t="shared" si="0"/>
        <v>44392</v>
      </c>
    </row>
    <row r="17" spans="1:7" ht="15" customHeight="1">
      <c r="A17" s="6" t="s">
        <v>843</v>
      </c>
      <c r="B17" s="136">
        <v>44558</v>
      </c>
      <c r="C17" s="136">
        <f t="shared" si="0"/>
        <v>44558</v>
      </c>
      <c r="D17" s="136">
        <f t="shared" si="0"/>
        <v>44558</v>
      </c>
      <c r="E17" s="136">
        <f t="shared" si="0"/>
        <v>44558</v>
      </c>
      <c r="F17" s="136">
        <f t="shared" si="0"/>
        <v>44558</v>
      </c>
      <c r="G17" s="136">
        <f t="shared" si="0"/>
        <v>44558</v>
      </c>
    </row>
    <row r="18" spans="1:7" ht="15" customHeight="1">
      <c r="A18" s="6" t="s">
        <v>844</v>
      </c>
      <c r="B18" s="159">
        <f>B17-B16+1</f>
        <v>167</v>
      </c>
      <c r="C18" s="159">
        <f t="shared" si="0"/>
        <v>167</v>
      </c>
      <c r="D18" s="159">
        <f t="shared" si="0"/>
        <v>167</v>
      </c>
      <c r="E18" s="159">
        <f t="shared" si="0"/>
        <v>167</v>
      </c>
      <c r="F18" s="159">
        <f t="shared" si="0"/>
        <v>167</v>
      </c>
      <c r="G18" s="159">
        <f t="shared" si="0"/>
        <v>167</v>
      </c>
    </row>
    <row r="19" spans="1:7" ht="15" customHeight="1">
      <c r="A19" s="6" t="s">
        <v>849</v>
      </c>
      <c r="B19" s="160">
        <f>B18/30</f>
        <v>5.5666666666666664</v>
      </c>
      <c r="C19" s="160">
        <f t="shared" si="0"/>
        <v>5.5666666666666664</v>
      </c>
      <c r="D19" s="160">
        <f t="shared" si="0"/>
        <v>5.5666666666666664</v>
      </c>
      <c r="E19" s="160">
        <f t="shared" si="0"/>
        <v>5.5666666666666664</v>
      </c>
      <c r="F19" s="160">
        <f t="shared" si="0"/>
        <v>5.5666666666666664</v>
      </c>
      <c r="G19" s="160">
        <f t="shared" si="0"/>
        <v>5.5666666666666664</v>
      </c>
    </row>
    <row r="20" spans="1:7" ht="15" customHeight="1">
      <c r="A20" s="6" t="s">
        <v>845</v>
      </c>
      <c r="B20" s="136">
        <v>44682</v>
      </c>
      <c r="C20" s="136">
        <f t="shared" si="0"/>
        <v>44682</v>
      </c>
      <c r="D20" s="136">
        <f t="shared" si="0"/>
        <v>44682</v>
      </c>
      <c r="E20" s="136">
        <f t="shared" si="0"/>
        <v>44682</v>
      </c>
      <c r="F20" s="136">
        <f t="shared" si="0"/>
        <v>44682</v>
      </c>
      <c r="G20" s="136">
        <f t="shared" si="0"/>
        <v>44682</v>
      </c>
    </row>
    <row r="21" spans="1:7" ht="15" customHeight="1">
      <c r="A21" s="6" t="s">
        <v>846</v>
      </c>
      <c r="B21" s="136" t="s">
        <v>848</v>
      </c>
      <c r="C21" s="136" t="str">
        <f>B21</f>
        <v>not yet</v>
      </c>
      <c r="D21" s="136">
        <v>44919</v>
      </c>
      <c r="E21" s="136">
        <f t="shared" ref="E21:G24" si="1">D21</f>
        <v>44919</v>
      </c>
      <c r="F21" s="136">
        <f t="shared" si="1"/>
        <v>44919</v>
      </c>
      <c r="G21" s="136">
        <f t="shared" si="1"/>
        <v>44919</v>
      </c>
    </row>
    <row r="22" spans="1:7" ht="15" customHeight="1">
      <c r="A22" s="6" t="s">
        <v>847</v>
      </c>
      <c r="B22" s="159" t="e">
        <f>B21-B20+1</f>
        <v>#VALUE!</v>
      </c>
      <c r="C22" s="159" t="e">
        <f>B22</f>
        <v>#VALUE!</v>
      </c>
      <c r="D22" s="159" t="e">
        <f>C22</f>
        <v>#VALUE!</v>
      </c>
      <c r="E22" s="159" t="e">
        <f t="shared" si="1"/>
        <v>#VALUE!</v>
      </c>
      <c r="F22" s="159" t="e">
        <f t="shared" si="1"/>
        <v>#VALUE!</v>
      </c>
      <c r="G22" s="159" t="e">
        <f t="shared" si="1"/>
        <v>#VALUE!</v>
      </c>
    </row>
    <row r="23" spans="1:7" ht="15" customHeight="1">
      <c r="A23" s="3" t="s">
        <v>308</v>
      </c>
      <c r="B23" s="71" t="s">
        <v>1270</v>
      </c>
      <c r="C23" s="71" t="str">
        <f>B23</f>
        <v>2022 05  arranged update of the test report in accordance with 2022 legislations (for DVB-T, DVB-S), added CB certification</v>
      </c>
      <c r="D23" s="71" t="str">
        <f>C23</f>
        <v>2022 05  arranged update of the test report in accordance with 2022 legislations (for DVB-T, DVB-S), added CB certification</v>
      </c>
      <c r="E23" s="71" t="str">
        <f t="shared" si="1"/>
        <v>2022 05  arranged update of the test report in accordance with 2022 legislations (for DVB-T, DVB-S), added CB certification</v>
      </c>
      <c r="F23" s="71" t="str">
        <f t="shared" si="1"/>
        <v>2022 05  arranged update of the test report in accordance with 2022 legislations (for DVB-T, DVB-S), added CB certification</v>
      </c>
      <c r="G23" s="71" t="str">
        <f t="shared" si="1"/>
        <v>2022 05  arranged update of the test report in accordance with 2022 legislations (for DVB-T, DVB-S), added CB certification</v>
      </c>
    </row>
    <row r="24" spans="1:7" ht="15" customHeight="1">
      <c r="A24" s="3" t="s">
        <v>2</v>
      </c>
      <c r="B24" s="4" t="s">
        <v>850</v>
      </c>
      <c r="C24" s="4" t="str">
        <f>B24</f>
        <v>Upgrade started 2022 05 01
Certification Finished 2021 12 28
Certification Started 2021 07 15
Lasted: 5, months</v>
      </c>
      <c r="D24" s="4" t="str">
        <f>C24</f>
        <v>Upgrade started 2022 05 01
Certification Finished 2021 12 28
Certification Started 2021 07 15
Lasted: 5, months</v>
      </c>
      <c r="E24" s="4" t="str">
        <f t="shared" si="1"/>
        <v>Upgrade started 2022 05 01
Certification Finished 2021 12 28
Certification Started 2021 07 15
Lasted: 5, months</v>
      </c>
      <c r="F24" s="4" t="str">
        <f t="shared" si="1"/>
        <v>Upgrade started 2022 05 01
Certification Finished 2021 12 28
Certification Started 2021 07 15
Lasted: 5, months</v>
      </c>
      <c r="G24" s="4" t="str">
        <f t="shared" si="1"/>
        <v>Upgrade started 2022 05 01
Certification Finished 2021 12 28
Certification Started 2021 07 15
Lasted: 5, months</v>
      </c>
    </row>
    <row r="25" spans="1:7" ht="15" customHeight="1">
      <c r="A25" s="5" t="s">
        <v>116</v>
      </c>
      <c r="B25" s="41" t="s">
        <v>201</v>
      </c>
      <c r="C25" s="38" t="str">
        <f>B25</f>
        <v>Done
2021 12 24 provided final document, which is accepted. The task is closed.
2021 12 17 provided updated draft, which is OK. Please proceed with final document release
2021 10 18 provided draft which is OK. The model name list includes only EQ series, which is acceptable (DQ series is not mandatory to be listed). Please proceed with final document release</v>
      </c>
      <c r="D25" s="319" t="s">
        <v>1273</v>
      </c>
      <c r="E25" s="39" t="str">
        <f>D25</f>
        <v>Done
2022 12 24 provided final document, which is OK
2022 06 24 provided modified draft of UKCA VOC, which is  ok. The list of test report number in the UKCA VOC contains numbers like 220530018SZN-xxx, what is OK. Also, CE VOC is provided. It is OK. Both UKCa dn CE VOC have modifed version of EN303372-2 V1.2.1 (2021-06). PLease proceed with final report release.
2021 12 24 provided final document, which is accepted. The task is closed.
2022 06 24 provided modified draft of UKCA VOC, which is not ok. Please note, that list of test report number in the UKCA VOC is wrong. It contains numbers like 2010713006CZN-xxx, but there are provided reports with numbers like 220530018SZN-xxx. 
Also, CE VOC is missing. If possible, please provide accordingly updated CE VoC, with modifed version of EN303372-2 V1.2.1 (2021-06). It is preferable to have it updated. 
2021 12 24 provided final document, which is accepted. The task is closed.
2021 12 17 uploaded UKCA and EU DoC, which are OK. Please prepare final DoCs.
2021 09 09 and 2021 09 06 there are shared updated drafts of tests reports and VOC certificates. 
1. List of models is corrected - OK
2. Referenced reports are in fact reports of 75" TV, so we dont need to upload them to folder /Referenced report, to avoid duplication. OK
3. Missing CE VOC. Please upload it. This is NG.
4. All test reports are uploaded to three different folders /9.2, /9.6, /9.9, with partial list of files in every folder. This is complicated to identify differences in between them and combine final list of files from different folders for analysis. Please use only ONE FOLDER and upload there ONLY NEWEST file versions.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4T-C75DQ3EM2AG, 4T-C75DQ4KM2AG
- missing referenced test report 210719046SZN-002 which is used as a base to actual TV models reports. Please upload this report to the folder /Referenced reports</v>
      </c>
      <c r="F25" s="51" t="s">
        <v>220</v>
      </c>
      <c r="G25" s="51" t="s">
        <v>225</v>
      </c>
    </row>
    <row r="26" spans="1:7" ht="15" customHeight="1">
      <c r="A26" s="5" t="s">
        <v>117</v>
      </c>
      <c r="B26" s="41" t="s">
        <v>201</v>
      </c>
      <c r="C26" s="38" t="str">
        <f t="shared" ref="C26:C39" si="2">B26</f>
        <v>Done
2021 12 24 provided final document, which is accepted. The task is closed.
2021 12 17 provided updated draft, which is OK. Please proceed with final document release
2021 10 18 provided draft which is OK. The model name list includes only EQ series, which is acceptable (DQ series is not mandatory to be listed). Please proceed with final document release</v>
      </c>
      <c r="D26" s="51" t="str">
        <f>D25</f>
        <v>Done
2022 12 24 provided final document, which is OK
2022 06 24 provided modified draft of UKCA VOC, which is  ok. The list of test report number in the UKCA VOC contains numbers like 220530018SZN-xxx, what is OK. Also, CE VOC is provided. It is OK. Both UKCa dn CE VOC have modifed version of EN303372-2 V1.2.1 (2021-06). PLease proceed with final report release.
2021 12 24 provided final document, which is accepted. The task is closed.
2022 06 24 provided modified draft of UKCA VOC, which is not ok. Please note, that list of test report number in the UKCA VOC is wrong. It contains numbers like 2010713006CZN-xxx, but there are provided reports with numbers like 220530018SZN-xxx. 
Also, CE VOC is missing. If possible, please provide accordingly updated CE VoC, with modifed version of EN303372-2 V1.2.1 (2021-06). It is preferable to have it updated. 
2021 12 24 provided final document, which is accepted. The task is closed.
2021 12 17 uploaded UKCA and EU DoC, which are OK. Please prepare final DoCs.
2021 09 09 and 2021 09 06 there are shared updated drafts of tests reports and VOC certificates. 
1. List of models is corrected - OK
2. Referenced reports are in fact reports of 75" TV, so we dont need to upload them to folder /Referenced report, to avoid duplication. OK
3. Missing CE VOC. Please upload it. This is NG.
4. All test reports are uploaded to three different folders /9.2, /9.6, /9.9, with partial list of files in every folder. This is complicated to identify differences in between them and combine final list of files from different folders for analysis. Please use only ONE FOLDER and upload there ONLY NEWEST file versions.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4T-C75DQ3EM2AG, 4T-C75DQ4KM2AG
- missing referenced test report 210719046SZN-002 which is used as a base to actual TV models reports. Please upload this report to the folder /Referenced reports</v>
      </c>
      <c r="E26" s="39" t="str">
        <f>D26</f>
        <v>Done
2022 12 24 provided final document, which is OK
2022 06 24 provided modified draft of UKCA VOC, which is  ok. The list of test report number in the UKCA VOC contains numbers like 220530018SZN-xxx, what is OK. Also, CE VOC is provided. It is OK. Both UKCa dn CE VOC have modifed version of EN303372-2 V1.2.1 (2021-06). PLease proceed with final report release.
2021 12 24 provided final document, which is accepted. The task is closed.
2022 06 24 provided modified draft of UKCA VOC, which is not ok. Please note, that list of test report number in the UKCA VOC is wrong. It contains numbers like 2010713006CZN-xxx, but there are provided reports with numbers like 220530018SZN-xxx. 
Also, CE VOC is missing. If possible, please provide accordingly updated CE VoC, with modifed version of EN303372-2 V1.2.1 (2021-06). It is preferable to have it updated. 
2021 12 24 provided final document, which is accepted. The task is closed.
2021 12 17 uploaded UKCA and EU DoC, which are OK. Please prepare final DoCs.
2021 09 09 and 2021 09 06 there are shared updated drafts of tests reports and VOC certificates. 
1. List of models is corrected - OK
2. Referenced reports are in fact reports of 75" TV, so we dont need to upload them to folder /Referenced report, to avoid duplication. OK
3. Missing CE VOC. Please upload it. This is NG.
4. All test reports are uploaded to three different folders /9.2, /9.6, /9.9, with partial list of files in every folder. This is complicated to identify differences in between them and combine final list of files from different folders for analysis. Please use only ONE FOLDER and upload there ONLY NEWEST file versions.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4T-C75DQ3EM2AG, 4T-C75DQ4KM2AG
- missing referenced test report 210719046SZN-002 which is used as a base to actual TV models reports. Please upload this report to the folder /Referenced reports</v>
      </c>
      <c r="F26" s="51" t="s">
        <v>219</v>
      </c>
      <c r="G26" s="51" t="s">
        <v>226</v>
      </c>
    </row>
    <row r="27" spans="1:7" ht="15" customHeight="1">
      <c r="A27" s="6" t="s">
        <v>3</v>
      </c>
      <c r="B27" s="77" t="s">
        <v>570</v>
      </c>
      <c r="C27" s="38" t="str">
        <f t="shared" si="2"/>
        <v>Done
2021 12 24 provided final test reports , whose are accepted. The task is closed.
2021 12 17 provided updated draft reports, with modifications, listed below:
1, update Rating label you shared
2, update Sharp Model to EQ series
3, update the power on report
4, 50inch and 55inch both change panel to Inx, so all data based on new panel
The draft repors are accepted from my side. Please prepare final test reports and upload them on FTP.
2021 10 18 provided draft reports whose are OK. The model name list includes only EQ series, which is acceptable (DQ series is not mandatory to be listed). Please proceed with final document release
2021 09 14 Nana informed, that samples were shipped to ITA at the end of September</v>
      </c>
      <c r="D27" s="51" t="s">
        <v>208</v>
      </c>
      <c r="E27" s="51" t="s">
        <v>209</v>
      </c>
      <c r="F27" s="51" t="s">
        <v>218</v>
      </c>
      <c r="G27" s="51" t="s">
        <v>227</v>
      </c>
    </row>
    <row r="28" spans="1:7" ht="15" customHeight="1">
      <c r="A28" s="6" t="s">
        <v>571</v>
      </c>
      <c r="B28" s="77" t="s">
        <v>569</v>
      </c>
      <c r="C28" s="38" t="str">
        <f t="shared" si="2"/>
        <v>Done
2021 12 24 provided final test reports of EN301489-17, whose are accepted. The task is closed.
2021 12 17 provided updated draft reports, with modifications, listed below:
1, update Rating label you shared
2, update Sharp Model to EQ series
3, update the power on report
4, 50inch and 55inch both change panel to Inx, so all data based on new panel
The draft repors are accepted from my side. Please prepare final test reports and upload them on FTP.
2021 10 18 provided drafts whose is OK. The model name list includes only EQ series, which is acceptable (DQ series is not mandatory to be listed). Please proceed with final documents release. 
2021 08 21 provided draft test reports from CVTE, whose are OK</v>
      </c>
      <c r="D28" s="51" t="s">
        <v>210</v>
      </c>
      <c r="E28" s="52" t="str">
        <f>B28</f>
        <v>Done
2021 12 24 provided final test reports of EN301489-17, whose are accepted. The task is closed.
2021 12 17 provided updated draft reports, with modifications, listed below:
1, update Rating label you shared
2, update Sharp Model to EQ series
3, update the power on report
4, 50inch and 55inch both change panel to Inx, so all data based on new panel
The draft repors are accepted from my side. Please prepare final test reports and upload them on FTP.
2021 10 18 provided drafts whose is OK. The model name list includes only EQ series, which is acceptable (DQ series is not mandatory to be listed). Please proceed with final documents release. 
2021 08 21 provided draft test reports from CVTE, whose are OK</v>
      </c>
      <c r="F28" s="51" t="s">
        <v>210</v>
      </c>
      <c r="G28" s="51" t="s">
        <v>210</v>
      </c>
    </row>
    <row r="29" spans="1:7" ht="15" customHeight="1">
      <c r="A29" s="6" t="s">
        <v>572</v>
      </c>
      <c r="B29" s="319" t="s">
        <v>1275</v>
      </c>
      <c r="C29" s="77" t="str">
        <f>B29</f>
        <v>Draft OK
2022 12 27 provided final document, which is still old verison
2022 06 02 provided modified draft of the test report for EN303340 V1.2.1 (202-09) and EN303372-2 V1.2.1 (2021-06) and regarded UKCA VOC, whose are accepted. Please proceed with final test report preparation. If possible, please provide accordingly updated CE VoC, with modifed version of EN303372-2 V1.2.1 (2021-06). It is preferable to have it updated.
2022 05 25 provided draft of the test report for EN303340 V1.2.1 (updated from V1.1.2) and EN303372-2 V1.1.1 and regarded VOC, whose are not accepted, because:
- version of test standard of EN303372-2 is V1.1.1, but it must be V1.2.1 (which is valid  from 01.07.2021)
- it is preferable to remove DQ series from the model list, because this serie was not finally applied to the Sharp Line up</v>
      </c>
      <c r="D29" s="319" t="s">
        <v>1276</v>
      </c>
      <c r="E29" s="52" t="str">
        <f>D29</f>
        <v xml:space="preserve">Draft OK
2022 12 27 provided final document, which is still old verison2022 08 15 please proceed wiht final report release
2022 06 28 provided modified draft of the test report for EN303340 V1.2.1 (202-09) and EN303372-2 V1.2.1 (2021-06). whose are accepted. Please proceed with final test report preparation. 
Please note, that list of test report number in the UKCA VOC is wrong. It contains number ike 2010713006CZN-xxx, but there are provided reports with numbers like 220530018SZN-xxx. 
Also, CE VOC is missing. If possible, please provide accordingly updated CE VoC, with modifed version of EN303372-2 V1.2.1 (2021-06). It is preferable to have it updated. </v>
      </c>
      <c r="F29" s="93" t="s">
        <v>614</v>
      </c>
      <c r="G29" s="93" t="s">
        <v>615</v>
      </c>
    </row>
    <row r="30" spans="1:7" ht="15" customHeight="1">
      <c r="A30" s="5" t="s">
        <v>4</v>
      </c>
      <c r="B30" s="52" t="str">
        <f>B25</f>
        <v>Done
2021 12 24 provided final document, which is accepted. The task is closed.
2021 12 17 provided updated draft, which is OK. Please proceed with final document release
2021 10 18 provided draft which is OK. The model name list includes only EQ series, which is acceptable (DQ series is not mandatory to be listed). Please proceed with final document release</v>
      </c>
      <c r="C30" s="38" t="str">
        <f t="shared" si="2"/>
        <v>Done
2021 12 24 provided final document, which is accepted. The task is closed.
2021 12 17 provided updated draft, which is OK. Please proceed with final document release
2021 10 18 provided draft which is OK. The model name list includes only EQ series, which is acceptable (DQ series is not mandatory to be listed). Please proceed with final document release</v>
      </c>
      <c r="D30" s="52" t="str">
        <f>D25</f>
        <v>Done
2022 12 24 provided final document, which is OK
2022 06 24 provided modified draft of UKCA VOC, which is  ok. The list of test report number in the UKCA VOC contains numbers like 220530018SZN-xxx, what is OK. Also, CE VOC is provided. It is OK. Both UKCa dn CE VOC have modifed version of EN303372-2 V1.2.1 (2021-06). PLease proceed with final report release.
2021 12 24 provided final document, which is accepted. The task is closed.
2022 06 24 provided modified draft of UKCA VOC, which is not ok. Please note, that list of test report number in the UKCA VOC is wrong. It contains numbers like 2010713006CZN-xxx, but there are provided reports with numbers like 220530018SZN-xxx. 
Also, CE VOC is missing. If possible, please provide accordingly updated CE VoC, with modifed version of EN303372-2 V1.2.1 (2021-06). It is preferable to have it updated. 
2021 12 24 provided final document, which is accepted. The task is closed.
2021 12 17 uploaded UKCA and EU DoC, which are OK. Please prepare final DoCs.
2021 09 09 and 2021 09 06 there are shared updated drafts of tests reports and VOC certificates. 
1. List of models is corrected - OK
2. Referenced reports are in fact reports of 75" TV, so we dont need to upload them to folder /Referenced report, to avoid duplication. OK
3. Missing CE VOC. Please upload it. This is NG.
4. All test reports are uploaded to three different folders /9.2, /9.6, /9.9, with partial list of files in every folder. This is complicated to identify differences in between them and combine final list of files from different folders for analysis. Please use only ONE FOLDER and upload there ONLY NEWEST file versions.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4T-C75DQ3EM2AG, 4T-C75DQ4KM2AG
- missing referenced test report 210719046SZN-002 which is used as a base to actual TV models reports. Please upload this report to the folder /Referenced reports</v>
      </c>
      <c r="E30" s="52" t="str">
        <f>E25</f>
        <v>Done
2022 12 24 provided final document, which is OK
2022 06 24 provided modified draft of UKCA VOC, which is  ok. The list of test report number in the UKCA VOC contains numbers like 220530018SZN-xxx, what is OK. Also, CE VOC is provided. It is OK. Both UKCa dn CE VOC have modifed version of EN303372-2 V1.2.1 (2021-06). PLease proceed with final report release.
2021 12 24 provided final document, which is accepted. The task is closed.
2022 06 24 provided modified draft of UKCA VOC, which is not ok. Please note, that list of test report number in the UKCA VOC is wrong. It contains numbers like 2010713006CZN-xxx, but there are provided reports with numbers like 220530018SZN-xxx. 
Also, CE VOC is missing. If possible, please provide accordingly updated CE VoC, with modifed version of EN303372-2 V1.2.1 (2021-06). It is preferable to have it updated. 
2021 12 24 provided final document, which is accepted. The task is closed.
2021 12 17 uploaded UKCA and EU DoC, which are OK. Please prepare final DoCs.
2021 09 09 and 2021 09 06 there are shared updated drafts of tests reports and VOC certificates. 
1. List of models is corrected - OK
2. Referenced reports are in fact reports of 75" TV, so we dont need to upload them to folder /Referenced report, to avoid duplication. OK
3. Missing CE VOC. Please upload it. This is NG.
4. All test reports are uploaded to three different folders /9.2, /9.6, /9.9, with partial list of files in every folder. This is complicated to identify differences in between them and combine final list of files from different folders for analysis. Please use only ONE FOLDER and upload there ONLY NEWEST file versions.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4T-C75DQ3EM2AG, 4T-C75DQ4KM2AG
- missing referenced test report 210719046SZN-002 which is used as a base to actual TV models reports. Please upload this report to the folder /Referenced reports</v>
      </c>
      <c r="F30" s="52" t="str">
        <f>F25</f>
        <v>Done
2021 12 24 provided final certificate, which is accepted. The task is closed.
2021 11 17 shared updated drafts of tests reports and VOC certificates. They are accepted by SCE. Please proceed with final test reports release.
2021 09 09 shared updated drafts of tests reports and VOC certificates.
1. List of models is corrected - OK
2. Referenced reports are in fact reports of 75" TV, so we don't need to uploade them to folder /Referenced report, to avoid duplication. OK
3. In the CE VOC there is listed test report 210719050SZN-001, which is not uploaded. Please upload it or remove it from the list. This is NG.
So, drafts are OK and you can request laboratory to proceed with final reports and VOC's release.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4T-C65DQ3EM2AG, 4T-C65DQ4KM2AG
- missing referenced test report 210719046SZN-002 which is used as a base to actual TV models reports. Please upload this report to the folder /Referenced reports</v>
      </c>
      <c r="G30" s="52" t="str">
        <f>G25</f>
        <v>Done
2021 12 24 provided final certificate, which is accepted. The task is closed.
2021 11 17 shared updated drafts of tests reports and VOC certificates. They are accepted by SCE. Please proceed with final test reports release.
2021 09 09 there are shared updated drafts of tests reports and VOC certificates. 
1.List of models is corrected - OK
3. In the CE VOC there is presented test report 210719043SZN-001 in the list of report, but it is not uploaded. Please upload it or remove from the list. This is NG
4. All test reports are uploaded to three different folders /9.2, /9.6, /9.9, with partial lsit of files in every folder. This is complicated to identify differences in between them and combine finla list of files from different folders. Please use only ONE FOLDER and upload there ONLY NEWEST file versions.
So, drafts are OK and you can request laboratory to proceed with final reports and VOC's release.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4T-C75DQ3EM2AG, 4T-C75DQ4KM2AG
- missing referenced test report 210719046SZN-002 which is used as a base to actual TV models reports. Please upload this report to the folder /Referenced reports</v>
      </c>
    </row>
    <row r="31" spans="1:7" ht="15" customHeight="1">
      <c r="A31" s="6" t="s">
        <v>5</v>
      </c>
      <c r="B31" s="52" t="str">
        <f>B27</f>
        <v>Done
2021 12 24 provided final test reports , whose are accepted. The task is closed.
2021 12 17 provided updated draft reports, with modifications, listed below:
1, update Rating label you shared
2, update Sharp Model to EQ series
3, update the power on report
4, 50inch and 55inch both change panel to Inx, so all data based on new panel
The draft repors are accepted from my side. Please prepare final test reports and upload them on FTP.
2021 10 18 provided draft reports whose are OK. The model name list includes only EQ series, which is acceptable (DQ series is not mandatory to be listed). Please proceed with final document release
2021 09 14 Nana informed, that samples were shipped to ITA at the end of September</v>
      </c>
      <c r="C31" s="38" t="str">
        <f t="shared" si="2"/>
        <v>Done
2021 12 24 provided final test reports , whose are accepted. The task is closed.
2021 12 17 provided updated draft reports, with modifications, listed below:
1, update Rating label you shared
2, update Sharp Model to EQ series
3, update the power on report
4, 50inch and 55inch both change panel to Inx, so all data based on new panel
The draft repors are accepted from my side. Please prepare final test reports and upload them on FTP.
2021 10 18 provided draft reports whose are OK. The model name list includes only EQ series, which is acceptable (DQ series is not mandatory to be listed). Please proceed with final document release
2021 09 14 Nana informed, that samples were shipped to ITA at the end of September</v>
      </c>
      <c r="D31" s="52" t="str">
        <f>D27</f>
        <v>Done
2021 12 24 provided final test reports, whose are accepted. The task is closed.
2021 12 17 provided updated draft reports, with modifications, listed below:
1, update Rating label you shared
2, update Sharp Model to EQ series
3, update the power on report
4, 50inch and 55inch both change panel to Inx, so all data based on new panel
The draft repors are accepted from my side. Please prepare final test reports and upload them on FTP.
2021 09 09 and 2021 09 06 there are shared updated drafts of tests reports and VOC certificates. 
1. List of models is corrected - OK
2. Referenced reports are in fact reports of 75" TV, so we dont need to upload them to folder /Referenced report, to avoid duplication. OK
3. Missing CE VOC. Please upload it. This is NG.
4. All test reports are uploaded to three different folders /9.2, /9.6, /9.9, with partial list of files in every folder. This is complicated to identify differences in between them and combine final list of files from different folders for analysis. Please use only ONE FOLDER and upload there ONLY NEWEST file versions.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4T-C75DQ3EM2AG, 4T-C75DQ4KM2AG
- missing referenced test report 210719046SZN-002 which is used as a base to actual TV models reports. Please upload this report to the folder /Referenced reports</v>
      </c>
      <c r="E31" s="52" t="str">
        <f>D31</f>
        <v>Done
2021 12 24 provided final test reports, whose are accepted. The task is closed.
2021 12 17 provided updated draft reports, with modifications, listed below:
1, update Rating label you shared
2, update Sharp Model to EQ series
3, update the power on report
4, 50inch and 55inch both change panel to Inx, so all data based on new panel
The draft repors are accepted from my side. Please prepare final test reports and upload them on FTP.
2021 09 09 and 2021 09 06 there are shared updated drafts of tests reports and VOC certificates. 
1. List of models is corrected - OK
2. Referenced reports are in fact reports of 75" TV, so we dont need to upload them to folder /Referenced report, to avoid duplication. OK
3. Missing CE VOC. Please upload it. This is NG.
4. All test reports are uploaded to three different folders /9.2, /9.6, /9.9, with partial list of files in every folder. This is complicated to identify differences in between them and combine final list of files from different folders for analysis. Please use only ONE FOLDER and upload there ONLY NEWEST file versions.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4T-C75DQ3EM2AG, 4T-C75DQ4KM2AG
- missing referenced test report 210719046SZN-002 which is used as a base to actual TV models reports. Please upload this report to the folder /Referenced reports</v>
      </c>
      <c r="F31" s="52" t="str">
        <f>F27</f>
        <v>Done
2021 12 24 provided final test reports, whose are accepted. The task is closed.
2021 11 17 shared updated drafts of tests reports and VOC certificates. They are accepted by SCE. Please proceed with final test reports release.
2021 09 09 shared updated drafts of tests reports and VOC certificates.
1. List of models is corrected - OK
2. Referenced reports are in fact reports of 75" TV, so we dont need to upload them to folder /Referenced report, to avoid duplication. So, it is OK
3. In the CE VOC page of the test report 210719058SZN-003 there is listed test report 210719050SZN-001, which is not uploaded. Please upload it or remove it from the list. This is NG.
So, drafts are OK and you can request laboratory to proceed with final reports and VOC's release.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4T-C65DQ3EM2AG, 4T-C65DQ4KM2AG
- missing referenced test report 210719046SZN-002 which is used as a base to actual TV models reports. Please upload this report to the folder /Referenced reports</v>
      </c>
      <c r="G31" s="52" t="str">
        <f>G26</f>
        <v>Done
2021 12 24 provided final certificate, which is accepted. The task is closed.
2021 09 09  updated drafts of UKCA VOC certificate. 
1. List of models is corrected - OK
So, draft of UKCA is OK, please request certification lab to release final version fo this document.
2021 09 02 shared VOC certificate drafts (CE and UKCA) and included EMC/RED test reports, such as EN55032, EN55035, EN61000-3-2, EN61000-3-3, EN303340, EN303372-2, EN301489-1, EN301489-3, EN301489-17, EN62311, EN300328, EN300440, EN301893 
Issues: 
- model names lists have mistakes in all VOC and test reports: missing TV UK model names, such as 4T-C75DQ3EM2AG, 4T-C75DQ4KM2AG
- missing referenced test report 210719046SZN-002 which is used as a base to actual TV models reports. Please upload this report to the folder /Referenced reports</v>
      </c>
    </row>
    <row r="32" spans="1:7" ht="15" customHeight="1">
      <c r="A32" s="5" t="s">
        <v>114</v>
      </c>
      <c r="B32" s="41" t="s">
        <v>202</v>
      </c>
      <c r="C32" s="38" t="str">
        <f t="shared" si="2"/>
        <v xml:space="preserve">Done
2021 12 24 provided final document, which is accepted. The task is closed.
2021 12 17 provided draft, which is OK. 
2021 10 18 provided draft whose is OK. The model name list includes only EQ series, which is acceptable (DQ series is not mandatory to be listed). Please proceed with final documents release. </v>
      </c>
      <c r="D32" s="319" t="s">
        <v>1271</v>
      </c>
      <c r="E32" s="36" t="str">
        <f>D32</f>
        <v>Done
2021 12 24 provided final document, which is OK
2022 07 01 provided draft of test reports by IEC 62368-1:2018 for CB scheme and and EN 62368-1:2020 for CE-UKCA scheme, as well CE/UKCA certificate drafts. They are accepted. Please proceed with final reports and CB certificate, released by IECEE organization
2021 12 24 provided final document, which is accepted. The task is closed.
2021 09 09 shared CE VoC, with corrected TV model list. This draft is OK, please request certification lab to release final document.
2021 09 02 shared VOC certificate drafts (CE and UKCA) and included LVD test report, such as EN62368-1 
Issues: 
- model names lists have mistakes in all VOC and in the test report: missing UK TV names, such as 4T-C55DQ3KM2AG and 
4T-C55DQ4KM2AG.</v>
      </c>
      <c r="F32" s="51" t="s">
        <v>222</v>
      </c>
      <c r="G32" s="51" t="s">
        <v>230</v>
      </c>
    </row>
    <row r="33" spans="1:7" ht="15" customHeight="1">
      <c r="A33" s="5" t="s">
        <v>115</v>
      </c>
      <c r="B33" s="41" t="s">
        <v>203</v>
      </c>
      <c r="C33" s="38" t="str">
        <f t="shared" si="2"/>
        <v>Done
2021 12 24 provided final document, which is accepted. The task is closed.
2021 12 17 provided draft, which is OK. 
2021 10 18 provided VOC draft, which is NG because:
- wrongly defined Relevant standard/directive. There defined EU directive "EU 2014/35", but must be used UK directive "Electrical Equipment (Safety) Regulations 2016"</v>
      </c>
      <c r="D33" s="319" t="s">
        <v>1272</v>
      </c>
      <c r="E33" s="36" t="str">
        <f>D33</f>
        <v>Done
2021 12 24 provided final document, which is OK
2022 08 15 please proceed with final report release
2022 07 01 provided draft of test reports by IEC 62368-1:2018 for CB scheme and and EN 62368-1:2020 for CE-UKCA scheme, as well CE/UKCA certificate drafts. They are accepted. Please proceed with final reports and CB certificate, released by IECEE organization
2021 12 24 provided final document, which is accepted. The task is closed.
2021 09 09 shared UKCA VoC, with corrected TV model list. This draft is OK, please request certification lab to release final document.
2021 09 02 shared VOC certificate drafts (CE and UKCA) and included LVD test report, such as EN62368-1 
Issues: 
- model names lists have mistakes in all VOC and in the test report: missing UK TV names, such as 4T-C55DQ3KM2AG and 
4T-C55DQ4KM2AG.</v>
      </c>
      <c r="F33" s="51" t="s">
        <v>222</v>
      </c>
      <c r="G33" s="51" t="s">
        <v>231</v>
      </c>
    </row>
    <row r="34" spans="1:7" ht="15" customHeight="1">
      <c r="A34" s="6" t="s">
        <v>567</v>
      </c>
      <c r="B34" s="51" t="s">
        <v>204</v>
      </c>
      <c r="C34" s="38" t="str">
        <f t="shared" si="2"/>
        <v>Done
2021 12 24 provided final document, which is accepted. The task is closed.
2021 12 17 provided udpated test report, whith is OK.
There are listed all possible alternatives of the LCD panels in the CDF list, inclucing INX, BOE, AUO, LG, Panda.
2021 10 18 provided draft test report, which is NG, becasue:
- in the critical component list there is presented INX V500DJ7-QE1, but missing  PANDA CC500PV5D/CC500PV7D, as alternative. We need both panels to be mentioned in the report.
2021 09 14 Nana informed, that sampels were shipped to ITS at the end of September</v>
      </c>
      <c r="D34" s="51" t="s">
        <v>211</v>
      </c>
      <c r="E34" s="51" t="s">
        <v>212</v>
      </c>
      <c r="F34" s="51" t="s">
        <v>221</v>
      </c>
      <c r="G34" s="51" t="s">
        <v>229</v>
      </c>
    </row>
    <row r="35" spans="1:7" ht="15" customHeight="1">
      <c r="A35" s="53" t="s">
        <v>568</v>
      </c>
      <c r="B35" s="319" t="s">
        <v>1274</v>
      </c>
      <c r="C35" s="38" t="str">
        <f t="shared" si="2"/>
        <v>Done
2022 08 07 provided final document, which is OK
2022 05 25 provided draft of the CB scheme test reports and CE and UKCA VOC, whose is acceptable with some notes:
- since DQ3/DQ4 models names were finally not applied to Sharp line-up, then it is preferable to remove them from the test reports
- CE and UKCA VOC are not needed for CB Scheme. It is needed CB certificate, released by IECEE organisation</v>
      </c>
      <c r="D35" s="129" t="s">
        <v>736</v>
      </c>
      <c r="E35" s="51" t="str">
        <f>D35</f>
        <v>Draft OK
2022 07 01 provided draft of test reports by IEC 62368-1:2018 for CB scheme and and EN 62368-1:2020 for CE-UKCA scheme, as well CE/UKCA certificate drafts. They are accepted. Please proceed with final reports and CB certificate, released by IECEE organization</v>
      </c>
      <c r="F35" s="319" t="s">
        <v>1274</v>
      </c>
      <c r="G35" s="319" t="s">
        <v>1274</v>
      </c>
    </row>
    <row r="36" spans="1:7" ht="15" customHeight="1">
      <c r="A36" s="5" t="s">
        <v>184</v>
      </c>
      <c r="B36" s="51" t="s">
        <v>207</v>
      </c>
      <c r="C36" s="38" t="str">
        <f t="shared" si="2"/>
        <v xml:space="preserve">Done
2021 12 24 provided final document, which is accepted. The task is closed.
2021 10 18 provided drafts whose is OK. The model name list includes only EQ series, which is acceptable (DQ series is not mandatory to be listed). Please proceed with final documents release. </v>
      </c>
      <c r="D36" s="144" t="s">
        <v>751</v>
      </c>
      <c r="E36" s="36" t="str">
        <f>D36</f>
        <v>Done
2022 09 16 provided updated final test report, which is OK. The note: please store it in the folder /Final reports, but not in folder /Draft reports.
2021 12 24 provided final document, which is accepted. The task is closed.
2021 09 10  provided VOC draft, which is OK</v>
      </c>
      <c r="F36" s="41" t="s">
        <v>223</v>
      </c>
      <c r="G36" s="41" t="s">
        <v>233</v>
      </c>
    </row>
    <row r="37" spans="1:7" ht="15" customHeight="1">
      <c r="A37" s="5" t="s">
        <v>185</v>
      </c>
      <c r="B37" s="51" t="s">
        <v>207</v>
      </c>
      <c r="C37" s="38" t="str">
        <f t="shared" si="2"/>
        <v xml:space="preserve">Done
2021 12 24 provided final document, which is accepted. The task is closed.
2021 10 18 provided drafts whose is OK. The model name list includes only EQ series, which is acceptable (DQ series is not mandatory to be listed). Please proceed with final documents release. </v>
      </c>
      <c r="D37" s="144" t="s">
        <v>752</v>
      </c>
      <c r="E37" s="36" t="str">
        <f>D37</f>
        <v>Done
2022 09 16 provided updated final VOC certificate, which is OK. The note: please store it in the folder /Final reports, but not in folder /Draft reports.
2021 12 24 provided final document, which is accepted. The task is closed.
2021 09 10  provided VOC draft, which is OK</v>
      </c>
      <c r="F37" s="41" t="s">
        <v>223</v>
      </c>
      <c r="G37" s="41" t="s">
        <v>233</v>
      </c>
    </row>
    <row r="38" spans="1:7" ht="15" customHeight="1">
      <c r="A38" s="6" t="s">
        <v>6</v>
      </c>
      <c r="B38" s="51" t="s">
        <v>206</v>
      </c>
      <c r="C38" s="38" t="str">
        <f t="shared" si="2"/>
        <v>Done
2021 12 24 provided final document, which is accepted. The task is closed.
2021 12 17 provided test report draft, which is OK.
Panel type defined in the report is INX V500xxx, what is acceptable.
2021 10 18 provided draft test report, which is NG:
- listed INX V500DJ7-QE1, but missing  PANDA CC500PV5D/CC500PV7D. We need both panels to be mentioned in the report.
2021 09 14 Nana informed, that sampels were shipped to ITA at the end of September</v>
      </c>
      <c r="D38" s="146" t="s">
        <v>759</v>
      </c>
      <c r="E38" s="51" t="s">
        <v>216</v>
      </c>
      <c r="F38" s="51" t="s">
        <v>224</v>
      </c>
      <c r="G38" s="51" t="s">
        <v>232</v>
      </c>
    </row>
    <row r="39" spans="1:7" ht="15" customHeight="1">
      <c r="A39" s="6" t="s">
        <v>120</v>
      </c>
      <c r="B39" s="78" t="s">
        <v>182</v>
      </c>
      <c r="C39" s="38" t="str">
        <f t="shared" si="2"/>
        <v>Done
2021 10 14 provided final report, which is OK
2021 10 07 provided draft report with added EQ model list, which is OK. Please proceed with final test report release
2021 09 10 provided draft report for all TV models, which is OK</v>
      </c>
      <c r="D39" s="52" t="str">
        <f>B39</f>
        <v>Done
2021 10 14 provided final report, which is OK
2021 10 07 provided draft report with added EQ model list, which is OK. Please proceed with final test report release
2021 09 10 provided draft report for all TV models, which is OK</v>
      </c>
      <c r="E39" s="79" t="s">
        <v>199</v>
      </c>
      <c r="F39" s="52" t="str">
        <f>D39</f>
        <v>Done
2021 10 14 provided final report, which is OK
2021 10 07 provided draft report with added EQ model list, which is OK. Please proceed with final test report release
2021 09 10 provided draft report for all TV models, which is OK</v>
      </c>
      <c r="G39" s="52" t="str">
        <f>F39</f>
        <v>Done
2021 10 14 provided final report, which is OK
2021 10 07 provided draft report with added EQ model list, which is OK. Please proceed with final test report release
2021 09 10 provided draft report for all TV models, which is OK</v>
      </c>
    </row>
    <row r="40" spans="1:7" ht="15" customHeight="1">
      <c r="A40" s="6" t="s">
        <v>119</v>
      </c>
      <c r="B40" s="78" t="s">
        <v>182</v>
      </c>
      <c r="C40" s="79" t="s">
        <v>198</v>
      </c>
      <c r="D40" s="52" t="str">
        <f>B40</f>
        <v>Done
2021 10 14 provided final report, which is OK
2021 10 07 provided draft report with added EQ model list, which is OK. Please proceed with final test report release
2021 09 10 provided draft report for all TV models, which is OK</v>
      </c>
      <c r="E40" s="79" t="s">
        <v>196</v>
      </c>
      <c r="F40" s="52" t="str">
        <f>D40</f>
        <v>Done
2021 10 14 provided final report, which is OK
2021 10 07 provided draft report with added EQ model list, which is OK. Please proceed with final test report release
2021 09 10 provided draft report for all TV models, which is OK</v>
      </c>
      <c r="G40" s="52" t="str">
        <f>F40</f>
        <v>Done
2021 10 14 provided final report, which is OK
2021 10 07 provided draft report with added EQ model list, which is OK. Please proceed with final test report release
2021 09 10 provided draft report for all TV models, which is OK</v>
      </c>
    </row>
    <row r="41" spans="1:7" ht="15" customHeight="1">
      <c r="A41" s="6" t="s">
        <v>121</v>
      </c>
      <c r="B41" s="78" t="s">
        <v>181</v>
      </c>
      <c r="C41" s="79" t="s">
        <v>197</v>
      </c>
      <c r="D41" s="52" t="str">
        <f>B41</f>
        <v>Done
2021 10 14 provided final reports, whose both are OK
2021 10 07 provided draft reports with added EQ model list,  which is OK. There are two reports, one is with added Anycon RCU to the test (even this RCU is certified separatiely by vendor). Please proceed with final test report release
2021 09 10 provided draft report for all TV models, which is OK</v>
      </c>
      <c r="E41" s="80" t="s">
        <v>195</v>
      </c>
      <c r="F41" s="52" t="str">
        <f>D41</f>
        <v>Done
2021 10 14 provided final reports, whose both are OK
2021 10 07 provided draft reports with added EQ model list,  which is OK. There are two reports, one is with added Anycon RCU to the test (even this RCU is certified separatiely by vendor). Please proceed with final test report release
2021 09 10 provided draft report for all TV models, which is OK</v>
      </c>
      <c r="G41" s="52" t="str">
        <f>F41</f>
        <v>Done
2021 10 14 provided final reports, whose both are OK
2021 10 07 provided draft reports with added EQ model list,  which is OK. There are two reports, one is with added Anycon RCU to the test (even this RCU is certified separatiely by vendor). Please proceed with final test report release
2021 09 10 provided draft report for all TV models, which is OK</v>
      </c>
    </row>
    <row r="42" spans="1:7" ht="15" customHeight="1">
      <c r="A42" s="6" t="s">
        <v>304</v>
      </c>
      <c r="B42" s="78" t="s">
        <v>180</v>
      </c>
      <c r="C42" s="79" t="s">
        <v>197</v>
      </c>
      <c r="D42" s="52" t="str">
        <f>B42</f>
        <v xml:space="preserve">Done
2021 10 14 provided final report, which is OK
2021 10 07 provided draft report with modifiecations:
- added EQ model list, which is OK. 
- changed conclusin to PASSED, which is OK
- defined Category 2 and 3 for the substanced with exceeded concentration, which is OK.
So, draft is approved. Please proceed with final test report release
2021 09 10 provided draft test report, which is NG
SCEM claim: PAH draft test report is not PASSED. There are found some substances with exceeded concentration:
AMTC feedback: Samples with serial numbers 2-11 and 2-22 conform to Category3 other consumer products, Samples with serial numbers 2-10, 2-78, 2-82, 2-123, 2-144 and 2-145 conform to category2 other consumer products. Other materials comply with category1。If your customer requires to control category2 other consumer products，Then your company needs to improve and change the samples of No. 2-11 and 2-22 and retest until they meet the requirements。
SCEM notes: please provide me precise list of the categories for all the critical articles, which were tested and failed in PAH report. Please add to the report photos and description of the article 2-22, it is missing there. Without this information we can not accept PAH certification as completed.
</v>
      </c>
      <c r="E42" s="80" t="s">
        <v>195</v>
      </c>
      <c r="F42" s="52" t="str">
        <f>D42</f>
        <v xml:space="preserve">Done
2021 10 14 provided final report, which is OK
2021 10 07 provided draft report with modifiecations:
- added EQ model list, which is OK. 
- changed conclusin to PASSED, which is OK
- defined Category 2 and 3 for the substanced with exceeded concentration, which is OK.
So, draft is approved. Please proceed with final test report release
2021 09 10 provided draft test report, which is NG
SCEM claim: PAH draft test report is not PASSED. There are found some substances with exceeded concentration:
AMTC feedback: Samples with serial numbers 2-11 and 2-22 conform to Category3 other consumer products, Samples with serial numbers 2-10, 2-78, 2-82, 2-123, 2-144 and 2-145 conform to category2 other consumer products. Other materials comply with category1。If your customer requires to control category2 other consumer products，Then your company needs to improve and change the samples of No. 2-11 and 2-22 and retest until they meet the requirements。
SCEM notes: please provide me precise list of the categories for all the critical articles, which were tested and failed in PAH report. Please add to the report photos and description of the article 2-22, it is missing there. Without this information we can not accept PAH certification as completed.
</v>
      </c>
      <c r="G42" s="52" t="str">
        <f>F42</f>
        <v xml:space="preserve">Done
2021 10 14 provided final report, which is OK
2021 10 07 provided draft report with modifiecations:
- added EQ model list, which is OK. 
- changed conclusin to PASSED, which is OK
- defined Category 2 and 3 for the substanced with exceeded concentration, which is OK.
So, draft is approved. Please proceed with final test report release
2021 09 10 provided draft test report, which is NG
SCEM claim: PAH draft test report is not PASSED. There are found some substances with exceeded concentration:
AMTC feedback: Samples with serial numbers 2-11 and 2-22 conform to Category3 other consumer products, Samples with serial numbers 2-10, 2-78, 2-82, 2-123, 2-144 and 2-145 conform to category2 other consumer products. Other materials comply with category1。If your customer requires to control category2 other consumer products，Then your company needs to improve and change the samples of No. 2-11 and 2-22 and retest until they meet the requirements。
SCEM notes: please provide me precise list of the categories for all the critical articles, which were tested and failed in PAH report. Please add to the report photos and description of the article 2-22, it is missing there. Without this information we can not accept PAH certification as completed.
</v>
      </c>
    </row>
    <row r="43" spans="1:7" ht="15" customHeight="1">
      <c r="A43" s="6" t="s">
        <v>7</v>
      </c>
      <c r="B43" s="81" t="s">
        <v>186</v>
      </c>
      <c r="C43" s="81"/>
      <c r="D43" s="52" t="str">
        <f>B43</f>
        <v>In progress by SCEP
2021 09 13 discussed, will be done by SCEP</v>
      </c>
      <c r="E43" s="52" t="str">
        <f>B43</f>
        <v>In progress by SCEP
2021 09 13 discussed, will be done by SCEP</v>
      </c>
      <c r="F43" s="52" t="str">
        <f>D43</f>
        <v>In progress by SCEP
2021 09 13 discussed, will be done by SCEP</v>
      </c>
      <c r="G43" s="52" t="str">
        <f>F43</f>
        <v>In progress by SCEP
2021 09 13 discussed, will be done by SCEP</v>
      </c>
    </row>
    <row r="44" spans="1:7" ht="15" customHeight="1">
      <c r="A44" s="22" t="s">
        <v>234</v>
      </c>
      <c r="B44" s="40" t="s">
        <v>200</v>
      </c>
      <c r="C44" s="38" t="str">
        <f>B44</f>
        <v>Done
2021 12 29 released</v>
      </c>
      <c r="D44" s="40" t="s">
        <v>200</v>
      </c>
      <c r="E44" s="38" t="str">
        <f>D44</f>
        <v>Done
2021 12 29 released</v>
      </c>
      <c r="F44" s="40" t="s">
        <v>200</v>
      </c>
      <c r="G44" s="40" t="s">
        <v>200</v>
      </c>
    </row>
    <row r="45" spans="1:7" ht="15" customHeight="1">
      <c r="A45" s="22" t="s">
        <v>235</v>
      </c>
      <c r="B45" s="40" t="s">
        <v>200</v>
      </c>
      <c r="C45" s="38" t="str">
        <f>B45</f>
        <v>Done
2021 12 29 released</v>
      </c>
      <c r="D45" s="40" t="s">
        <v>200</v>
      </c>
      <c r="E45" s="38" t="str">
        <f>D45</f>
        <v>Done
2021 12 29 released</v>
      </c>
      <c r="F45" s="40" t="s">
        <v>200</v>
      </c>
      <c r="G45" s="40" t="s">
        <v>200</v>
      </c>
    </row>
    <row r="46" spans="1:7" ht="15" customHeight="1"/>
    <row r="47" spans="1:7" ht="15" customHeight="1"/>
    <row r="48" spans="1:7"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sheetData>
  <autoFilter ref="A24:G45" xr:uid="{00000000-0009-0000-0000-000014000000}"/>
  <phoneticPr fontId="78" type="noConversion"/>
  <conditionalFormatting sqref="B25:G45">
    <cfRule type="containsText" dxfId="47" priority="1" operator="containsText" text="Draft NG">
      <formula>NOT(ISERROR(SEARCH("Draft NG",B25)))</formula>
    </cfRule>
    <cfRule type="containsText" dxfId="46" priority="2" operator="containsText" text="Draft OK">
      <formula>NOT(ISERROR(SEARCH("Draft OK",B25)))</formula>
    </cfRule>
    <cfRule type="containsText" dxfId="45" priority="3" operator="containsText" text="In progress">
      <formula>NOT(ISERROR(SEARCH("In progress",B25)))</formula>
    </cfRule>
    <cfRule type="containsText" dxfId="44" priority="4" operator="containsText" text="Done">
      <formula>NOT(ISERROR(SEARCH("Done",B25)))</formula>
    </cfRule>
    <cfRule type="containsText" dxfId="43" priority="5" operator="containsText" text="Missing">
      <formula>NOT(ISERROR(SEARCH("Missing",B25)))</formula>
    </cfRule>
  </conditionalFormatting>
  <pageMargins left="0.7" right="0.7" top="0.75" bottom="0.75" header="0.3" footer="0.3"/>
  <pageSetup paperSize="9" orientation="portrait" r:id="rId1"/>
  <ignoredErrors>
    <ignoredError sqref="C30" 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2"/>
  <sheetViews>
    <sheetView zoomScaleNormal="100" workbookViewId="0">
      <selection activeCell="B9" sqref="B9"/>
    </sheetView>
  </sheetViews>
  <sheetFormatPr defaultColWidth="9" defaultRowHeight="15"/>
  <cols>
    <col min="1" max="1" width="31.42578125" customWidth="1"/>
    <col min="2" max="2" width="19.42578125" customWidth="1"/>
    <col min="3" max="3" width="22" customWidth="1"/>
  </cols>
  <sheetData>
    <row r="1" spans="1:3" ht="20.25">
      <c r="A1" s="1" t="s">
        <v>578</v>
      </c>
      <c r="B1" s="1"/>
      <c r="C1" s="1"/>
    </row>
    <row r="2" spans="1:3" ht="20.25">
      <c r="A2" s="1" t="s">
        <v>851</v>
      </c>
      <c r="B2" s="1"/>
      <c r="C2" s="1"/>
    </row>
    <row r="3" spans="1:3">
      <c r="A3" s="2" t="s">
        <v>852</v>
      </c>
      <c r="B3" s="2"/>
      <c r="C3" s="2"/>
    </row>
    <row r="4" spans="1:3">
      <c r="A4" s="2" t="s">
        <v>853</v>
      </c>
      <c r="B4" s="2"/>
      <c r="C4" s="2"/>
    </row>
    <row r="5" spans="1:3">
      <c r="A5" s="162" t="s">
        <v>857</v>
      </c>
      <c r="B5" s="2"/>
      <c r="C5" s="2"/>
    </row>
    <row r="6" spans="1:3" ht="15" customHeight="1">
      <c r="A6" s="6" t="s">
        <v>858</v>
      </c>
      <c r="B6" s="161">
        <v>2021</v>
      </c>
      <c r="C6" s="161">
        <v>2022</v>
      </c>
    </row>
    <row r="7" spans="1:3" ht="15" customHeight="1">
      <c r="A7" s="157" t="s">
        <v>585</v>
      </c>
      <c r="B7" s="155" t="s">
        <v>841</v>
      </c>
      <c r="C7" s="156" t="s">
        <v>841</v>
      </c>
    </row>
    <row r="8" spans="1:3" ht="15" customHeight="1">
      <c r="A8" s="163" t="s">
        <v>842</v>
      </c>
      <c r="B8" s="164">
        <v>44392</v>
      </c>
      <c r="C8" s="164">
        <v>44725</v>
      </c>
    </row>
    <row r="9" spans="1:3" ht="15" customHeight="1">
      <c r="A9" s="163" t="s">
        <v>843</v>
      </c>
      <c r="B9" s="164">
        <v>44558</v>
      </c>
      <c r="C9" s="164">
        <v>44889</v>
      </c>
    </row>
    <row r="10" spans="1:3" ht="15" customHeight="1">
      <c r="A10" s="163" t="s">
        <v>844</v>
      </c>
      <c r="B10" s="165">
        <f>B9-B8+1</f>
        <v>167</v>
      </c>
      <c r="C10" s="165">
        <f>C9-C8+1</f>
        <v>165</v>
      </c>
    </row>
    <row r="11" spans="1:3" ht="15" customHeight="1">
      <c r="A11" s="163" t="s">
        <v>849</v>
      </c>
      <c r="B11" s="166">
        <f>B10/30</f>
        <v>5.5666666666666664</v>
      </c>
      <c r="C11" s="166">
        <f>C10/30</f>
        <v>5.5</v>
      </c>
    </row>
    <row r="12" spans="1:3" ht="76.5">
      <c r="A12" s="163" t="s">
        <v>854</v>
      </c>
      <c r="B12" s="166" t="s">
        <v>855</v>
      </c>
      <c r="C12" s="166" t="s">
        <v>856</v>
      </c>
    </row>
  </sheetData>
  <phoneticPr fontId="169" type="noConversion"/>
  <conditionalFormatting sqref="B7:C7">
    <cfRule type="containsText" dxfId="42" priority="1" operator="containsText" text="Draft NG">
      <formula>NOT(ISERROR(SEARCH("Draft NG",B7)))</formula>
    </cfRule>
    <cfRule type="containsText" dxfId="41" priority="2" operator="containsText" text="Draft OK">
      <formula>NOT(ISERROR(SEARCH("Draft OK",B7)))</formula>
    </cfRule>
    <cfRule type="containsText" dxfId="40" priority="3" operator="containsText" text="In progress">
      <formula>NOT(ISERROR(SEARCH("In progress",B7)))</formula>
    </cfRule>
    <cfRule type="containsText" dxfId="39" priority="4" operator="containsText" text="Done">
      <formula>NOT(ISERROR(SEARCH("Done",B7)))</formula>
    </cfRule>
    <cfRule type="containsText" dxfId="38" priority="5" operator="containsText" text="Missing">
      <formula>NOT(ISERROR(SEARCH("Missing",B7)))</formula>
    </cfRule>
  </conditionalFormatting>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4"/>
  <sheetViews>
    <sheetView topLeftCell="A3" workbookViewId="0">
      <selection activeCell="G26" sqref="G26"/>
    </sheetView>
  </sheetViews>
  <sheetFormatPr defaultRowHeight="15"/>
  <cols>
    <col min="3" max="3" width="18.42578125" bestFit="1" customWidth="1"/>
    <col min="7" max="7" width="15.42578125" bestFit="1" customWidth="1"/>
    <col min="9" max="9" width="29.42578125" customWidth="1"/>
    <col min="14" max="14" width="12.42578125" bestFit="1" customWidth="1"/>
    <col min="16" max="16" width="16.85546875" bestFit="1" customWidth="1"/>
    <col min="22" max="23" width="16" bestFit="1" customWidth="1"/>
  </cols>
  <sheetData>
    <row r="1" spans="1:1" ht="20.25">
      <c r="A1" s="1" t="s">
        <v>1196</v>
      </c>
    </row>
    <row r="2" spans="1:1" ht="20.25">
      <c r="A2" s="1" t="s">
        <v>1197</v>
      </c>
    </row>
    <row r="3" spans="1:1">
      <c r="A3" s="2" t="s">
        <v>1198</v>
      </c>
    </row>
    <row r="4" spans="1:1">
      <c r="A4" s="2" t="s">
        <v>1199</v>
      </c>
    </row>
  </sheetData>
  <phoneticPr fontId="169"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J77"/>
  <sheetViews>
    <sheetView showGridLines="0" zoomScale="85" zoomScaleNormal="85" workbookViewId="0">
      <pane xSplit="1" ySplit="14" topLeftCell="B33" activePane="bottomRight" state="frozen"/>
      <selection activeCell="B28" sqref="B28"/>
      <selection pane="topRight" activeCell="B28" sqref="B28"/>
      <selection pane="bottomLeft" activeCell="B28" sqref="B28"/>
      <selection pane="bottomRight" activeCell="G8" sqref="G8"/>
    </sheetView>
  </sheetViews>
  <sheetFormatPr defaultColWidth="8.85546875" defaultRowHeight="14.25"/>
  <cols>
    <col min="1" max="1" width="41.42578125" style="240" customWidth="1"/>
    <col min="2" max="2" width="27.140625" style="174" customWidth="1"/>
    <col min="3" max="3" width="28" style="174" customWidth="1"/>
    <col min="4" max="4" width="27" style="174" customWidth="1"/>
    <col min="5" max="8" width="27.42578125" style="174" customWidth="1"/>
    <col min="9" max="9" width="26.85546875" style="174" customWidth="1"/>
    <col min="10" max="10" width="87.85546875" style="175" customWidth="1"/>
    <col min="11" max="16384" width="8.85546875" style="175"/>
  </cols>
  <sheetData>
    <row r="1" spans="1:10" ht="24" thickBot="1">
      <c r="A1" s="171" t="s">
        <v>862</v>
      </c>
      <c r="B1" s="172"/>
      <c r="C1" s="172"/>
      <c r="D1" s="172"/>
      <c r="E1" s="172"/>
      <c r="F1" s="172"/>
      <c r="G1" s="173"/>
      <c r="I1" s="173"/>
    </row>
    <row r="2" spans="1:10" s="179" customFormat="1" ht="15.75">
      <c r="A2" s="176" t="s">
        <v>863</v>
      </c>
      <c r="B2" s="177" t="s">
        <v>864</v>
      </c>
      <c r="C2" s="178"/>
      <c r="D2" s="178"/>
      <c r="E2" s="178"/>
      <c r="F2" s="178"/>
      <c r="G2" s="174"/>
      <c r="I2" s="180"/>
    </row>
    <row r="3" spans="1:10" s="179" customFormat="1" ht="15.75">
      <c r="A3" s="181" t="s">
        <v>865</v>
      </c>
      <c r="B3" s="182" t="s">
        <v>866</v>
      </c>
      <c r="C3" s="183"/>
      <c r="D3" s="183"/>
      <c r="E3" s="183"/>
      <c r="F3" s="183"/>
      <c r="G3" s="174"/>
      <c r="I3" s="174"/>
    </row>
    <row r="4" spans="1:10" s="179" customFormat="1" ht="16.5" thickBot="1">
      <c r="A4" s="184" t="s">
        <v>867</v>
      </c>
      <c r="B4" s="185" t="s">
        <v>868</v>
      </c>
      <c r="C4" s="183"/>
      <c r="D4" s="183"/>
      <c r="E4" s="183"/>
      <c r="F4" s="183"/>
      <c r="G4" s="174"/>
      <c r="I4" s="174"/>
    </row>
    <row r="5" spans="1:10" ht="15" customHeight="1">
      <c r="A5" s="186" t="s">
        <v>869</v>
      </c>
      <c r="B5" s="187">
        <v>1</v>
      </c>
      <c r="C5" s="188">
        <v>2</v>
      </c>
      <c r="D5" s="188">
        <v>3</v>
      </c>
      <c r="E5" s="187">
        <v>4</v>
      </c>
      <c r="F5" s="188">
        <v>5</v>
      </c>
      <c r="G5" s="188">
        <v>6</v>
      </c>
      <c r="H5" s="187">
        <v>7</v>
      </c>
      <c r="I5" s="188">
        <v>8</v>
      </c>
      <c r="J5" s="189" t="s">
        <v>870</v>
      </c>
    </row>
    <row r="6" spans="1:10" ht="15" customHeight="1">
      <c r="A6" s="190" t="s">
        <v>871</v>
      </c>
      <c r="B6" s="185" t="s">
        <v>872</v>
      </c>
      <c r="C6" s="185" t="s">
        <v>872</v>
      </c>
      <c r="D6" s="185" t="s">
        <v>872</v>
      </c>
      <c r="E6" s="185" t="s">
        <v>872</v>
      </c>
      <c r="F6" s="185" t="s">
        <v>872</v>
      </c>
      <c r="G6" s="185" t="s">
        <v>872</v>
      </c>
      <c r="H6" s="185" t="s">
        <v>872</v>
      </c>
      <c r="I6" s="185" t="s">
        <v>872</v>
      </c>
      <c r="J6" s="185" t="s">
        <v>872</v>
      </c>
    </row>
    <row r="7" spans="1:10" ht="15" customHeight="1">
      <c r="A7" s="190" t="s">
        <v>873</v>
      </c>
      <c r="B7" s="191" t="s">
        <v>868</v>
      </c>
      <c r="C7" s="191" t="s">
        <v>868</v>
      </c>
      <c r="D7" s="191" t="s">
        <v>868</v>
      </c>
      <c r="E7" s="191" t="s">
        <v>868</v>
      </c>
      <c r="F7" s="191" t="s">
        <v>868</v>
      </c>
      <c r="G7" s="191" t="s">
        <v>868</v>
      </c>
      <c r="H7" s="191" t="s">
        <v>868</v>
      </c>
      <c r="I7" s="191" t="s">
        <v>868</v>
      </c>
      <c r="J7" s="185" t="s">
        <v>41</v>
      </c>
    </row>
    <row r="8" spans="1:10" ht="14.25" customHeight="1">
      <c r="A8" s="190" t="s">
        <v>874</v>
      </c>
      <c r="B8" s="192" t="s">
        <v>875</v>
      </c>
      <c r="C8" s="192" t="s">
        <v>876</v>
      </c>
      <c r="D8" s="192" t="s">
        <v>877</v>
      </c>
      <c r="E8" s="192" t="s">
        <v>878</v>
      </c>
      <c r="F8" s="192" t="s">
        <v>879</v>
      </c>
      <c r="G8" s="192" t="s">
        <v>880</v>
      </c>
      <c r="H8" s="192" t="s">
        <v>881</v>
      </c>
      <c r="I8" s="192" t="s">
        <v>882</v>
      </c>
      <c r="J8" s="192" t="s">
        <v>305</v>
      </c>
    </row>
    <row r="9" spans="1:10" ht="14.25" customHeight="1">
      <c r="A9" s="190" t="s">
        <v>883</v>
      </c>
      <c r="B9" s="192" t="s">
        <v>884</v>
      </c>
      <c r="C9" s="192" t="s">
        <v>885</v>
      </c>
      <c r="D9" s="192" t="s">
        <v>886</v>
      </c>
      <c r="E9" s="192" t="s">
        <v>887</v>
      </c>
      <c r="F9" s="192" t="s">
        <v>888</v>
      </c>
      <c r="G9" s="192" t="s">
        <v>889</v>
      </c>
      <c r="H9" s="192" t="s">
        <v>890</v>
      </c>
      <c r="I9" s="192" t="s">
        <v>891</v>
      </c>
      <c r="J9" s="192"/>
    </row>
    <row r="10" spans="1:10" ht="27.75" customHeight="1">
      <c r="A10" s="193" t="s">
        <v>892</v>
      </c>
      <c r="B10" s="194" t="s">
        <v>893</v>
      </c>
      <c r="C10" s="194" t="s">
        <v>893</v>
      </c>
      <c r="D10" s="194" t="s">
        <v>893</v>
      </c>
      <c r="E10" s="194" t="s">
        <v>893</v>
      </c>
      <c r="F10" s="194" t="s">
        <v>893</v>
      </c>
      <c r="G10" s="194" t="s">
        <v>893</v>
      </c>
      <c r="H10" s="194" t="s">
        <v>893</v>
      </c>
      <c r="I10" s="194" t="s">
        <v>893</v>
      </c>
      <c r="J10" s="192"/>
    </row>
    <row r="11" spans="1:10" ht="14.25" customHeight="1">
      <c r="A11" s="193" t="s">
        <v>894</v>
      </c>
      <c r="B11" s="195" t="s">
        <v>895</v>
      </c>
      <c r="C11" s="195" t="s">
        <v>895</v>
      </c>
      <c r="D11" s="195" t="s">
        <v>895</v>
      </c>
      <c r="E11" s="195" t="s">
        <v>895</v>
      </c>
      <c r="F11" s="195" t="s">
        <v>895</v>
      </c>
      <c r="G11" s="195" t="s">
        <v>895</v>
      </c>
      <c r="H11" s="195" t="s">
        <v>895</v>
      </c>
      <c r="I11" s="195" t="s">
        <v>895</v>
      </c>
      <c r="J11" s="192"/>
    </row>
    <row r="12" spans="1:10" ht="15" customHeight="1">
      <c r="A12" s="190" t="s">
        <v>896</v>
      </c>
      <c r="B12" s="196" t="s">
        <v>740</v>
      </c>
      <c r="C12" s="196" t="s">
        <v>740</v>
      </c>
      <c r="D12" s="196" t="s">
        <v>740</v>
      </c>
      <c r="E12" s="196" t="s">
        <v>740</v>
      </c>
      <c r="F12" s="196" t="s">
        <v>740</v>
      </c>
      <c r="G12" s="196" t="s">
        <v>740</v>
      </c>
      <c r="H12" s="196" t="s">
        <v>740</v>
      </c>
      <c r="I12" s="196" t="s">
        <v>740</v>
      </c>
      <c r="J12" s="197" t="s">
        <v>897</v>
      </c>
    </row>
    <row r="13" spans="1:10" ht="15" customHeight="1">
      <c r="A13" s="190" t="s">
        <v>898</v>
      </c>
      <c r="B13" s="198" t="s">
        <v>899</v>
      </c>
      <c r="C13" s="198" t="s">
        <v>899</v>
      </c>
      <c r="D13" s="198" t="s">
        <v>899</v>
      </c>
      <c r="E13" s="198" t="s">
        <v>899</v>
      </c>
      <c r="F13" s="198" t="s">
        <v>899</v>
      </c>
      <c r="G13" s="198" t="s">
        <v>899</v>
      </c>
      <c r="H13" s="198" t="s">
        <v>899</v>
      </c>
      <c r="I13" s="198" t="s">
        <v>899</v>
      </c>
      <c r="J13" s="197" t="s">
        <v>900</v>
      </c>
    </row>
    <row r="14" spans="1:10" ht="15" customHeight="1" thickBot="1">
      <c r="A14" s="199" t="s">
        <v>901</v>
      </c>
      <c r="B14" s="200" t="s">
        <v>902</v>
      </c>
      <c r="C14" s="200" t="s">
        <v>902</v>
      </c>
      <c r="D14" s="200" t="s">
        <v>902</v>
      </c>
      <c r="E14" s="200" t="s">
        <v>902</v>
      </c>
      <c r="F14" s="200" t="s">
        <v>903</v>
      </c>
      <c r="G14" s="200" t="s">
        <v>903</v>
      </c>
      <c r="H14" s="200" t="s">
        <v>903</v>
      </c>
      <c r="I14" s="200" t="s">
        <v>903</v>
      </c>
      <c r="J14" s="201" t="s">
        <v>904</v>
      </c>
    </row>
    <row r="15" spans="1:10" ht="15" customHeight="1">
      <c r="A15" s="202" t="s">
        <v>905</v>
      </c>
      <c r="B15" s="203"/>
      <c r="C15" s="203"/>
      <c r="D15" s="203"/>
      <c r="E15" s="203"/>
      <c r="F15" s="203"/>
      <c r="G15" s="203"/>
      <c r="H15" s="203"/>
      <c r="I15" s="203"/>
      <c r="J15" s="203"/>
    </row>
    <row r="16" spans="1:10" ht="15" customHeight="1">
      <c r="A16" s="190" t="s">
        <v>906</v>
      </c>
      <c r="B16" s="196" t="s">
        <v>907</v>
      </c>
      <c r="C16" s="196" t="s">
        <v>907</v>
      </c>
      <c r="D16" s="196" t="s">
        <v>907</v>
      </c>
      <c r="E16" s="196" t="s">
        <v>907</v>
      </c>
      <c r="F16" s="196" t="s">
        <v>908</v>
      </c>
      <c r="G16" s="196" t="s">
        <v>908</v>
      </c>
      <c r="H16" s="196" t="s">
        <v>908</v>
      </c>
      <c r="I16" s="196" t="s">
        <v>908</v>
      </c>
      <c r="J16" s="197" t="s">
        <v>909</v>
      </c>
    </row>
    <row r="17" spans="1:10" ht="15" customHeight="1">
      <c r="A17" s="190" t="s">
        <v>910</v>
      </c>
      <c r="B17" s="196" t="s">
        <v>911</v>
      </c>
      <c r="C17" s="196" t="s">
        <v>911</v>
      </c>
      <c r="D17" s="196" t="s">
        <v>911</v>
      </c>
      <c r="E17" s="196" t="s">
        <v>911</v>
      </c>
      <c r="F17" s="196" t="s">
        <v>912</v>
      </c>
      <c r="G17" s="196" t="s">
        <v>912</v>
      </c>
      <c r="H17" s="196" t="s">
        <v>912</v>
      </c>
      <c r="I17" s="196" t="s">
        <v>912</v>
      </c>
      <c r="J17" s="197" t="s">
        <v>913</v>
      </c>
    </row>
    <row r="18" spans="1:10" ht="15" customHeight="1">
      <c r="A18" s="204" t="s">
        <v>914</v>
      </c>
      <c r="B18" s="205"/>
      <c r="C18" s="205"/>
      <c r="D18" s="205"/>
      <c r="E18" s="205"/>
      <c r="F18" s="205"/>
      <c r="G18" s="205"/>
      <c r="H18" s="205"/>
      <c r="I18" s="205"/>
      <c r="J18" s="197"/>
    </row>
    <row r="19" spans="1:10" ht="28.5">
      <c r="A19" s="206" t="s">
        <v>915</v>
      </c>
      <c r="B19" s="207" t="s">
        <v>916</v>
      </c>
      <c r="C19" s="207" t="s">
        <v>916</v>
      </c>
      <c r="D19" s="207" t="s">
        <v>916</v>
      </c>
      <c r="E19" s="207" t="s">
        <v>916</v>
      </c>
      <c r="F19" s="207" t="s">
        <v>916</v>
      </c>
      <c r="G19" s="207" t="s">
        <v>916</v>
      </c>
      <c r="H19" s="207" t="s">
        <v>916</v>
      </c>
      <c r="I19" s="207" t="s">
        <v>916</v>
      </c>
      <c r="J19" s="197"/>
    </row>
    <row r="20" spans="1:10" ht="15" customHeight="1">
      <c r="A20" s="190" t="s">
        <v>917</v>
      </c>
      <c r="B20" s="208" t="s">
        <v>918</v>
      </c>
      <c r="C20" s="208" t="s">
        <v>919</v>
      </c>
      <c r="D20" s="208" t="s">
        <v>919</v>
      </c>
      <c r="E20" s="208" t="s">
        <v>919</v>
      </c>
      <c r="F20" s="208" t="s">
        <v>919</v>
      </c>
      <c r="G20" s="208" t="s">
        <v>920</v>
      </c>
      <c r="H20" s="208" t="s">
        <v>920</v>
      </c>
      <c r="I20" s="208" t="s">
        <v>920</v>
      </c>
      <c r="J20" s="197" t="s">
        <v>921</v>
      </c>
    </row>
    <row r="21" spans="1:10" ht="15" customHeight="1">
      <c r="A21" s="190" t="s">
        <v>922</v>
      </c>
      <c r="B21" s="209">
        <v>3</v>
      </c>
      <c r="C21" s="209">
        <v>3</v>
      </c>
      <c r="D21" s="209">
        <v>3</v>
      </c>
      <c r="E21" s="209">
        <v>3</v>
      </c>
      <c r="F21" s="209">
        <v>3</v>
      </c>
      <c r="G21" s="209">
        <v>3</v>
      </c>
      <c r="H21" s="209">
        <v>3</v>
      </c>
      <c r="I21" s="209">
        <v>3</v>
      </c>
      <c r="J21" s="197" t="s">
        <v>923</v>
      </c>
    </row>
    <row r="22" spans="1:10" ht="15" customHeight="1">
      <c r="A22" s="190" t="s">
        <v>924</v>
      </c>
      <c r="B22" s="209" t="s">
        <v>925</v>
      </c>
      <c r="C22" s="209" t="s">
        <v>925</v>
      </c>
      <c r="D22" s="209" t="s">
        <v>925</v>
      </c>
      <c r="E22" s="209" t="s">
        <v>925</v>
      </c>
      <c r="F22" s="210" t="s">
        <v>925</v>
      </c>
      <c r="G22" s="210" t="s">
        <v>925</v>
      </c>
      <c r="H22" s="210" t="s">
        <v>925</v>
      </c>
      <c r="I22" s="210" t="s">
        <v>925</v>
      </c>
      <c r="J22" s="197" t="s">
        <v>926</v>
      </c>
    </row>
    <row r="23" spans="1:10" ht="15" customHeight="1">
      <c r="A23" s="190" t="s">
        <v>927</v>
      </c>
      <c r="B23" s="209" t="s">
        <v>925</v>
      </c>
      <c r="C23" s="209" t="s">
        <v>925</v>
      </c>
      <c r="D23" s="209" t="s">
        <v>925</v>
      </c>
      <c r="E23" s="209" t="s">
        <v>925</v>
      </c>
      <c r="F23" s="210" t="s">
        <v>925</v>
      </c>
      <c r="G23" s="210" t="s">
        <v>925</v>
      </c>
      <c r="H23" s="210" t="s">
        <v>925</v>
      </c>
      <c r="I23" s="210" t="s">
        <v>925</v>
      </c>
      <c r="J23" s="197" t="s">
        <v>928</v>
      </c>
    </row>
    <row r="24" spans="1:10" ht="15" customHeight="1">
      <c r="A24" s="190" t="s">
        <v>929</v>
      </c>
      <c r="B24" s="209" t="s">
        <v>930</v>
      </c>
      <c r="C24" s="209" t="s">
        <v>930</v>
      </c>
      <c r="D24" s="209" t="s">
        <v>930</v>
      </c>
      <c r="E24" s="209" t="s">
        <v>930</v>
      </c>
      <c r="F24" s="209" t="s">
        <v>930</v>
      </c>
      <c r="G24" s="209" t="s">
        <v>930</v>
      </c>
      <c r="H24" s="209" t="s">
        <v>930</v>
      </c>
      <c r="I24" s="209" t="s">
        <v>930</v>
      </c>
      <c r="J24" s="197" t="s">
        <v>931</v>
      </c>
    </row>
    <row r="25" spans="1:10" ht="15" customHeight="1">
      <c r="A25" s="190" t="s">
        <v>932</v>
      </c>
      <c r="B25" s="208">
        <v>1</v>
      </c>
      <c r="C25" s="208">
        <v>1</v>
      </c>
      <c r="D25" s="208">
        <v>1</v>
      </c>
      <c r="E25" s="208">
        <v>1</v>
      </c>
      <c r="F25" s="208">
        <v>2</v>
      </c>
      <c r="G25" s="208">
        <v>2</v>
      </c>
      <c r="H25" s="208">
        <v>2</v>
      </c>
      <c r="I25" s="208">
        <v>2</v>
      </c>
      <c r="J25" s="197" t="s">
        <v>933</v>
      </c>
    </row>
    <row r="26" spans="1:10" ht="15" customHeight="1">
      <c r="A26" s="190" t="s">
        <v>934</v>
      </c>
      <c r="B26" s="209" t="s">
        <v>925</v>
      </c>
      <c r="C26" s="209" t="s">
        <v>925</v>
      </c>
      <c r="D26" s="209" t="s">
        <v>925</v>
      </c>
      <c r="E26" s="209" t="s">
        <v>925</v>
      </c>
      <c r="F26" s="209" t="s">
        <v>925</v>
      </c>
      <c r="G26" s="209" t="s">
        <v>925</v>
      </c>
      <c r="H26" s="209" t="s">
        <v>925</v>
      </c>
      <c r="I26" s="209" t="s">
        <v>925</v>
      </c>
      <c r="J26" s="197" t="s">
        <v>935</v>
      </c>
    </row>
    <row r="27" spans="1:10" ht="15" customHeight="1">
      <c r="A27" s="190" t="s">
        <v>936</v>
      </c>
      <c r="B27" s="209" t="s">
        <v>925</v>
      </c>
      <c r="C27" s="209" t="s">
        <v>925</v>
      </c>
      <c r="D27" s="209" t="s">
        <v>925</v>
      </c>
      <c r="E27" s="209" t="s">
        <v>925</v>
      </c>
      <c r="F27" s="209" t="s">
        <v>925</v>
      </c>
      <c r="G27" s="209" t="s">
        <v>925</v>
      </c>
      <c r="H27" s="209" t="s">
        <v>925</v>
      </c>
      <c r="I27" s="209" t="s">
        <v>925</v>
      </c>
      <c r="J27" s="197" t="s">
        <v>937</v>
      </c>
    </row>
    <row r="28" spans="1:10" ht="15" customHeight="1">
      <c r="A28" s="190" t="s">
        <v>938</v>
      </c>
      <c r="B28" s="196" t="s">
        <v>930</v>
      </c>
      <c r="C28" s="196" t="s">
        <v>930</v>
      </c>
      <c r="D28" s="196" t="s">
        <v>930</v>
      </c>
      <c r="E28" s="196" t="s">
        <v>930</v>
      </c>
      <c r="F28" s="196" t="s">
        <v>930</v>
      </c>
      <c r="G28" s="196" t="s">
        <v>930</v>
      </c>
      <c r="H28" s="196" t="s">
        <v>930</v>
      </c>
      <c r="I28" s="196" t="s">
        <v>930</v>
      </c>
      <c r="J28" s="197" t="s">
        <v>939</v>
      </c>
    </row>
    <row r="29" spans="1:10" ht="15" customHeight="1">
      <c r="A29" s="190" t="s">
        <v>940</v>
      </c>
      <c r="B29" s="196" t="s">
        <v>930</v>
      </c>
      <c r="C29" s="196" t="s">
        <v>930</v>
      </c>
      <c r="D29" s="196" t="s">
        <v>930</v>
      </c>
      <c r="E29" s="196" t="s">
        <v>930</v>
      </c>
      <c r="F29" s="196" t="s">
        <v>930</v>
      </c>
      <c r="G29" s="196" t="s">
        <v>930</v>
      </c>
      <c r="H29" s="196" t="s">
        <v>930</v>
      </c>
      <c r="I29" s="196" t="s">
        <v>930</v>
      </c>
      <c r="J29" s="197" t="s">
        <v>941</v>
      </c>
    </row>
    <row r="30" spans="1:10" ht="15" customHeight="1">
      <c r="A30" s="211" t="s">
        <v>942</v>
      </c>
      <c r="B30" s="212"/>
      <c r="C30" s="212"/>
      <c r="D30" s="212"/>
      <c r="E30" s="212"/>
      <c r="F30" s="212"/>
      <c r="G30" s="212"/>
      <c r="H30" s="212"/>
      <c r="I30" s="212"/>
      <c r="J30" s="212"/>
    </row>
    <row r="31" spans="1:10" s="216" customFormat="1" ht="41.25" customHeight="1">
      <c r="A31" s="213" t="s">
        <v>943</v>
      </c>
      <c r="B31" s="214" t="s">
        <v>944</v>
      </c>
      <c r="C31" s="214" t="s">
        <v>945</v>
      </c>
      <c r="D31" s="214" t="s">
        <v>946</v>
      </c>
      <c r="E31" s="214" t="s">
        <v>947</v>
      </c>
      <c r="F31" s="214" t="s">
        <v>948</v>
      </c>
      <c r="G31" s="214" t="s">
        <v>949</v>
      </c>
      <c r="H31" s="214" t="s">
        <v>950</v>
      </c>
      <c r="I31" s="214" t="s">
        <v>951</v>
      </c>
      <c r="J31" s="215" t="s">
        <v>952</v>
      </c>
    </row>
    <row r="32" spans="1:10" ht="15" customHeight="1">
      <c r="A32" s="190" t="s">
        <v>953</v>
      </c>
      <c r="B32" s="196">
        <v>1</v>
      </c>
      <c r="C32" s="196">
        <v>1</v>
      </c>
      <c r="D32" s="196">
        <v>1</v>
      </c>
      <c r="E32" s="196">
        <v>1</v>
      </c>
      <c r="F32" s="196">
        <v>1</v>
      </c>
      <c r="G32" s="196">
        <v>1</v>
      </c>
      <c r="H32" s="196">
        <v>1</v>
      </c>
      <c r="I32" s="196">
        <v>1</v>
      </c>
      <c r="J32" s="197" t="s">
        <v>954</v>
      </c>
    </row>
    <row r="33" spans="1:10" ht="15" customHeight="1">
      <c r="A33" s="190" t="s">
        <v>955</v>
      </c>
      <c r="B33" s="196" t="s">
        <v>956</v>
      </c>
      <c r="C33" s="196" t="s">
        <v>956</v>
      </c>
      <c r="D33" s="196" t="s">
        <v>956</v>
      </c>
      <c r="E33" s="196" t="s">
        <v>956</v>
      </c>
      <c r="F33" s="196" t="s">
        <v>956</v>
      </c>
      <c r="G33" s="196" t="s">
        <v>956</v>
      </c>
      <c r="H33" s="196" t="s">
        <v>956</v>
      </c>
      <c r="I33" s="196" t="s">
        <v>956</v>
      </c>
      <c r="J33" s="197" t="s">
        <v>957</v>
      </c>
    </row>
    <row r="34" spans="1:10" ht="15" customHeight="1">
      <c r="A34" s="211" t="s">
        <v>958</v>
      </c>
      <c r="B34" s="217"/>
      <c r="C34" s="217"/>
      <c r="D34" s="217"/>
      <c r="E34" s="217"/>
      <c r="F34" s="217"/>
      <c r="G34" s="217"/>
      <c r="H34" s="217"/>
      <c r="I34" s="217"/>
      <c r="J34" s="217" t="s">
        <v>959</v>
      </c>
    </row>
    <row r="35" spans="1:10" s="221" customFormat="1" ht="15" customHeight="1">
      <c r="A35" s="218" t="s">
        <v>960</v>
      </c>
      <c r="B35" s="219" t="s">
        <v>961</v>
      </c>
      <c r="C35" s="219" t="s">
        <v>255</v>
      </c>
      <c r="D35" s="219" t="s">
        <v>260</v>
      </c>
      <c r="E35" s="219" t="s">
        <v>277</v>
      </c>
      <c r="F35" s="219" t="s">
        <v>277</v>
      </c>
      <c r="G35" s="219" t="s">
        <v>285</v>
      </c>
      <c r="H35" s="219" t="s">
        <v>291</v>
      </c>
      <c r="I35" s="219" t="s">
        <v>297</v>
      </c>
      <c r="J35" s="220" t="s">
        <v>962</v>
      </c>
    </row>
    <row r="36" spans="1:10" ht="15" customHeight="1">
      <c r="A36" s="190" t="s">
        <v>963</v>
      </c>
      <c r="B36" s="222" t="s">
        <v>964</v>
      </c>
      <c r="C36" s="223" t="s">
        <v>965</v>
      </c>
      <c r="D36" s="222" t="s">
        <v>964</v>
      </c>
      <c r="E36" s="224" t="s">
        <v>966</v>
      </c>
      <c r="F36" s="222" t="s">
        <v>964</v>
      </c>
      <c r="G36" s="222" t="s">
        <v>964</v>
      </c>
      <c r="H36" s="222" t="s">
        <v>967</v>
      </c>
      <c r="I36" s="222" t="s">
        <v>968</v>
      </c>
      <c r="J36" s="197" t="s">
        <v>969</v>
      </c>
    </row>
    <row r="37" spans="1:10" ht="15" customHeight="1">
      <c r="A37" s="190" t="s">
        <v>970</v>
      </c>
      <c r="B37" s="196" t="s">
        <v>971</v>
      </c>
      <c r="C37" s="225" t="s">
        <v>972</v>
      </c>
      <c r="D37" s="196" t="s">
        <v>973</v>
      </c>
      <c r="E37" s="208" t="s">
        <v>974</v>
      </c>
      <c r="F37" s="196" t="s">
        <v>975</v>
      </c>
      <c r="G37" s="196" t="s">
        <v>976</v>
      </c>
      <c r="H37" s="196" t="s">
        <v>627</v>
      </c>
      <c r="I37" s="226" t="s">
        <v>977</v>
      </c>
      <c r="J37" s="197" t="s">
        <v>978</v>
      </c>
    </row>
    <row r="38" spans="1:10" ht="15" customHeight="1">
      <c r="A38" s="190" t="s">
        <v>979</v>
      </c>
      <c r="B38" s="196" t="s">
        <v>980</v>
      </c>
      <c r="C38" s="196" t="s">
        <v>980</v>
      </c>
      <c r="D38" s="196" t="s">
        <v>980</v>
      </c>
      <c r="E38" s="196" t="s">
        <v>980</v>
      </c>
      <c r="F38" s="196" t="s">
        <v>980</v>
      </c>
      <c r="G38" s="196" t="s">
        <v>980</v>
      </c>
      <c r="H38" s="196" t="s">
        <v>980</v>
      </c>
      <c r="I38" s="196" t="s">
        <v>980</v>
      </c>
      <c r="J38" s="197" t="s">
        <v>981</v>
      </c>
    </row>
    <row r="39" spans="1:10" ht="15" customHeight="1">
      <c r="A39" s="190" t="s">
        <v>16</v>
      </c>
      <c r="B39" s="196" t="s">
        <v>982</v>
      </c>
      <c r="C39" s="196" t="s">
        <v>982</v>
      </c>
      <c r="D39" s="196" t="s">
        <v>983</v>
      </c>
      <c r="E39" s="196" t="s">
        <v>983</v>
      </c>
      <c r="F39" s="196" t="s">
        <v>984</v>
      </c>
      <c r="G39" s="196" t="s">
        <v>984</v>
      </c>
      <c r="H39" s="196" t="s">
        <v>984</v>
      </c>
      <c r="I39" s="196" t="s">
        <v>984</v>
      </c>
      <c r="J39" s="197" t="s">
        <v>985</v>
      </c>
    </row>
    <row r="40" spans="1:10" s="216" customFormat="1" ht="70.5" customHeight="1">
      <c r="A40" s="213" t="s">
        <v>986</v>
      </c>
      <c r="B40" s="225" t="s">
        <v>987</v>
      </c>
      <c r="C40" s="225" t="s">
        <v>988</v>
      </c>
      <c r="D40" s="225" t="s">
        <v>989</v>
      </c>
      <c r="E40" s="225" t="s">
        <v>989</v>
      </c>
      <c r="F40" s="227" t="s">
        <v>990</v>
      </c>
      <c r="G40" s="225" t="s">
        <v>988</v>
      </c>
      <c r="H40" s="225" t="s">
        <v>989</v>
      </c>
      <c r="I40" s="225" t="s">
        <v>988</v>
      </c>
      <c r="J40" s="228" t="s">
        <v>991</v>
      </c>
    </row>
    <row r="41" spans="1:10" ht="15" customHeight="1">
      <c r="A41" s="190" t="s">
        <v>992</v>
      </c>
      <c r="B41" s="196" t="s">
        <v>993</v>
      </c>
      <c r="C41" s="196" t="s">
        <v>993</v>
      </c>
      <c r="D41" s="196" t="s">
        <v>993</v>
      </c>
      <c r="E41" s="196" t="s">
        <v>993</v>
      </c>
      <c r="F41" s="196" t="s">
        <v>993</v>
      </c>
      <c r="G41" s="196" t="s">
        <v>993</v>
      </c>
      <c r="H41" s="196" t="s">
        <v>993</v>
      </c>
      <c r="I41" s="196" t="s">
        <v>993</v>
      </c>
      <c r="J41" s="197" t="s">
        <v>994</v>
      </c>
    </row>
    <row r="42" spans="1:10" ht="15" customHeight="1">
      <c r="A42" s="190" t="s">
        <v>995</v>
      </c>
      <c r="B42" s="196" t="s">
        <v>930</v>
      </c>
      <c r="C42" s="196" t="s">
        <v>930</v>
      </c>
      <c r="D42" s="196" t="s">
        <v>930</v>
      </c>
      <c r="E42" s="196" t="s">
        <v>930</v>
      </c>
      <c r="F42" s="196" t="s">
        <v>930</v>
      </c>
      <c r="G42" s="196" t="s">
        <v>930</v>
      </c>
      <c r="H42" s="196" t="s">
        <v>930</v>
      </c>
      <c r="I42" s="196" t="s">
        <v>930</v>
      </c>
      <c r="J42" s="197" t="s">
        <v>996</v>
      </c>
    </row>
    <row r="43" spans="1:10" ht="15" customHeight="1">
      <c r="A43" s="190" t="s">
        <v>997</v>
      </c>
      <c r="B43" s="196" t="s">
        <v>998</v>
      </c>
      <c r="C43" s="196" t="s">
        <v>998</v>
      </c>
      <c r="D43" s="196" t="s">
        <v>998</v>
      </c>
      <c r="E43" s="196" t="s">
        <v>998</v>
      </c>
      <c r="F43" s="196" t="s">
        <v>998</v>
      </c>
      <c r="G43" s="196" t="s">
        <v>998</v>
      </c>
      <c r="H43" s="196" t="s">
        <v>998</v>
      </c>
      <c r="I43" s="196" t="s">
        <v>998</v>
      </c>
      <c r="J43" s="197" t="s">
        <v>999</v>
      </c>
    </row>
    <row r="44" spans="1:10" ht="15" customHeight="1">
      <c r="A44" s="190" t="s">
        <v>1000</v>
      </c>
      <c r="B44" s="196" t="s">
        <v>930</v>
      </c>
      <c r="C44" s="196" t="s">
        <v>930</v>
      </c>
      <c r="D44" s="196" t="s">
        <v>930</v>
      </c>
      <c r="E44" s="196" t="s">
        <v>930</v>
      </c>
      <c r="F44" s="196" t="s">
        <v>930</v>
      </c>
      <c r="G44" s="196" t="s">
        <v>930</v>
      </c>
      <c r="H44" s="196" t="s">
        <v>930</v>
      </c>
      <c r="I44" s="196" t="s">
        <v>930</v>
      </c>
      <c r="J44" s="197" t="s">
        <v>1001</v>
      </c>
    </row>
    <row r="45" spans="1:10" ht="15" customHeight="1">
      <c r="A45" s="190" t="s">
        <v>1002</v>
      </c>
      <c r="B45" s="196" t="s">
        <v>930</v>
      </c>
      <c r="C45" s="196" t="s">
        <v>930</v>
      </c>
      <c r="D45" s="196" t="s">
        <v>930</v>
      </c>
      <c r="E45" s="196" t="s">
        <v>930</v>
      </c>
      <c r="F45" s="196" t="s">
        <v>930</v>
      </c>
      <c r="G45" s="196" t="s">
        <v>930</v>
      </c>
      <c r="H45" s="196" t="s">
        <v>930</v>
      </c>
      <c r="I45" s="196" t="s">
        <v>930</v>
      </c>
      <c r="J45" s="197" t="s">
        <v>1003</v>
      </c>
    </row>
    <row r="46" spans="1:10" ht="15" customHeight="1">
      <c r="A46" s="190" t="s">
        <v>1004</v>
      </c>
      <c r="B46" s="196" t="s">
        <v>930</v>
      </c>
      <c r="C46" s="196" t="s">
        <v>930</v>
      </c>
      <c r="D46" s="196" t="s">
        <v>930</v>
      </c>
      <c r="E46" s="196" t="s">
        <v>930</v>
      </c>
      <c r="F46" s="196" t="s">
        <v>930</v>
      </c>
      <c r="G46" s="196" t="s">
        <v>930</v>
      </c>
      <c r="H46" s="196" t="s">
        <v>930</v>
      </c>
      <c r="I46" s="196" t="s">
        <v>930</v>
      </c>
      <c r="J46" s="197" t="s">
        <v>1005</v>
      </c>
    </row>
    <row r="47" spans="1:10" ht="15" customHeight="1">
      <c r="A47" s="190" t="s">
        <v>1006</v>
      </c>
      <c r="B47" s="196" t="s">
        <v>930</v>
      </c>
      <c r="C47" s="196" t="s">
        <v>930</v>
      </c>
      <c r="D47" s="196" t="s">
        <v>930</v>
      </c>
      <c r="E47" s="196" t="s">
        <v>930</v>
      </c>
      <c r="F47" s="196" t="s">
        <v>930</v>
      </c>
      <c r="G47" s="196" t="s">
        <v>930</v>
      </c>
      <c r="H47" s="196" t="s">
        <v>930</v>
      </c>
      <c r="I47" s="196" t="s">
        <v>930</v>
      </c>
      <c r="J47" s="197" t="s">
        <v>1007</v>
      </c>
    </row>
    <row r="48" spans="1:10" ht="15" customHeight="1">
      <c r="A48" s="190" t="s">
        <v>1008</v>
      </c>
      <c r="B48" s="196" t="s">
        <v>740</v>
      </c>
      <c r="C48" s="196" t="s">
        <v>740</v>
      </c>
      <c r="D48" s="196" t="s">
        <v>740</v>
      </c>
      <c r="E48" s="196" t="s">
        <v>740</v>
      </c>
      <c r="F48" s="196" t="s">
        <v>740</v>
      </c>
      <c r="G48" s="196" t="s">
        <v>740</v>
      </c>
      <c r="H48" s="196" t="s">
        <v>740</v>
      </c>
      <c r="I48" s="196" t="s">
        <v>740</v>
      </c>
      <c r="J48" s="197" t="s">
        <v>1009</v>
      </c>
    </row>
    <row r="49" spans="1:10" ht="15" customHeight="1">
      <c r="A49" s="190" t="s">
        <v>1010</v>
      </c>
      <c r="B49" s="196" t="s">
        <v>930</v>
      </c>
      <c r="C49" s="196" t="s">
        <v>930</v>
      </c>
      <c r="D49" s="196" t="s">
        <v>930</v>
      </c>
      <c r="E49" s="196" t="s">
        <v>930</v>
      </c>
      <c r="F49" s="196" t="s">
        <v>930</v>
      </c>
      <c r="G49" s="196" t="s">
        <v>930</v>
      </c>
      <c r="H49" s="196" t="s">
        <v>930</v>
      </c>
      <c r="I49" s="196" t="s">
        <v>930</v>
      </c>
      <c r="J49" s="197" t="s">
        <v>1011</v>
      </c>
    </row>
    <row r="50" spans="1:10" ht="15" customHeight="1">
      <c r="A50" s="190" t="s">
        <v>1012</v>
      </c>
      <c r="B50" s="196" t="s">
        <v>740</v>
      </c>
      <c r="C50" s="196" t="s">
        <v>740</v>
      </c>
      <c r="D50" s="196" t="s">
        <v>740</v>
      </c>
      <c r="E50" s="196" t="s">
        <v>740</v>
      </c>
      <c r="F50" s="196" t="s">
        <v>740</v>
      </c>
      <c r="G50" s="196" t="s">
        <v>740</v>
      </c>
      <c r="H50" s="196" t="s">
        <v>740</v>
      </c>
      <c r="I50" s="196" t="s">
        <v>740</v>
      </c>
      <c r="J50" s="197" t="s">
        <v>1013</v>
      </c>
    </row>
    <row r="51" spans="1:10" ht="15" customHeight="1">
      <c r="A51" s="190" t="s">
        <v>1014</v>
      </c>
      <c r="B51" s="196" t="s">
        <v>925</v>
      </c>
      <c r="C51" s="196" t="s">
        <v>925</v>
      </c>
      <c r="D51" s="196" t="s">
        <v>925</v>
      </c>
      <c r="E51" s="196" t="s">
        <v>925</v>
      </c>
      <c r="F51" s="196" t="s">
        <v>925</v>
      </c>
      <c r="G51" s="196" t="s">
        <v>925</v>
      </c>
      <c r="H51" s="196" t="s">
        <v>925</v>
      </c>
      <c r="I51" s="196" t="s">
        <v>925</v>
      </c>
      <c r="J51" s="197" t="s">
        <v>1015</v>
      </c>
    </row>
    <row r="52" spans="1:10" ht="15" customHeight="1">
      <c r="A52" s="190" t="s">
        <v>1016</v>
      </c>
      <c r="B52" s="196" t="s">
        <v>930</v>
      </c>
      <c r="C52" s="196" t="s">
        <v>930</v>
      </c>
      <c r="D52" s="196" t="s">
        <v>930</v>
      </c>
      <c r="E52" s="196" t="s">
        <v>930</v>
      </c>
      <c r="F52" s="196" t="s">
        <v>930</v>
      </c>
      <c r="G52" s="196" t="s">
        <v>930</v>
      </c>
      <c r="H52" s="196" t="s">
        <v>930</v>
      </c>
      <c r="I52" s="196" t="s">
        <v>930</v>
      </c>
      <c r="J52" s="197" t="s">
        <v>1017</v>
      </c>
    </row>
    <row r="53" spans="1:10" ht="15" customHeight="1">
      <c r="A53" s="211" t="s">
        <v>1018</v>
      </c>
      <c r="B53" s="212"/>
      <c r="C53" s="212"/>
      <c r="D53" s="212"/>
      <c r="E53" s="212"/>
      <c r="F53" s="212"/>
      <c r="G53" s="212"/>
      <c r="H53" s="212"/>
      <c r="I53" s="212"/>
      <c r="J53" s="212"/>
    </row>
    <row r="54" spans="1:10" ht="15" customHeight="1">
      <c r="A54" s="190" t="s">
        <v>1019</v>
      </c>
      <c r="B54" s="196" t="s">
        <v>925</v>
      </c>
      <c r="C54" s="196" t="s">
        <v>925</v>
      </c>
      <c r="D54" s="196" t="s">
        <v>925</v>
      </c>
      <c r="E54" s="196" t="s">
        <v>925</v>
      </c>
      <c r="F54" s="196" t="s">
        <v>925</v>
      </c>
      <c r="G54" s="196" t="s">
        <v>925</v>
      </c>
      <c r="H54" s="196" t="s">
        <v>925</v>
      </c>
      <c r="I54" s="196" t="s">
        <v>925</v>
      </c>
      <c r="J54" s="197" t="s">
        <v>1020</v>
      </c>
    </row>
    <row r="55" spans="1:10" ht="15" customHeight="1">
      <c r="A55" s="190" t="s">
        <v>1021</v>
      </c>
      <c r="B55" s="196" t="s">
        <v>925</v>
      </c>
      <c r="C55" s="196" t="s">
        <v>925</v>
      </c>
      <c r="D55" s="196" t="s">
        <v>925</v>
      </c>
      <c r="E55" s="196" t="s">
        <v>925</v>
      </c>
      <c r="F55" s="196" t="s">
        <v>925</v>
      </c>
      <c r="G55" s="196" t="s">
        <v>925</v>
      </c>
      <c r="H55" s="196" t="s">
        <v>925</v>
      </c>
      <c r="I55" s="196" t="s">
        <v>925</v>
      </c>
      <c r="J55" s="197" t="s">
        <v>1022</v>
      </c>
    </row>
    <row r="56" spans="1:10" ht="15" customHeight="1">
      <c r="A56" s="190" t="s">
        <v>1023</v>
      </c>
      <c r="B56" s="196" t="s">
        <v>930</v>
      </c>
      <c r="C56" s="196" t="s">
        <v>930</v>
      </c>
      <c r="D56" s="196" t="s">
        <v>930</v>
      </c>
      <c r="E56" s="196" t="s">
        <v>930</v>
      </c>
      <c r="F56" s="219" t="s">
        <v>925</v>
      </c>
      <c r="G56" s="219" t="s">
        <v>925</v>
      </c>
      <c r="H56" s="219" t="s">
        <v>925</v>
      </c>
      <c r="I56" s="219" t="s">
        <v>925</v>
      </c>
      <c r="J56" s="197" t="s">
        <v>1024</v>
      </c>
    </row>
    <row r="57" spans="1:10" ht="15" customHeight="1">
      <c r="A57" s="190" t="s">
        <v>1025</v>
      </c>
      <c r="B57" s="196" t="s">
        <v>930</v>
      </c>
      <c r="C57" s="196" t="s">
        <v>930</v>
      </c>
      <c r="D57" s="196" t="s">
        <v>930</v>
      </c>
      <c r="E57" s="196" t="s">
        <v>930</v>
      </c>
      <c r="F57" s="196" t="s">
        <v>930</v>
      </c>
      <c r="G57" s="196" t="s">
        <v>930</v>
      </c>
      <c r="H57" s="196" t="s">
        <v>930</v>
      </c>
      <c r="I57" s="196" t="s">
        <v>930</v>
      </c>
      <c r="J57" s="197" t="s">
        <v>1026</v>
      </c>
    </row>
    <row r="58" spans="1:10" ht="15" customHeight="1">
      <c r="A58" s="211" t="s">
        <v>1027</v>
      </c>
      <c r="B58" s="212"/>
      <c r="C58" s="212"/>
      <c r="D58" s="212"/>
      <c r="E58" s="212"/>
      <c r="F58" s="212"/>
      <c r="G58" s="212"/>
      <c r="H58" s="212"/>
      <c r="I58" s="212"/>
      <c r="J58" s="212"/>
    </row>
    <row r="59" spans="1:10" ht="15" customHeight="1">
      <c r="A59" s="190" t="s">
        <v>1028</v>
      </c>
      <c r="B59" s="214" t="s">
        <v>1029</v>
      </c>
      <c r="C59" s="214" t="s">
        <v>1029</v>
      </c>
      <c r="D59" s="214" t="s">
        <v>1029</v>
      </c>
      <c r="E59" s="214" t="s">
        <v>1029</v>
      </c>
      <c r="F59" s="229" t="s">
        <v>1030</v>
      </c>
      <c r="G59" s="229" t="s">
        <v>1030</v>
      </c>
      <c r="H59" s="229" t="s">
        <v>1030</v>
      </c>
      <c r="I59" s="229" t="s">
        <v>1030</v>
      </c>
      <c r="J59" s="230" t="s">
        <v>1031</v>
      </c>
    </row>
    <row r="60" spans="1:10" ht="15" customHeight="1">
      <c r="A60" s="211" t="s">
        <v>25</v>
      </c>
      <c r="B60" s="212"/>
      <c r="C60" s="212"/>
      <c r="D60" s="212"/>
      <c r="E60" s="212"/>
      <c r="F60" s="212"/>
      <c r="G60" s="212"/>
      <c r="H60" s="212"/>
      <c r="I60" s="212"/>
      <c r="J60" s="212"/>
    </row>
    <row r="61" spans="1:10" ht="15" customHeight="1">
      <c r="A61" s="190" t="s">
        <v>1032</v>
      </c>
      <c r="B61" s="196" t="s">
        <v>1033</v>
      </c>
      <c r="C61" s="196" t="s">
        <v>1033</v>
      </c>
      <c r="D61" s="196" t="s">
        <v>1033</v>
      </c>
      <c r="E61" s="196" t="s">
        <v>1033</v>
      </c>
      <c r="F61" s="196" t="s">
        <v>1033</v>
      </c>
      <c r="G61" s="196" t="s">
        <v>1033</v>
      </c>
      <c r="H61" s="196" t="s">
        <v>1033</v>
      </c>
      <c r="I61" s="196" t="s">
        <v>1033</v>
      </c>
      <c r="J61" s="197" t="s">
        <v>1034</v>
      </c>
    </row>
    <row r="62" spans="1:10" ht="15" customHeight="1">
      <c r="A62" s="190" t="s">
        <v>1035</v>
      </c>
      <c r="B62" s="209" t="s">
        <v>1036</v>
      </c>
      <c r="C62" s="209" t="s">
        <v>1036</v>
      </c>
      <c r="D62" s="209" t="s">
        <v>1036</v>
      </c>
      <c r="E62" s="209" t="s">
        <v>1036</v>
      </c>
      <c r="F62" s="209" t="s">
        <v>1036</v>
      </c>
      <c r="G62" s="209" t="s">
        <v>1036</v>
      </c>
      <c r="H62" s="209" t="s">
        <v>1036</v>
      </c>
      <c r="I62" s="209" t="s">
        <v>1036</v>
      </c>
      <c r="J62" s="197" t="s">
        <v>1037</v>
      </c>
    </row>
    <row r="63" spans="1:10" ht="15" customHeight="1">
      <c r="A63" s="211" t="s">
        <v>1038</v>
      </c>
      <c r="B63" s="212"/>
      <c r="C63" s="212"/>
      <c r="D63" s="212"/>
      <c r="E63" s="212"/>
      <c r="F63" s="212"/>
      <c r="G63" s="212"/>
      <c r="H63" s="212"/>
      <c r="I63" s="212"/>
      <c r="J63" s="212"/>
    </row>
    <row r="64" spans="1:10" ht="15" customHeight="1">
      <c r="A64" s="190" t="s">
        <v>1039</v>
      </c>
      <c r="B64" s="196" t="s">
        <v>925</v>
      </c>
      <c r="C64" s="196" t="s">
        <v>925</v>
      </c>
      <c r="D64" s="196" t="s">
        <v>925</v>
      </c>
      <c r="E64" s="196" t="s">
        <v>925</v>
      </c>
      <c r="F64" s="196" t="s">
        <v>925</v>
      </c>
      <c r="G64" s="196" t="s">
        <v>925</v>
      </c>
      <c r="H64" s="196" t="s">
        <v>925</v>
      </c>
      <c r="I64" s="196" t="s">
        <v>925</v>
      </c>
      <c r="J64" s="197" t="s">
        <v>1040</v>
      </c>
    </row>
    <row r="65" spans="1:10" ht="15" customHeight="1">
      <c r="A65" s="190" t="s">
        <v>1041</v>
      </c>
      <c r="B65" s="196" t="s">
        <v>925</v>
      </c>
      <c r="C65" s="196" t="s">
        <v>925</v>
      </c>
      <c r="D65" s="196" t="s">
        <v>925</v>
      </c>
      <c r="E65" s="196" t="s">
        <v>925</v>
      </c>
      <c r="F65" s="196" t="s">
        <v>925</v>
      </c>
      <c r="G65" s="196" t="s">
        <v>925</v>
      </c>
      <c r="H65" s="196" t="s">
        <v>925</v>
      </c>
      <c r="I65" s="196" t="s">
        <v>925</v>
      </c>
      <c r="J65" s="197" t="s">
        <v>1042</v>
      </c>
    </row>
    <row r="66" spans="1:10" ht="15" customHeight="1">
      <c r="A66" s="211" t="s">
        <v>1043</v>
      </c>
      <c r="B66" s="212"/>
      <c r="C66" s="212"/>
      <c r="D66" s="212"/>
      <c r="E66" s="212"/>
      <c r="F66" s="212"/>
      <c r="G66" s="212"/>
      <c r="H66" s="212"/>
      <c r="I66" s="212"/>
      <c r="J66" s="212"/>
    </row>
    <row r="67" spans="1:10" ht="15" customHeight="1">
      <c r="A67" s="190" t="s">
        <v>1044</v>
      </c>
      <c r="B67" s="231" t="s">
        <v>1045</v>
      </c>
      <c r="C67" s="196" t="s">
        <v>262</v>
      </c>
      <c r="D67" s="196" t="s">
        <v>262</v>
      </c>
      <c r="E67" s="196" t="s">
        <v>262</v>
      </c>
      <c r="F67" s="196" t="s">
        <v>262</v>
      </c>
      <c r="G67" s="196" t="s">
        <v>262</v>
      </c>
      <c r="H67" s="196" t="s">
        <v>262</v>
      </c>
      <c r="I67" s="196" t="s">
        <v>262</v>
      </c>
      <c r="J67" s="197" t="s">
        <v>1046</v>
      </c>
    </row>
    <row r="68" spans="1:10" ht="15" customHeight="1">
      <c r="A68" s="190" t="s">
        <v>1047</v>
      </c>
      <c r="B68" s="232" t="s">
        <v>1048</v>
      </c>
      <c r="C68" s="231" t="s">
        <v>348</v>
      </c>
      <c r="D68" s="231" t="s">
        <v>348</v>
      </c>
      <c r="E68" s="231" t="s">
        <v>348</v>
      </c>
      <c r="F68" s="231" t="s">
        <v>348</v>
      </c>
      <c r="G68" s="231" t="s">
        <v>348</v>
      </c>
      <c r="H68" s="231" t="s">
        <v>348</v>
      </c>
      <c r="I68" s="231" t="s">
        <v>348</v>
      </c>
      <c r="J68" s="197" t="s">
        <v>1049</v>
      </c>
    </row>
    <row r="69" spans="1:10" ht="15" customHeight="1">
      <c r="A69" s="190" t="s">
        <v>1050</v>
      </c>
      <c r="B69" s="231" t="s">
        <v>1045</v>
      </c>
      <c r="C69" s="196" t="s">
        <v>1051</v>
      </c>
      <c r="D69" s="196" t="s">
        <v>1051</v>
      </c>
      <c r="E69" s="196" t="s">
        <v>1051</v>
      </c>
      <c r="F69" s="196" t="s">
        <v>1051</v>
      </c>
      <c r="G69" s="196" t="s">
        <v>1051</v>
      </c>
      <c r="H69" s="196" t="s">
        <v>1051</v>
      </c>
      <c r="I69" s="196" t="s">
        <v>1051</v>
      </c>
      <c r="J69" s="197" t="s">
        <v>1052</v>
      </c>
    </row>
    <row r="70" spans="1:10" ht="15" customHeight="1">
      <c r="A70" s="190" t="s">
        <v>1053</v>
      </c>
      <c r="B70" s="233">
        <v>45047</v>
      </c>
      <c r="C70" s="233">
        <v>45047</v>
      </c>
      <c r="D70" s="233">
        <v>45047</v>
      </c>
      <c r="E70" s="234" t="s">
        <v>1054</v>
      </c>
      <c r="F70" s="233">
        <v>45047</v>
      </c>
      <c r="G70" s="234" t="s">
        <v>1054</v>
      </c>
      <c r="H70" s="234" t="s">
        <v>1054</v>
      </c>
      <c r="I70" s="234" t="s">
        <v>1054</v>
      </c>
      <c r="J70" s="197" t="s">
        <v>1055</v>
      </c>
    </row>
    <row r="71" spans="1:10" ht="15" customHeight="1">
      <c r="A71" s="190" t="s">
        <v>1056</v>
      </c>
      <c r="B71" s="233" t="s">
        <v>1057</v>
      </c>
      <c r="C71" s="233" t="s">
        <v>1057</v>
      </c>
      <c r="D71" s="233" t="s">
        <v>1057</v>
      </c>
      <c r="E71" s="234" t="s">
        <v>1058</v>
      </c>
      <c r="F71" s="233" t="s">
        <v>1057</v>
      </c>
      <c r="G71" s="234" t="s">
        <v>1058</v>
      </c>
      <c r="H71" s="234" t="s">
        <v>1058</v>
      </c>
      <c r="I71" s="234" t="s">
        <v>1058</v>
      </c>
      <c r="J71" s="197" t="s">
        <v>1059</v>
      </c>
    </row>
    <row r="72" spans="1:10" ht="15" customHeight="1">
      <c r="A72" s="190" t="s">
        <v>1060</v>
      </c>
      <c r="B72" s="233" t="s">
        <v>1057</v>
      </c>
      <c r="C72" s="233" t="s">
        <v>1057</v>
      </c>
      <c r="D72" s="233" t="s">
        <v>1057</v>
      </c>
      <c r="E72" s="234" t="s">
        <v>1058</v>
      </c>
      <c r="F72" s="233" t="s">
        <v>1057</v>
      </c>
      <c r="G72" s="234" t="s">
        <v>1058</v>
      </c>
      <c r="H72" s="234" t="s">
        <v>1058</v>
      </c>
      <c r="I72" s="234" t="s">
        <v>1058</v>
      </c>
      <c r="J72" s="197" t="s">
        <v>1061</v>
      </c>
    </row>
    <row r="73" spans="1:10" ht="15" customHeight="1">
      <c r="A73" s="190" t="s">
        <v>1062</v>
      </c>
      <c r="B73" s="198" t="s">
        <v>1063</v>
      </c>
      <c r="C73" s="198" t="s">
        <v>1063</v>
      </c>
      <c r="D73" s="198" t="s">
        <v>1063</v>
      </c>
      <c r="E73" s="198" t="s">
        <v>1063</v>
      </c>
      <c r="F73" s="198" t="s">
        <v>1063</v>
      </c>
      <c r="G73" s="198" t="s">
        <v>1063</v>
      </c>
      <c r="H73" s="198" t="s">
        <v>1063</v>
      </c>
      <c r="I73" s="198" t="s">
        <v>1063</v>
      </c>
      <c r="J73" s="197" t="s">
        <v>1064</v>
      </c>
    </row>
    <row r="74" spans="1:10" ht="15" customHeight="1">
      <c r="A74" s="190" t="s">
        <v>1065</v>
      </c>
      <c r="B74" s="235">
        <f>(6000)*1.5</f>
        <v>9000</v>
      </c>
      <c r="C74" s="235">
        <f>(24000)*1.5</f>
        <v>36000</v>
      </c>
      <c r="D74" s="235">
        <f>(12000)*1.5</f>
        <v>18000</v>
      </c>
      <c r="E74" s="235">
        <f>(12000)*1.5</f>
        <v>18000</v>
      </c>
      <c r="F74" s="235">
        <f>(12000)*1.5</f>
        <v>18000</v>
      </c>
      <c r="G74" s="235">
        <f>(12000)*1.5</f>
        <v>18000</v>
      </c>
      <c r="H74" s="235">
        <f>(24000)*1.5</f>
        <v>36000</v>
      </c>
      <c r="I74" s="235">
        <f>(6000)*1.5</f>
        <v>9000</v>
      </c>
      <c r="J74" s="197" t="s">
        <v>1066</v>
      </c>
    </row>
    <row r="75" spans="1:10" ht="15" customHeight="1">
      <c r="A75" s="190" t="s">
        <v>1067</v>
      </c>
      <c r="B75" s="198" t="s">
        <v>1068</v>
      </c>
      <c r="C75" s="198" t="s">
        <v>1068</v>
      </c>
      <c r="D75" s="198" t="s">
        <v>1068</v>
      </c>
      <c r="E75" s="198" t="s">
        <v>1068</v>
      </c>
      <c r="F75" s="198" t="s">
        <v>1068</v>
      </c>
      <c r="G75" s="198" t="s">
        <v>1068</v>
      </c>
      <c r="H75" s="198" t="s">
        <v>1068</v>
      </c>
      <c r="I75" s="198" t="s">
        <v>1068</v>
      </c>
      <c r="J75" s="197" t="s">
        <v>1069</v>
      </c>
    </row>
    <row r="76" spans="1:10">
      <c r="A76" s="211" t="s">
        <v>1070</v>
      </c>
      <c r="B76" s="236"/>
      <c r="C76" s="236"/>
      <c r="D76" s="236"/>
      <c r="E76" s="236"/>
      <c r="F76" s="236"/>
      <c r="G76" s="236"/>
      <c r="H76" s="236"/>
      <c r="I76" s="236"/>
      <c r="J76" s="217" t="s">
        <v>1071</v>
      </c>
    </row>
    <row r="77" spans="1:10" ht="96" customHeight="1" thickBot="1">
      <c r="A77" s="237" t="s">
        <v>1072</v>
      </c>
      <c r="B77" s="238" t="s">
        <v>1073</v>
      </c>
      <c r="C77" s="238" t="s">
        <v>1073</v>
      </c>
      <c r="D77" s="238" t="s">
        <v>1073</v>
      </c>
      <c r="E77" s="238" t="s">
        <v>1073</v>
      </c>
      <c r="F77" s="238" t="s">
        <v>1073</v>
      </c>
      <c r="G77" s="238" t="s">
        <v>1073</v>
      </c>
      <c r="H77" s="238" t="s">
        <v>1073</v>
      </c>
      <c r="I77" s="238" t="s">
        <v>1073</v>
      </c>
      <c r="J77" s="239"/>
    </row>
  </sheetData>
  <phoneticPr fontId="169" type="noConversion"/>
  <hyperlinks>
    <hyperlink ref="B10" r:id="rId1" xr:uid="{00000000-0004-0000-1700-000000000000}"/>
    <hyperlink ref="C10" r:id="rId2" xr:uid="{00000000-0004-0000-1700-000001000000}"/>
    <hyperlink ref="D10" r:id="rId3" xr:uid="{00000000-0004-0000-1700-000002000000}"/>
    <hyperlink ref="E10" r:id="rId4" xr:uid="{00000000-0004-0000-1700-000003000000}"/>
    <hyperlink ref="F10" r:id="rId5" xr:uid="{00000000-0004-0000-1700-000004000000}"/>
    <hyperlink ref="G10" r:id="rId6" xr:uid="{00000000-0004-0000-1700-000005000000}"/>
    <hyperlink ref="H10" r:id="rId7" xr:uid="{00000000-0004-0000-1700-000006000000}"/>
    <hyperlink ref="I10" r:id="rId8" xr:uid="{00000000-0004-0000-1700-000007000000}"/>
  </hyperlinks>
  <pageMargins left="0.7" right="0.7" top="0.75" bottom="0.75" header="0.3" footer="0.3"/>
  <pageSetup paperSize="5" scale="58" fitToHeight="0" orientation="portrait" horizontalDpi="300" verticalDpi="300" r:id="rId9"/>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J77"/>
  <sheetViews>
    <sheetView showGridLines="0" zoomScale="85" zoomScaleNormal="85" workbookViewId="0">
      <pane xSplit="1" ySplit="14" topLeftCell="B41" activePane="bottomRight" state="frozen"/>
      <selection activeCell="B28" sqref="B28"/>
      <selection pane="topRight" activeCell="B28" sqref="B28"/>
      <selection pane="bottomLeft" activeCell="B28" sqref="B28"/>
      <selection pane="bottomRight" activeCell="B8" sqref="B8"/>
    </sheetView>
  </sheetViews>
  <sheetFormatPr defaultColWidth="8.85546875" defaultRowHeight="15"/>
  <cols>
    <col min="1" max="1" width="41.42578125" style="290" customWidth="1"/>
    <col min="2" max="9" width="21.42578125" style="244" customWidth="1"/>
    <col min="10" max="10" width="87.85546875" style="245" customWidth="1"/>
    <col min="11" max="16384" width="8.85546875" style="245"/>
  </cols>
  <sheetData>
    <row r="1" spans="1:10" ht="24" thickBot="1">
      <c r="A1" s="241" t="s">
        <v>862</v>
      </c>
      <c r="B1" s="242"/>
      <c r="C1" s="242"/>
      <c r="D1" s="242"/>
      <c r="E1" s="242"/>
      <c r="F1" s="242"/>
      <c r="G1" s="243"/>
      <c r="I1" s="243"/>
    </row>
    <row r="2" spans="1:10" s="248" customFormat="1" ht="15.75">
      <c r="A2" s="246" t="s">
        <v>863</v>
      </c>
      <c r="B2" s="177" t="s">
        <v>864</v>
      </c>
      <c r="C2" s="247"/>
      <c r="D2" s="247"/>
      <c r="E2" s="247"/>
      <c r="F2" s="247"/>
      <c r="G2" s="244"/>
      <c r="I2" s="249"/>
    </row>
    <row r="3" spans="1:10" s="248" customFormat="1" ht="15.75">
      <c r="A3" s="250" t="s">
        <v>865</v>
      </c>
      <c r="B3" s="182" t="s">
        <v>866</v>
      </c>
      <c r="C3" s="251"/>
      <c r="D3" s="251"/>
      <c r="E3" s="251"/>
      <c r="F3" s="251"/>
      <c r="G3" s="244"/>
      <c r="I3" s="244"/>
    </row>
    <row r="4" spans="1:10" s="248" customFormat="1" ht="17.25" thickBot="1">
      <c r="A4" s="252" t="s">
        <v>867</v>
      </c>
      <c r="B4" s="253" t="s">
        <v>868</v>
      </c>
      <c r="C4" s="251"/>
      <c r="D4" s="251"/>
      <c r="E4" s="251"/>
      <c r="F4" s="251"/>
      <c r="G4" s="244"/>
      <c r="I4" s="244"/>
    </row>
    <row r="5" spans="1:10" ht="15" customHeight="1">
      <c r="A5" s="254" t="s">
        <v>869</v>
      </c>
      <c r="B5" s="255">
        <v>1</v>
      </c>
      <c r="C5" s="256">
        <v>2</v>
      </c>
      <c r="D5" s="256">
        <v>3</v>
      </c>
      <c r="E5" s="255">
        <v>4</v>
      </c>
      <c r="F5" s="256">
        <v>5</v>
      </c>
      <c r="G5" s="256">
        <v>6</v>
      </c>
      <c r="H5" s="255">
        <v>7</v>
      </c>
      <c r="I5" s="256">
        <v>8</v>
      </c>
      <c r="J5" s="257" t="s">
        <v>870</v>
      </c>
    </row>
    <row r="6" spans="1:10" ht="15" customHeight="1">
      <c r="A6" s="193" t="s">
        <v>1074</v>
      </c>
      <c r="B6" s="253" t="s">
        <v>872</v>
      </c>
      <c r="C6" s="253" t="s">
        <v>872</v>
      </c>
      <c r="D6" s="253" t="s">
        <v>872</v>
      </c>
      <c r="E6" s="253" t="s">
        <v>872</v>
      </c>
      <c r="F6" s="253" t="s">
        <v>872</v>
      </c>
      <c r="G6" s="253" t="s">
        <v>872</v>
      </c>
      <c r="H6" s="253" t="s">
        <v>872</v>
      </c>
      <c r="I6" s="253" t="s">
        <v>872</v>
      </c>
      <c r="J6" s="253" t="s">
        <v>872</v>
      </c>
    </row>
    <row r="7" spans="1:10" ht="15" customHeight="1">
      <c r="A7" s="193" t="s">
        <v>1075</v>
      </c>
      <c r="B7" s="191" t="s">
        <v>868</v>
      </c>
      <c r="C7" s="191" t="s">
        <v>868</v>
      </c>
      <c r="D7" s="191" t="s">
        <v>868</v>
      </c>
      <c r="E7" s="191" t="s">
        <v>868</v>
      </c>
      <c r="F7" s="191" t="s">
        <v>868</v>
      </c>
      <c r="G7" s="191" t="s">
        <v>868</v>
      </c>
      <c r="H7" s="191" t="s">
        <v>868</v>
      </c>
      <c r="I7" s="191" t="s">
        <v>868</v>
      </c>
      <c r="J7" s="253" t="s">
        <v>41</v>
      </c>
    </row>
    <row r="8" spans="1:10" ht="14.25" customHeight="1">
      <c r="A8" s="258" t="s">
        <v>874</v>
      </c>
      <c r="B8" s="195" t="s">
        <v>1277</v>
      </c>
      <c r="C8" s="195" t="s">
        <v>1076</v>
      </c>
      <c r="D8" s="195" t="s">
        <v>1077</v>
      </c>
      <c r="E8" s="195" t="s">
        <v>1078</v>
      </c>
      <c r="F8" s="195" t="s">
        <v>1079</v>
      </c>
      <c r="G8" s="195" t="s">
        <v>1080</v>
      </c>
      <c r="H8" s="195" t="s">
        <v>1081</v>
      </c>
      <c r="I8" s="195" t="s">
        <v>1082</v>
      </c>
      <c r="J8" s="253" t="s">
        <v>305</v>
      </c>
    </row>
    <row r="9" spans="1:10" ht="14.25" customHeight="1">
      <c r="A9" s="258" t="s">
        <v>883</v>
      </c>
      <c r="B9" s="195" t="s">
        <v>1083</v>
      </c>
      <c r="C9" s="195" t="s">
        <v>1084</v>
      </c>
      <c r="D9" s="195" t="s">
        <v>1085</v>
      </c>
      <c r="E9" s="195" t="s">
        <v>1086</v>
      </c>
      <c r="F9" s="195" t="s">
        <v>1087</v>
      </c>
      <c r="G9" s="195" t="s">
        <v>1088</v>
      </c>
      <c r="H9" s="195" t="s">
        <v>1089</v>
      </c>
      <c r="I9" s="195" t="s">
        <v>1090</v>
      </c>
      <c r="J9" s="253"/>
    </row>
    <row r="10" spans="1:10" ht="26.25" customHeight="1">
      <c r="A10" s="258" t="s">
        <v>892</v>
      </c>
      <c r="B10" s="259" t="s">
        <v>1091</v>
      </c>
      <c r="C10" s="259" t="s">
        <v>1091</v>
      </c>
      <c r="D10" s="259" t="s">
        <v>1091</v>
      </c>
      <c r="E10" s="259" t="s">
        <v>1091</v>
      </c>
      <c r="F10" s="259" t="s">
        <v>1091</v>
      </c>
      <c r="G10" s="259" t="s">
        <v>1091</v>
      </c>
      <c r="H10" s="259" t="s">
        <v>1091</v>
      </c>
      <c r="I10" s="259" t="s">
        <v>1091</v>
      </c>
      <c r="J10" s="260" t="s">
        <v>1092</v>
      </c>
    </row>
    <row r="11" spans="1:10" ht="19.5" customHeight="1">
      <c r="A11" s="258" t="s">
        <v>894</v>
      </c>
      <c r="B11" s="195" t="s">
        <v>1093</v>
      </c>
      <c r="C11" s="195" t="s">
        <v>1093</v>
      </c>
      <c r="D11" s="195" t="s">
        <v>1093</v>
      </c>
      <c r="E11" s="195" t="s">
        <v>1093</v>
      </c>
      <c r="F11" s="195" t="s">
        <v>1093</v>
      </c>
      <c r="G11" s="195" t="s">
        <v>1093</v>
      </c>
      <c r="H11" s="195" t="s">
        <v>1093</v>
      </c>
      <c r="I11" s="195" t="s">
        <v>1093</v>
      </c>
      <c r="J11" s="260" t="s">
        <v>1094</v>
      </c>
    </row>
    <row r="12" spans="1:10" ht="15" customHeight="1">
      <c r="A12" s="193" t="s">
        <v>1095</v>
      </c>
      <c r="B12" s="261" t="s">
        <v>740</v>
      </c>
      <c r="C12" s="261" t="s">
        <v>740</v>
      </c>
      <c r="D12" s="261" t="s">
        <v>740</v>
      </c>
      <c r="E12" s="261" t="s">
        <v>740</v>
      </c>
      <c r="F12" s="261" t="s">
        <v>740</v>
      </c>
      <c r="G12" s="261" t="s">
        <v>740</v>
      </c>
      <c r="H12" s="261" t="s">
        <v>740</v>
      </c>
      <c r="I12" s="261" t="s">
        <v>740</v>
      </c>
      <c r="J12" s="260" t="s">
        <v>897</v>
      </c>
    </row>
    <row r="13" spans="1:10" ht="15" customHeight="1" thickBot="1">
      <c r="A13" s="193" t="s">
        <v>1096</v>
      </c>
      <c r="B13" s="200" t="s">
        <v>60</v>
      </c>
      <c r="C13" s="200" t="s">
        <v>60</v>
      </c>
      <c r="D13" s="200" t="s">
        <v>60</v>
      </c>
      <c r="E13" s="200" t="s">
        <v>60</v>
      </c>
      <c r="F13" s="200" t="s">
        <v>60</v>
      </c>
      <c r="G13" s="200" t="s">
        <v>60</v>
      </c>
      <c r="H13" s="200" t="s">
        <v>60</v>
      </c>
      <c r="I13" s="200" t="s">
        <v>60</v>
      </c>
      <c r="J13" s="260" t="s">
        <v>900</v>
      </c>
    </row>
    <row r="14" spans="1:10" ht="15" customHeight="1" thickBot="1">
      <c r="A14" s="193" t="s">
        <v>1097</v>
      </c>
      <c r="B14" s="200" t="s">
        <v>902</v>
      </c>
      <c r="C14" s="200" t="s">
        <v>902</v>
      </c>
      <c r="D14" s="200" t="s">
        <v>902</v>
      </c>
      <c r="E14" s="200" t="s">
        <v>902</v>
      </c>
      <c r="F14" s="200" t="s">
        <v>903</v>
      </c>
      <c r="G14" s="200" t="s">
        <v>903</v>
      </c>
      <c r="H14" s="200" t="s">
        <v>903</v>
      </c>
      <c r="I14" s="200" t="s">
        <v>903</v>
      </c>
      <c r="J14" s="201" t="s">
        <v>904</v>
      </c>
    </row>
    <row r="15" spans="1:10" ht="15" customHeight="1">
      <c r="A15" s="262" t="s">
        <v>905</v>
      </c>
      <c r="B15" s="263"/>
      <c r="C15" s="263"/>
      <c r="D15" s="263"/>
      <c r="E15" s="263"/>
      <c r="F15" s="263"/>
      <c r="G15" s="263"/>
      <c r="H15" s="263"/>
      <c r="I15" s="263"/>
      <c r="J15" s="263"/>
    </row>
    <row r="16" spans="1:10" ht="15" customHeight="1">
      <c r="A16" s="193" t="s">
        <v>1098</v>
      </c>
      <c r="B16" s="222" t="s">
        <v>1099</v>
      </c>
      <c r="C16" s="222" t="s">
        <v>1099</v>
      </c>
      <c r="D16" s="222" t="s">
        <v>1099</v>
      </c>
      <c r="E16" s="222" t="s">
        <v>1099</v>
      </c>
      <c r="F16" s="222" t="s">
        <v>1100</v>
      </c>
      <c r="G16" s="222" t="s">
        <v>1100</v>
      </c>
      <c r="H16" s="222" t="s">
        <v>1100</v>
      </c>
      <c r="I16" s="264" t="s">
        <v>908</v>
      </c>
      <c r="J16" s="260" t="s">
        <v>909</v>
      </c>
    </row>
    <row r="17" spans="1:10" ht="15" customHeight="1">
      <c r="A17" s="193" t="s">
        <v>1101</v>
      </c>
      <c r="B17" s="265" t="s">
        <v>1102</v>
      </c>
      <c r="C17" s="265" t="s">
        <v>1102</v>
      </c>
      <c r="D17" s="265" t="s">
        <v>1102</v>
      </c>
      <c r="E17" s="265" t="s">
        <v>1102</v>
      </c>
      <c r="F17" s="265" t="s">
        <v>912</v>
      </c>
      <c r="G17" s="265" t="s">
        <v>912</v>
      </c>
      <c r="H17" s="265" t="s">
        <v>912</v>
      </c>
      <c r="I17" s="219" t="s">
        <v>912</v>
      </c>
      <c r="J17" s="260" t="s">
        <v>913</v>
      </c>
    </row>
    <row r="18" spans="1:10" s="175" customFormat="1" ht="15" customHeight="1">
      <c r="A18" s="204" t="s">
        <v>914</v>
      </c>
      <c r="B18" s="205"/>
      <c r="C18" s="205"/>
      <c r="D18" s="205"/>
      <c r="E18" s="205"/>
      <c r="F18" s="205"/>
      <c r="G18" s="205"/>
      <c r="H18" s="205"/>
      <c r="I18" s="205"/>
      <c r="J18" s="197"/>
    </row>
    <row r="19" spans="1:10" s="175" customFormat="1" ht="14.25">
      <c r="A19" s="206" t="s">
        <v>915</v>
      </c>
      <c r="B19" s="207" t="s">
        <v>1103</v>
      </c>
      <c r="C19" s="207" t="s">
        <v>1103</v>
      </c>
      <c r="D19" s="207" t="s">
        <v>1103</v>
      </c>
      <c r="E19" s="207" t="s">
        <v>1103</v>
      </c>
      <c r="F19" s="207" t="s">
        <v>1103</v>
      </c>
      <c r="G19" s="207" t="s">
        <v>1103</v>
      </c>
      <c r="H19" s="207" t="s">
        <v>1103</v>
      </c>
      <c r="I19" s="207" t="s">
        <v>1103</v>
      </c>
      <c r="J19" s="197"/>
    </row>
    <row r="20" spans="1:10" ht="15" customHeight="1">
      <c r="A20" s="193" t="s">
        <v>1104</v>
      </c>
      <c r="B20" s="219" t="s">
        <v>918</v>
      </c>
      <c r="C20" s="219" t="s">
        <v>919</v>
      </c>
      <c r="D20" s="219" t="s">
        <v>919</v>
      </c>
      <c r="E20" s="219" t="s">
        <v>919</v>
      </c>
      <c r="F20" s="219" t="s">
        <v>919</v>
      </c>
      <c r="G20" s="219" t="s">
        <v>920</v>
      </c>
      <c r="H20" s="219" t="s">
        <v>920</v>
      </c>
      <c r="I20" s="219" t="s">
        <v>920</v>
      </c>
      <c r="J20" s="260" t="s">
        <v>921</v>
      </c>
    </row>
    <row r="21" spans="1:10" ht="15" customHeight="1">
      <c r="A21" s="193" t="s">
        <v>1105</v>
      </c>
      <c r="B21" s="266">
        <v>3</v>
      </c>
      <c r="C21" s="266">
        <v>3</v>
      </c>
      <c r="D21" s="266">
        <v>3</v>
      </c>
      <c r="E21" s="266">
        <v>3</v>
      </c>
      <c r="F21" s="266">
        <v>3</v>
      </c>
      <c r="G21" s="267">
        <v>3</v>
      </c>
      <c r="H21" s="267">
        <v>3</v>
      </c>
      <c r="I21" s="267">
        <v>3</v>
      </c>
      <c r="J21" s="260" t="s">
        <v>923</v>
      </c>
    </row>
    <row r="22" spans="1:10" ht="15" customHeight="1">
      <c r="A22" s="193" t="s">
        <v>1106</v>
      </c>
      <c r="B22" s="266" t="s">
        <v>925</v>
      </c>
      <c r="C22" s="266" t="s">
        <v>925</v>
      </c>
      <c r="D22" s="266" t="s">
        <v>925</v>
      </c>
      <c r="E22" s="266" t="s">
        <v>925</v>
      </c>
      <c r="F22" s="267" t="s">
        <v>925</v>
      </c>
      <c r="G22" s="267" t="s">
        <v>925</v>
      </c>
      <c r="H22" s="267" t="s">
        <v>925</v>
      </c>
      <c r="I22" s="267" t="s">
        <v>925</v>
      </c>
      <c r="J22" s="260" t="s">
        <v>926</v>
      </c>
    </row>
    <row r="23" spans="1:10" ht="15" customHeight="1">
      <c r="A23" s="193" t="s">
        <v>1107</v>
      </c>
      <c r="B23" s="266" t="s">
        <v>925</v>
      </c>
      <c r="C23" s="266" t="s">
        <v>925</v>
      </c>
      <c r="D23" s="266" t="s">
        <v>925</v>
      </c>
      <c r="E23" s="266" t="s">
        <v>925</v>
      </c>
      <c r="F23" s="267" t="s">
        <v>925</v>
      </c>
      <c r="G23" s="267" t="s">
        <v>925</v>
      </c>
      <c r="H23" s="267" t="s">
        <v>925</v>
      </c>
      <c r="I23" s="267" t="s">
        <v>925</v>
      </c>
      <c r="J23" s="260" t="s">
        <v>928</v>
      </c>
    </row>
    <row r="24" spans="1:10" ht="15" customHeight="1">
      <c r="A24" s="193" t="s">
        <v>1108</v>
      </c>
      <c r="B24" s="266" t="s">
        <v>930</v>
      </c>
      <c r="C24" s="266" t="s">
        <v>930</v>
      </c>
      <c r="D24" s="266" t="s">
        <v>930</v>
      </c>
      <c r="E24" s="266" t="s">
        <v>930</v>
      </c>
      <c r="F24" s="266" t="s">
        <v>930</v>
      </c>
      <c r="G24" s="266" t="s">
        <v>930</v>
      </c>
      <c r="H24" s="266" t="s">
        <v>930</v>
      </c>
      <c r="I24" s="266" t="s">
        <v>930</v>
      </c>
      <c r="J24" s="260" t="s">
        <v>931</v>
      </c>
    </row>
    <row r="25" spans="1:10" ht="15" customHeight="1">
      <c r="A25" s="193" t="s">
        <v>1109</v>
      </c>
      <c r="B25" s="268">
        <v>1</v>
      </c>
      <c r="C25" s="268">
        <v>1</v>
      </c>
      <c r="D25" s="268">
        <v>1</v>
      </c>
      <c r="E25" s="268">
        <v>1</v>
      </c>
      <c r="F25" s="268">
        <v>2</v>
      </c>
      <c r="G25" s="269">
        <v>2</v>
      </c>
      <c r="H25" s="269">
        <v>2</v>
      </c>
      <c r="I25" s="269">
        <v>2</v>
      </c>
      <c r="J25" s="260" t="s">
        <v>933</v>
      </c>
    </row>
    <row r="26" spans="1:10" ht="15" customHeight="1">
      <c r="A26" s="193" t="s">
        <v>1110</v>
      </c>
      <c r="B26" s="266" t="s">
        <v>925</v>
      </c>
      <c r="C26" s="266" t="s">
        <v>925</v>
      </c>
      <c r="D26" s="266" t="s">
        <v>925</v>
      </c>
      <c r="E26" s="266" t="s">
        <v>925</v>
      </c>
      <c r="F26" s="266" t="s">
        <v>925</v>
      </c>
      <c r="G26" s="266" t="s">
        <v>925</v>
      </c>
      <c r="H26" s="266" t="s">
        <v>925</v>
      </c>
      <c r="I26" s="266" t="s">
        <v>925</v>
      </c>
      <c r="J26" s="260" t="s">
        <v>935</v>
      </c>
    </row>
    <row r="27" spans="1:10" ht="15" customHeight="1">
      <c r="A27" s="193" t="s">
        <v>1111</v>
      </c>
      <c r="B27" s="266" t="s">
        <v>925</v>
      </c>
      <c r="C27" s="266" t="s">
        <v>925</v>
      </c>
      <c r="D27" s="266" t="s">
        <v>925</v>
      </c>
      <c r="E27" s="266" t="s">
        <v>925</v>
      </c>
      <c r="F27" s="266" t="s">
        <v>925</v>
      </c>
      <c r="G27" s="266" t="s">
        <v>925</v>
      </c>
      <c r="H27" s="266" t="s">
        <v>925</v>
      </c>
      <c r="I27" s="266" t="s">
        <v>925</v>
      </c>
      <c r="J27" s="260" t="s">
        <v>937</v>
      </c>
    </row>
    <row r="28" spans="1:10" ht="15" customHeight="1">
      <c r="A28" s="193" t="s">
        <v>1112</v>
      </c>
      <c r="B28" s="268" t="s">
        <v>930</v>
      </c>
      <c r="C28" s="268" t="s">
        <v>930</v>
      </c>
      <c r="D28" s="268" t="s">
        <v>930</v>
      </c>
      <c r="E28" s="268" t="s">
        <v>930</v>
      </c>
      <c r="F28" s="268" t="s">
        <v>930</v>
      </c>
      <c r="G28" s="268" t="s">
        <v>930</v>
      </c>
      <c r="H28" s="268" t="s">
        <v>930</v>
      </c>
      <c r="I28" s="268" t="s">
        <v>930</v>
      </c>
      <c r="J28" s="260" t="s">
        <v>939</v>
      </c>
    </row>
    <row r="29" spans="1:10" ht="15" customHeight="1">
      <c r="A29" s="193" t="s">
        <v>1113</v>
      </c>
      <c r="B29" s="268" t="s">
        <v>930</v>
      </c>
      <c r="C29" s="268" t="s">
        <v>930</v>
      </c>
      <c r="D29" s="268" t="s">
        <v>930</v>
      </c>
      <c r="E29" s="268" t="s">
        <v>930</v>
      </c>
      <c r="F29" s="268" t="s">
        <v>930</v>
      </c>
      <c r="G29" s="268" t="s">
        <v>930</v>
      </c>
      <c r="H29" s="268" t="s">
        <v>930</v>
      </c>
      <c r="I29" s="268" t="s">
        <v>930</v>
      </c>
      <c r="J29" s="260" t="s">
        <v>941</v>
      </c>
    </row>
    <row r="30" spans="1:10" ht="15" customHeight="1">
      <c r="A30" s="270" t="s">
        <v>942</v>
      </c>
      <c r="B30" s="271"/>
      <c r="C30" s="271"/>
      <c r="D30" s="271"/>
      <c r="E30" s="271"/>
      <c r="F30" s="271"/>
      <c r="G30" s="271"/>
      <c r="H30" s="271"/>
      <c r="I30" s="271"/>
      <c r="J30" s="271"/>
    </row>
    <row r="31" spans="1:10" s="273" customFormat="1" ht="30.75" customHeight="1">
      <c r="A31" s="193" t="s">
        <v>1114</v>
      </c>
      <c r="B31" s="214" t="s">
        <v>944</v>
      </c>
      <c r="C31" s="214" t="s">
        <v>945</v>
      </c>
      <c r="D31" s="214" t="s">
        <v>946</v>
      </c>
      <c r="E31" s="214" t="s">
        <v>947</v>
      </c>
      <c r="F31" s="214" t="s">
        <v>948</v>
      </c>
      <c r="G31" s="214" t="s">
        <v>949</v>
      </c>
      <c r="H31" s="214" t="s">
        <v>950</v>
      </c>
      <c r="I31" s="214" t="s">
        <v>951</v>
      </c>
      <c r="J31" s="272" t="s">
        <v>952</v>
      </c>
    </row>
    <row r="32" spans="1:10" ht="15" customHeight="1">
      <c r="A32" s="193" t="s">
        <v>1115</v>
      </c>
      <c r="B32" s="261">
        <v>1</v>
      </c>
      <c r="C32" s="261">
        <v>1</v>
      </c>
      <c r="D32" s="261">
        <v>1</v>
      </c>
      <c r="E32" s="261">
        <v>1</v>
      </c>
      <c r="F32" s="261">
        <v>1</v>
      </c>
      <c r="G32" s="261">
        <v>1</v>
      </c>
      <c r="H32" s="261">
        <v>1</v>
      </c>
      <c r="I32" s="261">
        <v>1</v>
      </c>
      <c r="J32" s="260" t="s">
        <v>954</v>
      </c>
    </row>
    <row r="33" spans="1:10" ht="15" customHeight="1">
      <c r="A33" s="193" t="s">
        <v>1116</v>
      </c>
      <c r="B33" s="261" t="s">
        <v>956</v>
      </c>
      <c r="C33" s="261" t="s">
        <v>956</v>
      </c>
      <c r="D33" s="261" t="s">
        <v>956</v>
      </c>
      <c r="E33" s="261" t="s">
        <v>956</v>
      </c>
      <c r="F33" s="261" t="s">
        <v>956</v>
      </c>
      <c r="G33" s="261" t="s">
        <v>956</v>
      </c>
      <c r="H33" s="261" t="s">
        <v>956</v>
      </c>
      <c r="I33" s="261" t="s">
        <v>956</v>
      </c>
      <c r="J33" s="260" t="s">
        <v>957</v>
      </c>
    </row>
    <row r="34" spans="1:10" ht="15" customHeight="1">
      <c r="A34" s="270" t="s">
        <v>958</v>
      </c>
      <c r="B34" s="274"/>
      <c r="C34" s="274"/>
      <c r="D34" s="274"/>
      <c r="E34" s="274"/>
      <c r="F34" s="274"/>
      <c r="G34" s="274"/>
      <c r="H34" s="274"/>
      <c r="I34" s="274"/>
      <c r="J34" s="274" t="s">
        <v>959</v>
      </c>
    </row>
    <row r="35" spans="1:10" s="278" customFormat="1" ht="15" customHeight="1">
      <c r="A35" s="193" t="s">
        <v>1117</v>
      </c>
      <c r="B35" s="275" t="s">
        <v>961</v>
      </c>
      <c r="C35" s="275" t="s">
        <v>255</v>
      </c>
      <c r="D35" s="275" t="s">
        <v>260</v>
      </c>
      <c r="E35" s="275" t="s">
        <v>277</v>
      </c>
      <c r="F35" s="275" t="s">
        <v>277</v>
      </c>
      <c r="G35" s="276" t="s">
        <v>285</v>
      </c>
      <c r="H35" s="276" t="s">
        <v>291</v>
      </c>
      <c r="I35" s="276" t="s">
        <v>297</v>
      </c>
      <c r="J35" s="277" t="s">
        <v>962</v>
      </c>
    </row>
    <row r="36" spans="1:10" ht="15" customHeight="1">
      <c r="A36" s="193" t="s">
        <v>1118</v>
      </c>
      <c r="B36" s="222" t="s">
        <v>964</v>
      </c>
      <c r="C36" s="265" t="s">
        <v>965</v>
      </c>
      <c r="D36" s="265" t="s">
        <v>964</v>
      </c>
      <c r="E36" s="265" t="s">
        <v>966</v>
      </c>
      <c r="F36" s="222" t="s">
        <v>964</v>
      </c>
      <c r="G36" s="222" t="s">
        <v>964</v>
      </c>
      <c r="H36" s="222" t="s">
        <v>967</v>
      </c>
      <c r="I36" s="222" t="s">
        <v>968</v>
      </c>
      <c r="J36" s="197" t="s">
        <v>969</v>
      </c>
    </row>
    <row r="37" spans="1:10" ht="15" customHeight="1">
      <c r="A37" s="193" t="s">
        <v>1119</v>
      </c>
      <c r="B37" s="196" t="s">
        <v>971</v>
      </c>
      <c r="C37" s="219" t="s">
        <v>972</v>
      </c>
      <c r="D37" s="219" t="s">
        <v>973</v>
      </c>
      <c r="E37" s="219" t="s">
        <v>974</v>
      </c>
      <c r="F37" s="196" t="s">
        <v>975</v>
      </c>
      <c r="G37" s="196" t="s">
        <v>976</v>
      </c>
      <c r="H37" s="196" t="s">
        <v>627</v>
      </c>
      <c r="I37" s="226" t="s">
        <v>977</v>
      </c>
      <c r="J37" s="197" t="s">
        <v>978</v>
      </c>
    </row>
    <row r="38" spans="1:10" ht="15" customHeight="1">
      <c r="A38" s="193" t="s">
        <v>1120</v>
      </c>
      <c r="B38" s="261" t="s">
        <v>980</v>
      </c>
      <c r="C38" s="268" t="s">
        <v>980</v>
      </c>
      <c r="D38" s="268" t="s">
        <v>980</v>
      </c>
      <c r="E38" s="268" t="s">
        <v>980</v>
      </c>
      <c r="F38" s="261" t="s">
        <v>980</v>
      </c>
      <c r="G38" s="261" t="s">
        <v>980</v>
      </c>
      <c r="H38" s="261" t="s">
        <v>980</v>
      </c>
      <c r="I38" s="261" t="s">
        <v>980</v>
      </c>
      <c r="J38" s="260" t="s">
        <v>981</v>
      </c>
    </row>
    <row r="39" spans="1:10" ht="15" customHeight="1">
      <c r="A39" s="193" t="s">
        <v>1121</v>
      </c>
      <c r="B39" s="261" t="s">
        <v>982</v>
      </c>
      <c r="C39" s="268" t="s">
        <v>982</v>
      </c>
      <c r="D39" s="268" t="s">
        <v>983</v>
      </c>
      <c r="E39" s="268" t="s">
        <v>983</v>
      </c>
      <c r="F39" s="196" t="s">
        <v>984</v>
      </c>
      <c r="G39" s="196" t="s">
        <v>984</v>
      </c>
      <c r="H39" s="196" t="s">
        <v>984</v>
      </c>
      <c r="I39" s="196" t="s">
        <v>984</v>
      </c>
      <c r="J39" s="260" t="s">
        <v>985</v>
      </c>
    </row>
    <row r="40" spans="1:10" s="273" customFormat="1" ht="66.75" customHeight="1">
      <c r="A40" s="193" t="s">
        <v>1122</v>
      </c>
      <c r="B40" s="225" t="s">
        <v>1123</v>
      </c>
      <c r="C40" s="225" t="s">
        <v>1124</v>
      </c>
      <c r="D40" s="225" t="s">
        <v>1125</v>
      </c>
      <c r="E40" s="225" t="s">
        <v>1125</v>
      </c>
      <c r="F40" s="227" t="s">
        <v>345</v>
      </c>
      <c r="G40" s="225" t="s">
        <v>1124</v>
      </c>
      <c r="H40" s="225" t="s">
        <v>1125</v>
      </c>
      <c r="I40" s="225" t="s">
        <v>1124</v>
      </c>
      <c r="J40" s="272" t="s">
        <v>991</v>
      </c>
    </row>
    <row r="41" spans="1:10" ht="15" customHeight="1">
      <c r="A41" s="193" t="s">
        <v>1126</v>
      </c>
      <c r="B41" s="279" t="s">
        <v>993</v>
      </c>
      <c r="C41" s="279" t="s">
        <v>993</v>
      </c>
      <c r="D41" s="279" t="s">
        <v>993</v>
      </c>
      <c r="E41" s="279" t="s">
        <v>993</v>
      </c>
      <c r="F41" s="279" t="s">
        <v>993</v>
      </c>
      <c r="G41" s="279" t="s">
        <v>993</v>
      </c>
      <c r="H41" s="279" t="s">
        <v>993</v>
      </c>
      <c r="I41" s="279" t="s">
        <v>993</v>
      </c>
      <c r="J41" s="260" t="s">
        <v>994</v>
      </c>
    </row>
    <row r="42" spans="1:10" ht="15" customHeight="1">
      <c r="A42" s="193" t="s">
        <v>1127</v>
      </c>
      <c r="B42" s="279" t="s">
        <v>930</v>
      </c>
      <c r="C42" s="279" t="s">
        <v>930</v>
      </c>
      <c r="D42" s="279" t="s">
        <v>930</v>
      </c>
      <c r="E42" s="279" t="s">
        <v>930</v>
      </c>
      <c r="F42" s="279" t="s">
        <v>930</v>
      </c>
      <c r="G42" s="279" t="s">
        <v>930</v>
      </c>
      <c r="H42" s="279" t="s">
        <v>930</v>
      </c>
      <c r="I42" s="279" t="s">
        <v>930</v>
      </c>
      <c r="J42" s="260" t="s">
        <v>996</v>
      </c>
    </row>
    <row r="43" spans="1:10" ht="15" customHeight="1">
      <c r="A43" s="193" t="s">
        <v>1128</v>
      </c>
      <c r="B43" s="279" t="s">
        <v>998</v>
      </c>
      <c r="C43" s="279" t="s">
        <v>998</v>
      </c>
      <c r="D43" s="279" t="s">
        <v>998</v>
      </c>
      <c r="E43" s="279" t="s">
        <v>998</v>
      </c>
      <c r="F43" s="279" t="s">
        <v>998</v>
      </c>
      <c r="G43" s="279" t="s">
        <v>998</v>
      </c>
      <c r="H43" s="279" t="s">
        <v>998</v>
      </c>
      <c r="I43" s="279" t="s">
        <v>998</v>
      </c>
      <c r="J43" s="260" t="s">
        <v>999</v>
      </c>
    </row>
    <row r="44" spans="1:10" ht="15" customHeight="1">
      <c r="A44" s="193" t="s">
        <v>1129</v>
      </c>
      <c r="B44" s="279" t="s">
        <v>930</v>
      </c>
      <c r="C44" s="279" t="s">
        <v>930</v>
      </c>
      <c r="D44" s="279" t="s">
        <v>930</v>
      </c>
      <c r="E44" s="279" t="s">
        <v>930</v>
      </c>
      <c r="F44" s="279" t="s">
        <v>930</v>
      </c>
      <c r="G44" s="279" t="s">
        <v>930</v>
      </c>
      <c r="H44" s="279" t="s">
        <v>930</v>
      </c>
      <c r="I44" s="279" t="s">
        <v>930</v>
      </c>
      <c r="J44" s="260" t="s">
        <v>1001</v>
      </c>
    </row>
    <row r="45" spans="1:10" ht="15" customHeight="1">
      <c r="A45" s="193" t="s">
        <v>1130</v>
      </c>
      <c r="B45" s="279" t="s">
        <v>930</v>
      </c>
      <c r="C45" s="279" t="s">
        <v>930</v>
      </c>
      <c r="D45" s="279" t="s">
        <v>930</v>
      </c>
      <c r="E45" s="279" t="s">
        <v>930</v>
      </c>
      <c r="F45" s="279" t="s">
        <v>930</v>
      </c>
      <c r="G45" s="279" t="s">
        <v>930</v>
      </c>
      <c r="H45" s="279" t="s">
        <v>930</v>
      </c>
      <c r="I45" s="279" t="s">
        <v>930</v>
      </c>
      <c r="J45" s="260" t="s">
        <v>1003</v>
      </c>
    </row>
    <row r="46" spans="1:10" ht="15" customHeight="1">
      <c r="A46" s="193" t="s">
        <v>1131</v>
      </c>
      <c r="B46" s="279" t="s">
        <v>930</v>
      </c>
      <c r="C46" s="279" t="s">
        <v>930</v>
      </c>
      <c r="D46" s="279" t="s">
        <v>930</v>
      </c>
      <c r="E46" s="279" t="s">
        <v>930</v>
      </c>
      <c r="F46" s="279" t="s">
        <v>930</v>
      </c>
      <c r="G46" s="279" t="s">
        <v>930</v>
      </c>
      <c r="H46" s="279" t="s">
        <v>930</v>
      </c>
      <c r="I46" s="279" t="s">
        <v>930</v>
      </c>
      <c r="J46" s="260" t="s">
        <v>1005</v>
      </c>
    </row>
    <row r="47" spans="1:10" ht="15" customHeight="1">
      <c r="A47" s="193" t="s">
        <v>1132</v>
      </c>
      <c r="B47" s="279" t="s">
        <v>930</v>
      </c>
      <c r="C47" s="279" t="s">
        <v>930</v>
      </c>
      <c r="D47" s="279" t="s">
        <v>930</v>
      </c>
      <c r="E47" s="279" t="s">
        <v>930</v>
      </c>
      <c r="F47" s="279" t="s">
        <v>930</v>
      </c>
      <c r="G47" s="279" t="s">
        <v>930</v>
      </c>
      <c r="H47" s="279" t="s">
        <v>930</v>
      </c>
      <c r="I47" s="279" t="s">
        <v>930</v>
      </c>
      <c r="J47" s="260" t="s">
        <v>1007</v>
      </c>
    </row>
    <row r="48" spans="1:10" ht="15" customHeight="1">
      <c r="A48" s="193" t="s">
        <v>1133</v>
      </c>
      <c r="B48" s="279" t="s">
        <v>740</v>
      </c>
      <c r="C48" s="279" t="s">
        <v>740</v>
      </c>
      <c r="D48" s="279" t="s">
        <v>740</v>
      </c>
      <c r="E48" s="279" t="s">
        <v>740</v>
      </c>
      <c r="F48" s="279" t="s">
        <v>740</v>
      </c>
      <c r="G48" s="279" t="s">
        <v>740</v>
      </c>
      <c r="H48" s="279" t="s">
        <v>740</v>
      </c>
      <c r="I48" s="279" t="s">
        <v>740</v>
      </c>
      <c r="J48" s="260" t="s">
        <v>1009</v>
      </c>
    </row>
    <row r="49" spans="1:10" ht="15" customHeight="1">
      <c r="A49" s="193" t="s">
        <v>1134</v>
      </c>
      <c r="B49" s="279" t="s">
        <v>930</v>
      </c>
      <c r="C49" s="279" t="s">
        <v>930</v>
      </c>
      <c r="D49" s="279" t="s">
        <v>930</v>
      </c>
      <c r="E49" s="279" t="s">
        <v>930</v>
      </c>
      <c r="F49" s="279" t="s">
        <v>930</v>
      </c>
      <c r="G49" s="279" t="s">
        <v>930</v>
      </c>
      <c r="H49" s="279" t="s">
        <v>930</v>
      </c>
      <c r="I49" s="279" t="s">
        <v>930</v>
      </c>
      <c r="J49" s="260" t="s">
        <v>1011</v>
      </c>
    </row>
    <row r="50" spans="1:10" ht="15" customHeight="1">
      <c r="A50" s="193" t="s">
        <v>1135</v>
      </c>
      <c r="B50" s="279" t="s">
        <v>740</v>
      </c>
      <c r="C50" s="279" t="s">
        <v>740</v>
      </c>
      <c r="D50" s="279" t="s">
        <v>740</v>
      </c>
      <c r="E50" s="279" t="s">
        <v>740</v>
      </c>
      <c r="F50" s="279" t="s">
        <v>740</v>
      </c>
      <c r="G50" s="279" t="s">
        <v>740</v>
      </c>
      <c r="H50" s="279" t="s">
        <v>740</v>
      </c>
      <c r="I50" s="279" t="s">
        <v>740</v>
      </c>
      <c r="J50" s="260" t="s">
        <v>1013</v>
      </c>
    </row>
    <row r="51" spans="1:10" ht="15" customHeight="1">
      <c r="A51" s="193" t="s">
        <v>1014</v>
      </c>
      <c r="B51" s="279" t="s">
        <v>925</v>
      </c>
      <c r="C51" s="279" t="s">
        <v>925</v>
      </c>
      <c r="D51" s="279" t="s">
        <v>925</v>
      </c>
      <c r="E51" s="279" t="s">
        <v>925</v>
      </c>
      <c r="F51" s="279" t="s">
        <v>925</v>
      </c>
      <c r="G51" s="279" t="s">
        <v>925</v>
      </c>
      <c r="H51" s="279" t="s">
        <v>925</v>
      </c>
      <c r="I51" s="279" t="s">
        <v>925</v>
      </c>
      <c r="J51" s="260" t="s">
        <v>1015</v>
      </c>
    </row>
    <row r="52" spans="1:10" ht="15" customHeight="1">
      <c r="A52" s="193" t="s">
        <v>1136</v>
      </c>
      <c r="B52" s="279" t="s">
        <v>930</v>
      </c>
      <c r="C52" s="279" t="s">
        <v>930</v>
      </c>
      <c r="D52" s="279" t="s">
        <v>930</v>
      </c>
      <c r="E52" s="279" t="s">
        <v>930</v>
      </c>
      <c r="F52" s="279" t="s">
        <v>930</v>
      </c>
      <c r="G52" s="279" t="s">
        <v>930</v>
      </c>
      <c r="H52" s="279" t="s">
        <v>930</v>
      </c>
      <c r="I52" s="279" t="s">
        <v>930</v>
      </c>
      <c r="J52" s="260" t="s">
        <v>1017</v>
      </c>
    </row>
    <row r="53" spans="1:10" ht="15" customHeight="1">
      <c r="A53" s="270" t="s">
        <v>1018</v>
      </c>
      <c r="B53" s="271"/>
      <c r="C53" s="271"/>
      <c r="D53" s="271"/>
      <c r="E53" s="271"/>
      <c r="F53" s="271"/>
      <c r="G53" s="271"/>
      <c r="H53" s="271"/>
      <c r="I53" s="271"/>
      <c r="J53" s="271"/>
    </row>
    <row r="54" spans="1:10" ht="15" customHeight="1">
      <c r="A54" s="193" t="s">
        <v>1137</v>
      </c>
      <c r="B54" s="261" t="s">
        <v>925</v>
      </c>
      <c r="C54" s="261" t="s">
        <v>925</v>
      </c>
      <c r="D54" s="261" t="s">
        <v>925</v>
      </c>
      <c r="E54" s="261" t="s">
        <v>925</v>
      </c>
      <c r="F54" s="261" t="s">
        <v>925</v>
      </c>
      <c r="G54" s="261" t="s">
        <v>925</v>
      </c>
      <c r="H54" s="261" t="s">
        <v>925</v>
      </c>
      <c r="I54" s="261" t="s">
        <v>925</v>
      </c>
      <c r="J54" s="260" t="s">
        <v>1020</v>
      </c>
    </row>
    <row r="55" spans="1:10" ht="15" customHeight="1">
      <c r="A55" s="193" t="s">
        <v>1138</v>
      </c>
      <c r="B55" s="261" t="s">
        <v>925</v>
      </c>
      <c r="C55" s="261" t="s">
        <v>925</v>
      </c>
      <c r="D55" s="261" t="s">
        <v>925</v>
      </c>
      <c r="E55" s="261" t="s">
        <v>925</v>
      </c>
      <c r="F55" s="261" t="s">
        <v>925</v>
      </c>
      <c r="G55" s="261" t="s">
        <v>925</v>
      </c>
      <c r="H55" s="261" t="s">
        <v>925</v>
      </c>
      <c r="I55" s="261" t="s">
        <v>925</v>
      </c>
      <c r="J55" s="260" t="s">
        <v>1022</v>
      </c>
    </row>
    <row r="56" spans="1:10" ht="15" customHeight="1">
      <c r="A56" s="193" t="s">
        <v>1139</v>
      </c>
      <c r="B56" s="261" t="s">
        <v>930</v>
      </c>
      <c r="C56" s="261" t="s">
        <v>930</v>
      </c>
      <c r="D56" s="261" t="s">
        <v>930</v>
      </c>
      <c r="E56" s="261" t="s">
        <v>930</v>
      </c>
      <c r="F56" s="280" t="s">
        <v>925</v>
      </c>
      <c r="G56" s="280" t="s">
        <v>925</v>
      </c>
      <c r="H56" s="280" t="s">
        <v>925</v>
      </c>
      <c r="I56" s="280" t="s">
        <v>925</v>
      </c>
      <c r="J56" s="260" t="s">
        <v>1024</v>
      </c>
    </row>
    <row r="57" spans="1:10" ht="15" customHeight="1">
      <c r="A57" s="193" t="s">
        <v>1140</v>
      </c>
      <c r="B57" s="261" t="s">
        <v>930</v>
      </c>
      <c r="C57" s="261" t="s">
        <v>930</v>
      </c>
      <c r="D57" s="261" t="s">
        <v>930</v>
      </c>
      <c r="E57" s="261" t="s">
        <v>930</v>
      </c>
      <c r="F57" s="261" t="s">
        <v>930</v>
      </c>
      <c r="G57" s="261" t="s">
        <v>930</v>
      </c>
      <c r="H57" s="261" t="s">
        <v>930</v>
      </c>
      <c r="I57" s="261" t="s">
        <v>930</v>
      </c>
      <c r="J57" s="260" t="s">
        <v>1026</v>
      </c>
    </row>
    <row r="58" spans="1:10" ht="15" customHeight="1">
      <c r="A58" s="270" t="s">
        <v>1027</v>
      </c>
      <c r="B58" s="271"/>
      <c r="C58" s="271"/>
      <c r="D58" s="271"/>
      <c r="E58" s="271"/>
      <c r="F58" s="271"/>
      <c r="G58" s="271"/>
      <c r="H58" s="271"/>
      <c r="I58" s="271"/>
      <c r="J58" s="271"/>
    </row>
    <row r="59" spans="1:10" ht="15" customHeight="1">
      <c r="A59" s="193" t="s">
        <v>1141</v>
      </c>
      <c r="B59" s="214" t="s">
        <v>1029</v>
      </c>
      <c r="C59" s="214" t="s">
        <v>1029</v>
      </c>
      <c r="D59" s="214" t="s">
        <v>1029</v>
      </c>
      <c r="E59" s="214" t="s">
        <v>1029</v>
      </c>
      <c r="F59" s="229" t="s">
        <v>1030</v>
      </c>
      <c r="G59" s="229" t="s">
        <v>1030</v>
      </c>
      <c r="H59" s="229" t="s">
        <v>1030</v>
      </c>
      <c r="I59" s="229" t="s">
        <v>1030</v>
      </c>
      <c r="J59" s="281" t="s">
        <v>1031</v>
      </c>
    </row>
    <row r="60" spans="1:10" ht="15" customHeight="1">
      <c r="A60" s="270" t="s">
        <v>1142</v>
      </c>
      <c r="B60" s="271"/>
      <c r="C60" s="271"/>
      <c r="D60" s="271"/>
      <c r="E60" s="271"/>
      <c r="F60" s="271"/>
      <c r="G60" s="271"/>
      <c r="H60" s="271"/>
      <c r="I60" s="271"/>
      <c r="J60" s="271"/>
    </row>
    <row r="61" spans="1:10" ht="15" customHeight="1">
      <c r="A61" s="193" t="s">
        <v>1143</v>
      </c>
      <c r="B61" s="261" t="s">
        <v>1033</v>
      </c>
      <c r="C61" s="261" t="s">
        <v>1033</v>
      </c>
      <c r="D61" s="261" t="s">
        <v>1033</v>
      </c>
      <c r="E61" s="261" t="s">
        <v>1033</v>
      </c>
      <c r="F61" s="261" t="s">
        <v>1033</v>
      </c>
      <c r="G61" s="261" t="s">
        <v>1033</v>
      </c>
      <c r="H61" s="261" t="s">
        <v>1033</v>
      </c>
      <c r="I61" s="261" t="s">
        <v>1033</v>
      </c>
      <c r="J61" s="260" t="s">
        <v>1034</v>
      </c>
    </row>
    <row r="62" spans="1:10" ht="15" customHeight="1">
      <c r="A62" s="193" t="s">
        <v>1144</v>
      </c>
      <c r="B62" s="282" t="s">
        <v>1036</v>
      </c>
      <c r="C62" s="282" t="s">
        <v>1036</v>
      </c>
      <c r="D62" s="282" t="s">
        <v>1036</v>
      </c>
      <c r="E62" s="282" t="s">
        <v>1036</v>
      </c>
      <c r="F62" s="282" t="s">
        <v>1036</v>
      </c>
      <c r="G62" s="282" t="s">
        <v>1036</v>
      </c>
      <c r="H62" s="282" t="s">
        <v>1036</v>
      </c>
      <c r="I62" s="282" t="s">
        <v>1036</v>
      </c>
      <c r="J62" s="260" t="s">
        <v>1037</v>
      </c>
    </row>
    <row r="63" spans="1:10" ht="15" customHeight="1">
      <c r="A63" s="270" t="s">
        <v>1038</v>
      </c>
      <c r="B63" s="271"/>
      <c r="C63" s="271"/>
      <c r="D63" s="271"/>
      <c r="E63" s="271"/>
      <c r="F63" s="271"/>
      <c r="G63" s="271"/>
      <c r="H63" s="271"/>
      <c r="I63" s="271"/>
      <c r="J63" s="271"/>
    </row>
    <row r="64" spans="1:10" ht="15" customHeight="1">
      <c r="A64" s="193" t="s">
        <v>1145</v>
      </c>
      <c r="B64" s="261" t="s">
        <v>925</v>
      </c>
      <c r="C64" s="261" t="s">
        <v>925</v>
      </c>
      <c r="D64" s="261" t="s">
        <v>925</v>
      </c>
      <c r="E64" s="261" t="s">
        <v>925</v>
      </c>
      <c r="F64" s="261" t="s">
        <v>925</v>
      </c>
      <c r="G64" s="261" t="s">
        <v>925</v>
      </c>
      <c r="H64" s="261" t="s">
        <v>925</v>
      </c>
      <c r="I64" s="261" t="s">
        <v>925</v>
      </c>
      <c r="J64" s="260" t="s">
        <v>1040</v>
      </c>
    </row>
    <row r="65" spans="1:10" ht="15" customHeight="1">
      <c r="A65" s="193" t="s">
        <v>1146</v>
      </c>
      <c r="B65" s="261" t="s">
        <v>925</v>
      </c>
      <c r="C65" s="261" t="s">
        <v>925</v>
      </c>
      <c r="D65" s="261" t="s">
        <v>925</v>
      </c>
      <c r="E65" s="261" t="s">
        <v>925</v>
      </c>
      <c r="F65" s="261" t="s">
        <v>925</v>
      </c>
      <c r="G65" s="261" t="s">
        <v>925</v>
      </c>
      <c r="H65" s="261" t="s">
        <v>925</v>
      </c>
      <c r="I65" s="261" t="s">
        <v>925</v>
      </c>
      <c r="J65" s="260" t="s">
        <v>1042</v>
      </c>
    </row>
    <row r="66" spans="1:10" ht="15" customHeight="1">
      <c r="A66" s="270" t="s">
        <v>1043</v>
      </c>
      <c r="B66" s="271"/>
      <c r="C66" s="271"/>
      <c r="D66" s="271"/>
      <c r="E66" s="271"/>
      <c r="F66" s="271"/>
      <c r="G66" s="271"/>
      <c r="H66" s="271"/>
      <c r="I66" s="271"/>
      <c r="J66" s="271"/>
    </row>
    <row r="67" spans="1:10" ht="15" customHeight="1">
      <c r="A67" s="193" t="s">
        <v>1147</v>
      </c>
      <c r="B67" s="283" t="s">
        <v>1045</v>
      </c>
      <c r="C67" s="196" t="s">
        <v>262</v>
      </c>
      <c r="D67" s="196" t="s">
        <v>262</v>
      </c>
      <c r="E67" s="196" t="s">
        <v>262</v>
      </c>
      <c r="F67" s="196" t="s">
        <v>262</v>
      </c>
      <c r="G67" s="196" t="s">
        <v>262</v>
      </c>
      <c r="H67" s="196" t="s">
        <v>262</v>
      </c>
      <c r="I67" s="196" t="s">
        <v>262</v>
      </c>
      <c r="J67" s="260" t="s">
        <v>1046</v>
      </c>
    </row>
    <row r="68" spans="1:10" ht="15" customHeight="1">
      <c r="A68" s="193" t="s">
        <v>1148</v>
      </c>
      <c r="B68" s="284" t="s">
        <v>1048</v>
      </c>
      <c r="C68" s="231" t="s">
        <v>348</v>
      </c>
      <c r="D68" s="231" t="s">
        <v>348</v>
      </c>
      <c r="E68" s="231" t="s">
        <v>348</v>
      </c>
      <c r="F68" s="231" t="s">
        <v>348</v>
      </c>
      <c r="G68" s="231" t="s">
        <v>348</v>
      </c>
      <c r="H68" s="231" t="s">
        <v>348</v>
      </c>
      <c r="I68" s="231" t="s">
        <v>348</v>
      </c>
      <c r="J68" s="260" t="s">
        <v>1049</v>
      </c>
    </row>
    <row r="69" spans="1:10" ht="15" customHeight="1">
      <c r="A69" s="193" t="s">
        <v>1149</v>
      </c>
      <c r="B69" s="283" t="s">
        <v>1045</v>
      </c>
      <c r="C69" s="196" t="s">
        <v>1051</v>
      </c>
      <c r="D69" s="196" t="s">
        <v>1051</v>
      </c>
      <c r="E69" s="196" t="s">
        <v>1051</v>
      </c>
      <c r="F69" s="196" t="s">
        <v>1051</v>
      </c>
      <c r="G69" s="196" t="s">
        <v>1051</v>
      </c>
      <c r="H69" s="196" t="s">
        <v>1051</v>
      </c>
      <c r="I69" s="196" t="s">
        <v>1051</v>
      </c>
      <c r="J69" s="260" t="s">
        <v>1052</v>
      </c>
    </row>
    <row r="70" spans="1:10" ht="15" customHeight="1">
      <c r="A70" s="193" t="s">
        <v>1150</v>
      </c>
      <c r="B70" s="233">
        <v>45047</v>
      </c>
      <c r="C70" s="233">
        <v>45047</v>
      </c>
      <c r="D70" s="233">
        <v>45047</v>
      </c>
      <c r="E70" s="234" t="s">
        <v>1054</v>
      </c>
      <c r="F70" s="233">
        <v>45047</v>
      </c>
      <c r="G70" s="234" t="s">
        <v>1054</v>
      </c>
      <c r="H70" s="234" t="s">
        <v>1054</v>
      </c>
      <c r="I70" s="234" t="s">
        <v>1054</v>
      </c>
      <c r="J70" s="260" t="s">
        <v>1055</v>
      </c>
    </row>
    <row r="71" spans="1:10" ht="15" customHeight="1">
      <c r="A71" s="193" t="s">
        <v>1151</v>
      </c>
      <c r="B71" s="233" t="s">
        <v>1057</v>
      </c>
      <c r="C71" s="233" t="s">
        <v>1057</v>
      </c>
      <c r="D71" s="233" t="s">
        <v>1057</v>
      </c>
      <c r="E71" s="234" t="s">
        <v>1058</v>
      </c>
      <c r="F71" s="233" t="s">
        <v>1057</v>
      </c>
      <c r="G71" s="234" t="s">
        <v>1058</v>
      </c>
      <c r="H71" s="234" t="s">
        <v>1058</v>
      </c>
      <c r="I71" s="234" t="s">
        <v>1058</v>
      </c>
      <c r="J71" s="260" t="s">
        <v>1059</v>
      </c>
    </row>
    <row r="72" spans="1:10" ht="15" customHeight="1">
      <c r="A72" s="193" t="s">
        <v>1152</v>
      </c>
      <c r="B72" s="233" t="s">
        <v>1057</v>
      </c>
      <c r="C72" s="233" t="s">
        <v>1057</v>
      </c>
      <c r="D72" s="233" t="s">
        <v>1057</v>
      </c>
      <c r="E72" s="234" t="s">
        <v>1058</v>
      </c>
      <c r="F72" s="233" t="s">
        <v>1057</v>
      </c>
      <c r="G72" s="234" t="s">
        <v>1058</v>
      </c>
      <c r="H72" s="234" t="s">
        <v>1058</v>
      </c>
      <c r="I72" s="234" t="s">
        <v>1058</v>
      </c>
      <c r="J72" s="260" t="s">
        <v>1061</v>
      </c>
    </row>
    <row r="73" spans="1:10" ht="15" customHeight="1">
      <c r="A73" s="193" t="s">
        <v>1153</v>
      </c>
      <c r="B73" s="285" t="s">
        <v>1063</v>
      </c>
      <c r="C73" s="196" t="s">
        <v>1063</v>
      </c>
      <c r="D73" s="196" t="s">
        <v>1063</v>
      </c>
      <c r="E73" s="196" t="s">
        <v>1063</v>
      </c>
      <c r="F73" s="196" t="s">
        <v>1063</v>
      </c>
      <c r="G73" s="196" t="s">
        <v>1063</v>
      </c>
      <c r="H73" s="196" t="s">
        <v>1063</v>
      </c>
      <c r="I73" s="196" t="s">
        <v>1063</v>
      </c>
      <c r="J73" s="260" t="s">
        <v>1064</v>
      </c>
    </row>
    <row r="74" spans="1:10" ht="15" customHeight="1">
      <c r="A74" s="193" t="s">
        <v>1065</v>
      </c>
      <c r="B74" s="286">
        <f>(25000)*1.5</f>
        <v>37500</v>
      </c>
      <c r="C74" s="286">
        <f>(75000)*1.5</f>
        <v>112500</v>
      </c>
      <c r="D74" s="286">
        <f>(15000)*1.5</f>
        <v>22500</v>
      </c>
      <c r="E74" s="286">
        <f>(15000)*1.5</f>
        <v>22500</v>
      </c>
      <c r="F74" s="286">
        <f>(21000)*1.5</f>
        <v>31500</v>
      </c>
      <c r="G74" s="286">
        <f>(30000)*1.5</f>
        <v>45000</v>
      </c>
      <c r="H74" s="286">
        <f>(10000)*1.5</f>
        <v>15000</v>
      </c>
      <c r="I74" s="286">
        <f>(18000)*1.5</f>
        <v>27000</v>
      </c>
      <c r="J74" s="260" t="s">
        <v>1066</v>
      </c>
    </row>
    <row r="75" spans="1:10" ht="15" customHeight="1">
      <c r="A75" s="193" t="s">
        <v>1154</v>
      </c>
      <c r="B75" s="285" t="s">
        <v>1068</v>
      </c>
      <c r="C75" s="285" t="s">
        <v>1068</v>
      </c>
      <c r="D75" s="285" t="s">
        <v>1068</v>
      </c>
      <c r="E75" s="285" t="s">
        <v>1068</v>
      </c>
      <c r="F75" s="285" t="s">
        <v>1068</v>
      </c>
      <c r="G75" s="285" t="s">
        <v>1068</v>
      </c>
      <c r="H75" s="285" t="s">
        <v>1068</v>
      </c>
      <c r="I75" s="285" t="s">
        <v>1068</v>
      </c>
      <c r="J75" s="260" t="s">
        <v>1069</v>
      </c>
    </row>
    <row r="76" spans="1:10">
      <c r="A76" s="270" t="s">
        <v>1070</v>
      </c>
      <c r="B76" s="287"/>
      <c r="C76" s="287"/>
      <c r="D76" s="287"/>
      <c r="E76" s="287"/>
      <c r="F76" s="287"/>
      <c r="G76" s="287"/>
      <c r="H76" s="287"/>
      <c r="I76" s="287"/>
      <c r="J76" s="288" t="s">
        <v>1071</v>
      </c>
    </row>
    <row r="77" spans="1:10" ht="96" customHeight="1" thickBot="1">
      <c r="A77" s="193" t="s">
        <v>1155</v>
      </c>
      <c r="B77" s="289" t="s">
        <v>1156</v>
      </c>
      <c r="C77" s="289" t="s">
        <v>1156</v>
      </c>
      <c r="D77" s="289" t="s">
        <v>1156</v>
      </c>
      <c r="E77" s="289" t="s">
        <v>1156</v>
      </c>
      <c r="F77" s="289" t="s">
        <v>1156</v>
      </c>
      <c r="G77" s="289" t="s">
        <v>1156</v>
      </c>
      <c r="H77" s="289" t="s">
        <v>1156</v>
      </c>
      <c r="I77" s="289" t="s">
        <v>1156</v>
      </c>
      <c r="J77" s="201"/>
    </row>
  </sheetData>
  <phoneticPr fontId="169" type="noConversion"/>
  <hyperlinks>
    <hyperlink ref="B10:I10" r:id="rId1" display="www.sharpconsumer.uk/support/" xr:uid="{00000000-0004-0000-1800-000000000000}"/>
  </hyperlinks>
  <pageMargins left="0.7" right="0.7" top="0.75" bottom="0.75" header="0.3" footer="0.3"/>
  <pageSetup paperSize="5" scale="58" fitToHeight="0"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47"/>
  <sheetViews>
    <sheetView workbookViewId="0">
      <selection activeCell="G28" sqref="G28"/>
    </sheetView>
  </sheetViews>
  <sheetFormatPr defaultRowHeight="15"/>
  <cols>
    <col min="3" max="3" width="18.42578125" bestFit="1" customWidth="1"/>
    <col min="7" max="7" width="15.42578125" bestFit="1" customWidth="1"/>
    <col min="9" max="9" width="29.42578125" customWidth="1"/>
    <col min="14" max="14" width="12.42578125" bestFit="1" customWidth="1"/>
    <col min="16" max="16" width="16.85546875" bestFit="1" customWidth="1"/>
    <col min="22" max="23" width="16" bestFit="1" customWidth="1"/>
  </cols>
  <sheetData>
    <row r="1" spans="1:16" ht="20.25">
      <c r="A1" s="1" t="s">
        <v>578</v>
      </c>
    </row>
    <row r="2" spans="1:16" ht="20.25">
      <c r="A2" s="1" t="s">
        <v>179</v>
      </c>
    </row>
    <row r="3" spans="1:16">
      <c r="A3" s="2" t="s">
        <v>303</v>
      </c>
    </row>
    <row r="4" spans="1:16">
      <c r="A4" s="2" t="s">
        <v>748</v>
      </c>
    </row>
    <row r="5" spans="1:16">
      <c r="A5" s="2" t="s">
        <v>564</v>
      </c>
    </row>
    <row r="6" spans="1:16" hidden="1">
      <c r="A6" s="598" t="s">
        <v>236</v>
      </c>
      <c r="B6" s="598" t="s">
        <v>237</v>
      </c>
      <c r="C6" s="598" t="s">
        <v>238</v>
      </c>
      <c r="D6" s="598" t="s">
        <v>239</v>
      </c>
      <c r="E6" s="598" t="s">
        <v>240</v>
      </c>
      <c r="F6" s="596" t="s">
        <v>241</v>
      </c>
      <c r="G6" s="42" t="s">
        <v>242</v>
      </c>
      <c r="H6" s="596" t="s">
        <v>243</v>
      </c>
      <c r="I6" s="596" t="s">
        <v>244</v>
      </c>
      <c r="J6" s="596" t="s">
        <v>245</v>
      </c>
      <c r="K6" s="596" t="s">
        <v>246</v>
      </c>
      <c r="L6" s="596" t="s">
        <v>247</v>
      </c>
      <c r="M6" s="596" t="s">
        <v>248</v>
      </c>
      <c r="N6" s="596" t="s">
        <v>249</v>
      </c>
      <c r="O6" s="596" t="s">
        <v>250</v>
      </c>
      <c r="P6" s="596" t="s">
        <v>251</v>
      </c>
    </row>
    <row r="7" spans="1:16" hidden="1">
      <c r="A7" s="599"/>
      <c r="B7" s="599"/>
      <c r="C7" s="599"/>
      <c r="D7" s="599"/>
      <c r="E7" s="599"/>
      <c r="F7" s="597"/>
      <c r="G7" s="43" t="s">
        <v>252</v>
      </c>
      <c r="H7" s="597"/>
      <c r="I7" s="597"/>
      <c r="J7" s="597"/>
      <c r="K7" s="597"/>
      <c r="L7" s="597"/>
      <c r="M7" s="597"/>
      <c r="N7" s="597" t="s">
        <v>253</v>
      </c>
      <c r="O7" s="597"/>
      <c r="P7" s="597"/>
    </row>
    <row r="8" spans="1:16" hidden="1">
      <c r="A8" s="45" t="s">
        <v>262</v>
      </c>
      <c r="B8" s="46" t="s">
        <v>41</v>
      </c>
      <c r="C8" s="47" t="s">
        <v>254</v>
      </c>
      <c r="D8" s="47" t="s">
        <v>263</v>
      </c>
      <c r="E8" s="47" t="s">
        <v>264</v>
      </c>
      <c r="F8" s="47" t="s">
        <v>255</v>
      </c>
      <c r="G8" s="47" t="s">
        <v>256</v>
      </c>
      <c r="H8" s="47" t="s">
        <v>265</v>
      </c>
      <c r="I8" s="47" t="s">
        <v>266</v>
      </c>
      <c r="J8" s="47" t="s">
        <v>267</v>
      </c>
      <c r="K8" s="47" t="s">
        <v>257</v>
      </c>
      <c r="L8" s="47" t="s">
        <v>258</v>
      </c>
      <c r="M8" s="48" t="s">
        <v>57</v>
      </c>
      <c r="N8" s="50"/>
      <c r="O8" s="49" t="s">
        <v>268</v>
      </c>
      <c r="P8" s="49" t="s">
        <v>259</v>
      </c>
    </row>
    <row r="9" spans="1:16" hidden="1">
      <c r="A9" s="44"/>
      <c r="B9" s="46" t="s">
        <v>41</v>
      </c>
      <c r="C9" s="47" t="s">
        <v>254</v>
      </c>
      <c r="D9" s="47" t="s">
        <v>263</v>
      </c>
      <c r="E9" s="47" t="s">
        <v>264</v>
      </c>
      <c r="F9" s="47" t="s">
        <v>255</v>
      </c>
      <c r="G9" s="47" t="s">
        <v>256</v>
      </c>
      <c r="H9" s="47" t="s">
        <v>265</v>
      </c>
      <c r="I9" s="47" t="s">
        <v>269</v>
      </c>
      <c r="J9" s="47" t="s">
        <v>270</v>
      </c>
      <c r="K9" s="47" t="s">
        <v>257</v>
      </c>
      <c r="L9" s="47" t="s">
        <v>258</v>
      </c>
      <c r="M9" s="48" t="s">
        <v>60</v>
      </c>
      <c r="N9" s="50"/>
      <c r="O9" s="49" t="s">
        <v>268</v>
      </c>
      <c r="P9" s="49" t="s">
        <v>259</v>
      </c>
    </row>
    <row r="10" spans="1:16" hidden="1">
      <c r="A10" s="44"/>
      <c r="B10" s="46" t="s">
        <v>41</v>
      </c>
      <c r="C10" s="47" t="s">
        <v>254</v>
      </c>
      <c r="D10" s="47" t="s">
        <v>263</v>
      </c>
      <c r="E10" s="47" t="s">
        <v>264</v>
      </c>
      <c r="F10" s="47" t="s">
        <v>260</v>
      </c>
      <c r="G10" s="47" t="s">
        <v>256</v>
      </c>
      <c r="H10" s="47" t="s">
        <v>271</v>
      </c>
      <c r="I10" s="47" t="s">
        <v>272</v>
      </c>
      <c r="J10" s="47" t="s">
        <v>273</v>
      </c>
      <c r="K10" s="47" t="s">
        <v>257</v>
      </c>
      <c r="L10" s="47" t="s">
        <v>261</v>
      </c>
      <c r="M10" s="48" t="s">
        <v>57</v>
      </c>
      <c r="N10" s="50"/>
      <c r="O10" s="49" t="s">
        <v>268</v>
      </c>
      <c r="P10" s="49" t="s">
        <v>259</v>
      </c>
    </row>
    <row r="11" spans="1:16" hidden="1">
      <c r="A11" s="44"/>
      <c r="B11" s="46" t="s">
        <v>41</v>
      </c>
      <c r="C11" s="47" t="s">
        <v>254</v>
      </c>
      <c r="D11" s="47" t="s">
        <v>263</v>
      </c>
      <c r="E11" s="47" t="s">
        <v>264</v>
      </c>
      <c r="F11" s="47" t="s">
        <v>260</v>
      </c>
      <c r="G11" s="47" t="s">
        <v>256</v>
      </c>
      <c r="H11" s="47" t="s">
        <v>271</v>
      </c>
      <c r="I11" s="47" t="s">
        <v>274</v>
      </c>
      <c r="J11" s="47" t="s">
        <v>275</v>
      </c>
      <c r="K11" s="47" t="s">
        <v>257</v>
      </c>
      <c r="L11" s="47" t="s">
        <v>258</v>
      </c>
      <c r="M11" s="48" t="s">
        <v>60</v>
      </c>
      <c r="N11" s="50"/>
      <c r="O11" s="49" t="s">
        <v>268</v>
      </c>
      <c r="P11" s="49" t="s">
        <v>259</v>
      </c>
    </row>
    <row r="12" spans="1:16" hidden="1">
      <c r="A12" s="44"/>
      <c r="B12" s="46" t="s">
        <v>41</v>
      </c>
      <c r="C12" s="47" t="s">
        <v>276</v>
      </c>
      <c r="D12" s="47" t="s">
        <v>263</v>
      </c>
      <c r="E12" s="47" t="s">
        <v>264</v>
      </c>
      <c r="F12" s="47" t="s">
        <v>277</v>
      </c>
      <c r="G12" s="47" t="s">
        <v>252</v>
      </c>
      <c r="H12" s="47" t="s">
        <v>278</v>
      </c>
      <c r="I12" s="47" t="s">
        <v>279</v>
      </c>
      <c r="J12" s="47" t="s">
        <v>280</v>
      </c>
      <c r="K12" s="47" t="s">
        <v>281</v>
      </c>
      <c r="L12" s="47" t="s">
        <v>42</v>
      </c>
      <c r="M12" s="48" t="s">
        <v>57</v>
      </c>
      <c r="N12" s="49" t="s">
        <v>282</v>
      </c>
      <c r="O12" s="49" t="s">
        <v>268</v>
      </c>
      <c r="P12" s="49" t="s">
        <v>259</v>
      </c>
    </row>
    <row r="13" spans="1:16" hidden="1">
      <c r="A13" s="44"/>
      <c r="B13" s="46" t="s">
        <v>41</v>
      </c>
      <c r="C13" s="47" t="s">
        <v>276</v>
      </c>
      <c r="D13" s="47" t="s">
        <v>263</v>
      </c>
      <c r="E13" s="47" t="s">
        <v>264</v>
      </c>
      <c r="F13" s="47" t="s">
        <v>277</v>
      </c>
      <c r="G13" s="47" t="s">
        <v>252</v>
      </c>
      <c r="H13" s="47" t="s">
        <v>278</v>
      </c>
      <c r="I13" s="47" t="s">
        <v>283</v>
      </c>
      <c r="J13" s="47" t="s">
        <v>284</v>
      </c>
      <c r="K13" s="47" t="s">
        <v>281</v>
      </c>
      <c r="L13" s="47" t="s">
        <v>42</v>
      </c>
      <c r="M13" s="48" t="s">
        <v>60</v>
      </c>
      <c r="N13" s="49" t="s">
        <v>282</v>
      </c>
      <c r="O13" s="49" t="s">
        <v>268</v>
      </c>
      <c r="P13" s="49" t="s">
        <v>259</v>
      </c>
    </row>
    <row r="14" spans="1:16" hidden="1">
      <c r="A14" s="44"/>
      <c r="B14" s="46" t="s">
        <v>41</v>
      </c>
      <c r="C14" s="47" t="s">
        <v>276</v>
      </c>
      <c r="D14" s="47" t="s">
        <v>263</v>
      </c>
      <c r="E14" s="47" t="s">
        <v>264</v>
      </c>
      <c r="F14" s="47" t="s">
        <v>285</v>
      </c>
      <c r="G14" s="47" t="s">
        <v>252</v>
      </c>
      <c r="H14" s="47" t="s">
        <v>286</v>
      </c>
      <c r="I14" s="47" t="s">
        <v>287</v>
      </c>
      <c r="J14" s="47" t="s">
        <v>288</v>
      </c>
      <c r="K14" s="47" t="s">
        <v>281</v>
      </c>
      <c r="L14" s="47" t="s">
        <v>42</v>
      </c>
      <c r="M14" s="48" t="s">
        <v>57</v>
      </c>
      <c r="N14" s="49" t="s">
        <v>282</v>
      </c>
      <c r="O14" s="49" t="s">
        <v>268</v>
      </c>
      <c r="P14" s="49" t="s">
        <v>259</v>
      </c>
    </row>
    <row r="15" spans="1:16" hidden="1">
      <c r="A15" s="44"/>
      <c r="B15" s="46" t="s">
        <v>41</v>
      </c>
      <c r="C15" s="47" t="s">
        <v>276</v>
      </c>
      <c r="D15" s="47" t="s">
        <v>263</v>
      </c>
      <c r="E15" s="47" t="s">
        <v>264</v>
      </c>
      <c r="F15" s="47" t="s">
        <v>285</v>
      </c>
      <c r="G15" s="47" t="s">
        <v>252</v>
      </c>
      <c r="H15" s="47" t="s">
        <v>286</v>
      </c>
      <c r="I15" s="47" t="s">
        <v>289</v>
      </c>
      <c r="J15" s="47" t="s">
        <v>290</v>
      </c>
      <c r="K15" s="47" t="s">
        <v>281</v>
      </c>
      <c r="L15" s="47" t="s">
        <v>42</v>
      </c>
      <c r="M15" s="48" t="s">
        <v>60</v>
      </c>
      <c r="N15" s="49" t="s">
        <v>282</v>
      </c>
      <c r="O15" s="49" t="s">
        <v>268</v>
      </c>
      <c r="P15" s="49" t="s">
        <v>259</v>
      </c>
    </row>
    <row r="16" spans="1:16" hidden="1">
      <c r="A16" s="44"/>
      <c r="B16" s="46" t="s">
        <v>41</v>
      </c>
      <c r="C16" s="47" t="s">
        <v>276</v>
      </c>
      <c r="D16" s="47" t="s">
        <v>263</v>
      </c>
      <c r="E16" s="47" t="s">
        <v>264</v>
      </c>
      <c r="F16" s="47" t="s">
        <v>291</v>
      </c>
      <c r="G16" s="47" t="s">
        <v>252</v>
      </c>
      <c r="H16" s="47" t="s">
        <v>292</v>
      </c>
      <c r="I16" s="47" t="s">
        <v>293</v>
      </c>
      <c r="J16" s="47" t="s">
        <v>294</v>
      </c>
      <c r="K16" s="47" t="s">
        <v>281</v>
      </c>
      <c r="L16" s="47" t="s">
        <v>42</v>
      </c>
      <c r="M16" s="48" t="s">
        <v>57</v>
      </c>
      <c r="N16" s="49" t="s">
        <v>282</v>
      </c>
      <c r="O16" s="49" t="s">
        <v>268</v>
      </c>
      <c r="P16" s="49" t="s">
        <v>259</v>
      </c>
    </row>
    <row r="17" spans="1:23" hidden="1">
      <c r="A17" s="44"/>
      <c r="B17" s="46" t="s">
        <v>41</v>
      </c>
      <c r="C17" s="47" t="s">
        <v>276</v>
      </c>
      <c r="D17" s="47" t="s">
        <v>263</v>
      </c>
      <c r="E17" s="47" t="s">
        <v>264</v>
      </c>
      <c r="F17" s="47" t="s">
        <v>291</v>
      </c>
      <c r="G17" s="47" t="s">
        <v>252</v>
      </c>
      <c r="H17" s="47" t="s">
        <v>292</v>
      </c>
      <c r="I17" s="47" t="s">
        <v>295</v>
      </c>
      <c r="J17" s="47" t="s">
        <v>296</v>
      </c>
      <c r="K17" s="47" t="s">
        <v>281</v>
      </c>
      <c r="L17" s="47" t="s">
        <v>42</v>
      </c>
      <c r="M17" s="48" t="s">
        <v>60</v>
      </c>
      <c r="N17" s="49" t="s">
        <v>282</v>
      </c>
      <c r="O17" s="49" t="s">
        <v>268</v>
      </c>
      <c r="P17" s="49" t="s">
        <v>259</v>
      </c>
    </row>
    <row r="18" spans="1:23" hidden="1">
      <c r="A18" s="44"/>
      <c r="B18" s="46" t="s">
        <v>41</v>
      </c>
      <c r="C18" s="47" t="s">
        <v>276</v>
      </c>
      <c r="D18" s="47" t="s">
        <v>263</v>
      </c>
      <c r="E18" s="47" t="s">
        <v>264</v>
      </c>
      <c r="F18" s="47" t="s">
        <v>297</v>
      </c>
      <c r="G18" s="47" t="s">
        <v>252</v>
      </c>
      <c r="H18" s="47" t="s">
        <v>298</v>
      </c>
      <c r="I18" s="47" t="s">
        <v>299</v>
      </c>
      <c r="J18" s="47" t="s">
        <v>300</v>
      </c>
      <c r="K18" s="47" t="s">
        <v>281</v>
      </c>
      <c r="L18" s="47" t="s">
        <v>42</v>
      </c>
      <c r="M18" s="48" t="s">
        <v>57</v>
      </c>
      <c r="N18" s="49" t="s">
        <v>282</v>
      </c>
      <c r="O18" s="49" t="s">
        <v>268</v>
      </c>
      <c r="P18" s="49" t="s">
        <v>259</v>
      </c>
    </row>
    <row r="19" spans="1:23" hidden="1">
      <c r="A19" s="44"/>
      <c r="B19" s="46" t="s">
        <v>41</v>
      </c>
      <c r="C19" s="47" t="s">
        <v>276</v>
      </c>
      <c r="D19" s="47" t="s">
        <v>263</v>
      </c>
      <c r="E19" s="47" t="s">
        <v>264</v>
      </c>
      <c r="F19" s="47" t="s">
        <v>297</v>
      </c>
      <c r="G19" s="47" t="s">
        <v>252</v>
      </c>
      <c r="H19" s="47" t="s">
        <v>298</v>
      </c>
      <c r="I19" s="47" t="s">
        <v>301</v>
      </c>
      <c r="J19" s="47" t="s">
        <v>302</v>
      </c>
      <c r="K19" s="47" t="s">
        <v>281</v>
      </c>
      <c r="L19" s="47" t="s">
        <v>42</v>
      </c>
      <c r="M19" s="48" t="s">
        <v>60</v>
      </c>
      <c r="N19" s="49" t="s">
        <v>282</v>
      </c>
      <c r="O19" s="49" t="s">
        <v>268</v>
      </c>
      <c r="P19" s="49" t="s">
        <v>259</v>
      </c>
    </row>
    <row r="21" spans="1:23" ht="30">
      <c r="A21" s="598" t="s">
        <v>236</v>
      </c>
      <c r="B21" s="598" t="s">
        <v>237</v>
      </c>
      <c r="C21" s="598" t="s">
        <v>238</v>
      </c>
      <c r="D21" s="598" t="s">
        <v>239</v>
      </c>
      <c r="E21" s="598" t="s">
        <v>240</v>
      </c>
      <c r="F21" s="596" t="s">
        <v>241</v>
      </c>
      <c r="G21" s="596" t="s">
        <v>244</v>
      </c>
      <c r="H21" s="596" t="s">
        <v>245</v>
      </c>
      <c r="I21" s="603" t="s">
        <v>338</v>
      </c>
      <c r="J21" s="604" t="s">
        <v>339</v>
      </c>
      <c r="K21" s="596" t="s">
        <v>246</v>
      </c>
      <c r="L21" s="596" t="s">
        <v>247</v>
      </c>
      <c r="M21" s="596" t="s">
        <v>248</v>
      </c>
      <c r="N21" s="603" t="s">
        <v>340</v>
      </c>
      <c r="O21" s="596" t="s">
        <v>243</v>
      </c>
      <c r="P21" s="596" t="s">
        <v>341</v>
      </c>
      <c r="Q21" s="603" t="s">
        <v>342</v>
      </c>
      <c r="R21" s="603" t="s">
        <v>343</v>
      </c>
      <c r="S21" s="57" t="s">
        <v>344</v>
      </c>
      <c r="T21" s="603" t="s">
        <v>346</v>
      </c>
      <c r="U21" s="603" t="s">
        <v>347</v>
      </c>
      <c r="V21" s="598" t="s">
        <v>239</v>
      </c>
      <c r="W21" s="606" t="s">
        <v>734</v>
      </c>
    </row>
    <row r="22" spans="1:23">
      <c r="A22" s="600"/>
      <c r="B22" s="601"/>
      <c r="C22" s="601"/>
      <c r="D22" s="601"/>
      <c r="E22" s="601"/>
      <c r="F22" s="602"/>
      <c r="G22" s="602"/>
      <c r="H22" s="602"/>
      <c r="I22" s="602"/>
      <c r="J22" s="605"/>
      <c r="K22" s="602"/>
      <c r="L22" s="602"/>
      <c r="M22" s="602"/>
      <c r="N22" s="602"/>
      <c r="O22" s="602"/>
      <c r="P22" s="602"/>
      <c r="Q22" s="602"/>
      <c r="R22" s="602"/>
      <c r="S22" s="57" t="s">
        <v>345</v>
      </c>
      <c r="T22" s="602"/>
      <c r="U22" s="602"/>
      <c r="V22" s="601"/>
      <c r="W22" s="605"/>
    </row>
    <row r="23" spans="1:23">
      <c r="A23" s="45" t="s">
        <v>262</v>
      </c>
      <c r="B23" s="55" t="s">
        <v>41</v>
      </c>
      <c r="C23" s="55" t="s">
        <v>254</v>
      </c>
      <c r="D23" s="55" t="s">
        <v>263</v>
      </c>
      <c r="E23" s="55" t="s">
        <v>264</v>
      </c>
      <c r="F23" s="56" t="s">
        <v>255</v>
      </c>
      <c r="G23" s="55" t="s">
        <v>310</v>
      </c>
      <c r="H23" s="55" t="s">
        <v>349</v>
      </c>
      <c r="I23" s="58">
        <v>5903802465709</v>
      </c>
      <c r="J23" s="56" t="s">
        <v>350</v>
      </c>
      <c r="K23" s="56" t="s">
        <v>351</v>
      </c>
      <c r="L23" s="56" t="s">
        <v>258</v>
      </c>
      <c r="M23" s="56" t="s">
        <v>57</v>
      </c>
      <c r="N23" s="55" t="s">
        <v>256</v>
      </c>
      <c r="O23" s="55" t="s">
        <v>265</v>
      </c>
      <c r="P23" s="55" t="s">
        <v>352</v>
      </c>
      <c r="Q23" s="56" t="s">
        <v>348</v>
      </c>
      <c r="R23" s="56"/>
      <c r="S23" s="56" t="s">
        <v>353</v>
      </c>
      <c r="T23" s="56">
        <v>1</v>
      </c>
      <c r="U23" s="56">
        <v>37</v>
      </c>
      <c r="V23" s="55" t="s">
        <v>354</v>
      </c>
      <c r="W23" s="55" t="s">
        <v>735</v>
      </c>
    </row>
    <row r="24" spans="1:23">
      <c r="A24" s="44"/>
      <c r="B24" s="55" t="s">
        <v>41</v>
      </c>
      <c r="C24" s="55" t="s">
        <v>254</v>
      </c>
      <c r="D24" s="55" t="s">
        <v>263</v>
      </c>
      <c r="E24" s="55" t="s">
        <v>264</v>
      </c>
      <c r="F24" s="56" t="s">
        <v>255</v>
      </c>
      <c r="G24" s="55" t="s">
        <v>311</v>
      </c>
      <c r="H24" s="55" t="s">
        <v>355</v>
      </c>
      <c r="I24" s="58">
        <v>5903802465716</v>
      </c>
      <c r="J24" s="56" t="s">
        <v>350</v>
      </c>
      <c r="K24" s="56" t="s">
        <v>351</v>
      </c>
      <c r="L24" s="56" t="s">
        <v>258</v>
      </c>
      <c r="M24" s="56" t="s">
        <v>60</v>
      </c>
      <c r="N24" s="55" t="s">
        <v>256</v>
      </c>
      <c r="O24" s="55" t="s">
        <v>265</v>
      </c>
      <c r="P24" s="55" t="s">
        <v>352</v>
      </c>
      <c r="Q24" s="56" t="s">
        <v>348</v>
      </c>
      <c r="R24" s="56"/>
      <c r="S24" s="56" t="s">
        <v>353</v>
      </c>
      <c r="T24" s="56">
        <v>1</v>
      </c>
      <c r="U24" s="56">
        <v>37</v>
      </c>
      <c r="V24" s="55" t="s">
        <v>354</v>
      </c>
      <c r="W24" s="55" t="s">
        <v>735</v>
      </c>
    </row>
    <row r="25" spans="1:23">
      <c r="A25" s="44"/>
      <c r="B25" s="55" t="s">
        <v>41</v>
      </c>
      <c r="C25" s="55" t="s">
        <v>309</v>
      </c>
      <c r="D25" s="55" t="s">
        <v>263</v>
      </c>
      <c r="E25" s="55" t="s">
        <v>264</v>
      </c>
      <c r="F25" s="56" t="s">
        <v>260</v>
      </c>
      <c r="G25" s="55" t="s">
        <v>312</v>
      </c>
      <c r="H25" s="55" t="s">
        <v>356</v>
      </c>
      <c r="I25" s="58">
        <v>5903802465723</v>
      </c>
      <c r="J25" s="56" t="s">
        <v>350</v>
      </c>
      <c r="K25" s="56" t="s">
        <v>351</v>
      </c>
      <c r="L25" s="56" t="s">
        <v>261</v>
      </c>
      <c r="M25" s="56" t="s">
        <v>57</v>
      </c>
      <c r="N25" s="55" t="s">
        <v>256</v>
      </c>
      <c r="O25" s="55" t="s">
        <v>271</v>
      </c>
      <c r="P25" s="55" t="s">
        <v>352</v>
      </c>
      <c r="Q25" s="56" t="s">
        <v>348</v>
      </c>
      <c r="R25" s="56"/>
      <c r="S25" s="56" t="s">
        <v>353</v>
      </c>
      <c r="T25" s="56">
        <v>2</v>
      </c>
      <c r="U25" s="56">
        <v>38</v>
      </c>
      <c r="V25" s="55" t="s">
        <v>354</v>
      </c>
      <c r="W25" s="55" t="s">
        <v>735</v>
      </c>
    </row>
    <row r="26" spans="1:23">
      <c r="A26" s="44"/>
      <c r="B26" s="55" t="s">
        <v>41</v>
      </c>
      <c r="C26" s="55" t="s">
        <v>309</v>
      </c>
      <c r="D26" s="55" t="s">
        <v>263</v>
      </c>
      <c r="E26" s="55" t="s">
        <v>264</v>
      </c>
      <c r="F26" s="56" t="s">
        <v>260</v>
      </c>
      <c r="G26" s="55" t="s">
        <v>313</v>
      </c>
      <c r="H26" s="55" t="s">
        <v>357</v>
      </c>
      <c r="I26" s="58">
        <v>5903802465730</v>
      </c>
      <c r="J26" s="56" t="s">
        <v>350</v>
      </c>
      <c r="K26" s="56" t="s">
        <v>351</v>
      </c>
      <c r="L26" s="56" t="s">
        <v>261</v>
      </c>
      <c r="M26" s="56" t="s">
        <v>60</v>
      </c>
      <c r="N26" s="55" t="s">
        <v>256</v>
      </c>
      <c r="O26" s="55" t="s">
        <v>271</v>
      </c>
      <c r="P26" s="55" t="s">
        <v>352</v>
      </c>
      <c r="Q26" s="56" t="s">
        <v>348</v>
      </c>
      <c r="R26" s="56"/>
      <c r="S26" s="56" t="s">
        <v>353</v>
      </c>
      <c r="T26" s="56">
        <v>2</v>
      </c>
      <c r="U26" s="56">
        <v>38</v>
      </c>
      <c r="V26" s="55" t="s">
        <v>354</v>
      </c>
      <c r="W26" s="55" t="s">
        <v>735</v>
      </c>
    </row>
    <row r="27" spans="1:23">
      <c r="A27" s="44"/>
      <c r="B27" s="47" t="s">
        <v>41</v>
      </c>
      <c r="C27" s="47" t="s">
        <v>314</v>
      </c>
      <c r="D27" s="47" t="s">
        <v>263</v>
      </c>
      <c r="E27" s="47" t="s">
        <v>264</v>
      </c>
      <c r="F27" s="54" t="s">
        <v>255</v>
      </c>
      <c r="G27" s="47" t="s">
        <v>315</v>
      </c>
      <c r="H27" s="47" t="s">
        <v>358</v>
      </c>
      <c r="I27" s="59">
        <v>5903802465747</v>
      </c>
      <c r="J27" s="54" t="s">
        <v>350</v>
      </c>
      <c r="K27" s="54" t="s">
        <v>359</v>
      </c>
      <c r="L27" s="54" t="s">
        <v>258</v>
      </c>
      <c r="M27" s="54" t="s">
        <v>57</v>
      </c>
      <c r="N27" s="47" t="s">
        <v>256</v>
      </c>
      <c r="O27" s="47" t="s">
        <v>265</v>
      </c>
      <c r="P27" s="47" t="s">
        <v>352</v>
      </c>
      <c r="Q27" s="54" t="s">
        <v>348</v>
      </c>
      <c r="R27" s="54"/>
      <c r="S27" s="54" t="s">
        <v>360</v>
      </c>
      <c r="T27" s="54">
        <v>9</v>
      </c>
      <c r="U27" s="54">
        <v>45</v>
      </c>
      <c r="V27" s="47" t="s">
        <v>361</v>
      </c>
      <c r="W27" s="47" t="s">
        <v>305</v>
      </c>
    </row>
    <row r="28" spans="1:23">
      <c r="A28" s="44"/>
      <c r="B28" s="47" t="s">
        <v>41</v>
      </c>
      <c r="C28" s="47" t="s">
        <v>314</v>
      </c>
      <c r="D28" s="47" t="s">
        <v>263</v>
      </c>
      <c r="E28" s="47" t="s">
        <v>264</v>
      </c>
      <c r="F28" s="54" t="s">
        <v>255</v>
      </c>
      <c r="G28" s="47" t="s">
        <v>316</v>
      </c>
      <c r="H28" s="47" t="s">
        <v>362</v>
      </c>
      <c r="I28" s="59">
        <v>5903802465754</v>
      </c>
      <c r="J28" s="54" t="s">
        <v>350</v>
      </c>
      <c r="K28" s="54" t="s">
        <v>359</v>
      </c>
      <c r="L28" s="54" t="s">
        <v>258</v>
      </c>
      <c r="M28" s="54" t="s">
        <v>60</v>
      </c>
      <c r="N28" s="47" t="s">
        <v>256</v>
      </c>
      <c r="O28" s="47" t="s">
        <v>265</v>
      </c>
      <c r="P28" s="47" t="s">
        <v>352</v>
      </c>
      <c r="Q28" s="54" t="s">
        <v>348</v>
      </c>
      <c r="R28" s="54"/>
      <c r="S28" s="54" t="s">
        <v>360</v>
      </c>
      <c r="T28" s="54">
        <v>9</v>
      </c>
      <c r="U28" s="54">
        <v>45</v>
      </c>
      <c r="V28" s="47" t="s">
        <v>361</v>
      </c>
      <c r="W28" s="47" t="s">
        <v>305</v>
      </c>
    </row>
    <row r="29" spans="1:23">
      <c r="A29" s="44"/>
      <c r="B29" s="47" t="s">
        <v>41</v>
      </c>
      <c r="C29" s="47" t="s">
        <v>317</v>
      </c>
      <c r="D29" s="47" t="s">
        <v>263</v>
      </c>
      <c r="E29" s="47" t="s">
        <v>264</v>
      </c>
      <c r="F29" s="54" t="s">
        <v>260</v>
      </c>
      <c r="G29" s="47" t="s">
        <v>318</v>
      </c>
      <c r="H29" s="47" t="s">
        <v>363</v>
      </c>
      <c r="I29" s="59">
        <v>5903802465761</v>
      </c>
      <c r="J29" s="54" t="s">
        <v>350</v>
      </c>
      <c r="K29" s="54" t="s">
        <v>359</v>
      </c>
      <c r="L29" s="54" t="s">
        <v>261</v>
      </c>
      <c r="M29" s="54" t="s">
        <v>57</v>
      </c>
      <c r="N29" s="47" t="s">
        <v>256</v>
      </c>
      <c r="O29" s="47" t="s">
        <v>271</v>
      </c>
      <c r="P29" s="47" t="s">
        <v>352</v>
      </c>
      <c r="Q29" s="54" t="s">
        <v>348</v>
      </c>
      <c r="R29" s="54"/>
      <c r="S29" s="54" t="s">
        <v>360</v>
      </c>
      <c r="T29" s="54">
        <v>10</v>
      </c>
      <c r="U29" s="54">
        <v>46</v>
      </c>
      <c r="V29" s="47" t="s">
        <v>361</v>
      </c>
      <c r="W29" s="47" t="s">
        <v>305</v>
      </c>
    </row>
    <row r="30" spans="1:23">
      <c r="A30" s="44"/>
      <c r="B30" s="47" t="s">
        <v>41</v>
      </c>
      <c r="C30" s="47" t="s">
        <v>317</v>
      </c>
      <c r="D30" s="47" t="s">
        <v>263</v>
      </c>
      <c r="E30" s="47" t="s">
        <v>264</v>
      </c>
      <c r="F30" s="54" t="s">
        <v>260</v>
      </c>
      <c r="G30" s="47" t="s">
        <v>319</v>
      </c>
      <c r="H30" s="47" t="s">
        <v>364</v>
      </c>
      <c r="I30" s="59">
        <v>5903802465778</v>
      </c>
      <c r="J30" s="54" t="s">
        <v>350</v>
      </c>
      <c r="K30" s="54" t="s">
        <v>359</v>
      </c>
      <c r="L30" s="54" t="s">
        <v>261</v>
      </c>
      <c r="M30" s="54" t="s">
        <v>60</v>
      </c>
      <c r="N30" s="47" t="s">
        <v>256</v>
      </c>
      <c r="O30" s="47" t="s">
        <v>271</v>
      </c>
      <c r="P30" s="47" t="s">
        <v>352</v>
      </c>
      <c r="Q30" s="54" t="s">
        <v>348</v>
      </c>
      <c r="R30" s="54"/>
      <c r="S30" s="54" t="s">
        <v>360</v>
      </c>
      <c r="T30" s="54">
        <v>10</v>
      </c>
      <c r="U30" s="54">
        <v>46</v>
      </c>
      <c r="V30" s="47" t="s">
        <v>361</v>
      </c>
      <c r="W30" s="47" t="s">
        <v>305</v>
      </c>
    </row>
    <row r="31" spans="1:23">
      <c r="A31" s="44"/>
      <c r="B31" s="55" t="s">
        <v>41</v>
      </c>
      <c r="C31" s="55" t="s">
        <v>320</v>
      </c>
      <c r="D31" s="55" t="s">
        <v>263</v>
      </c>
      <c r="E31" s="55" t="s">
        <v>264</v>
      </c>
      <c r="F31" s="56" t="s">
        <v>277</v>
      </c>
      <c r="G31" s="55" t="s">
        <v>321</v>
      </c>
      <c r="H31" s="55" t="s">
        <v>365</v>
      </c>
      <c r="I31" s="58">
        <v>5903802465785</v>
      </c>
      <c r="J31" s="56" t="s">
        <v>350</v>
      </c>
      <c r="K31" s="56" t="s">
        <v>366</v>
      </c>
      <c r="L31" s="56" t="s">
        <v>42</v>
      </c>
      <c r="M31" s="56" t="s">
        <v>57</v>
      </c>
      <c r="N31" s="55" t="s">
        <v>252</v>
      </c>
      <c r="O31" s="55" t="s">
        <v>278</v>
      </c>
      <c r="P31" s="55" t="s">
        <v>352</v>
      </c>
      <c r="Q31" s="56" t="s">
        <v>348</v>
      </c>
      <c r="R31" s="56"/>
      <c r="S31" s="56" t="s">
        <v>353</v>
      </c>
      <c r="T31" s="56">
        <v>6</v>
      </c>
      <c r="U31" s="56">
        <v>41</v>
      </c>
      <c r="V31" s="55" t="s">
        <v>282</v>
      </c>
      <c r="W31" s="55" t="s">
        <v>735</v>
      </c>
    </row>
    <row r="32" spans="1:23">
      <c r="A32" s="44"/>
      <c r="B32" s="55" t="s">
        <v>41</v>
      </c>
      <c r="C32" s="55" t="s">
        <v>320</v>
      </c>
      <c r="D32" s="55" t="s">
        <v>263</v>
      </c>
      <c r="E32" s="55" t="s">
        <v>264</v>
      </c>
      <c r="F32" s="56" t="s">
        <v>277</v>
      </c>
      <c r="G32" s="55" t="s">
        <v>322</v>
      </c>
      <c r="H32" s="55" t="s">
        <v>367</v>
      </c>
      <c r="I32" s="58">
        <v>5903802465792</v>
      </c>
      <c r="J32" s="56" t="s">
        <v>350</v>
      </c>
      <c r="K32" s="56" t="s">
        <v>366</v>
      </c>
      <c r="L32" s="56" t="s">
        <v>42</v>
      </c>
      <c r="M32" s="56" t="s">
        <v>60</v>
      </c>
      <c r="N32" s="55" t="s">
        <v>252</v>
      </c>
      <c r="O32" s="55" t="s">
        <v>278</v>
      </c>
      <c r="P32" s="55" t="s">
        <v>352</v>
      </c>
      <c r="Q32" s="56" t="s">
        <v>348</v>
      </c>
      <c r="R32" s="56"/>
      <c r="S32" s="56" t="s">
        <v>353</v>
      </c>
      <c r="T32" s="56">
        <v>6</v>
      </c>
      <c r="U32" s="56">
        <v>41</v>
      </c>
      <c r="V32" s="55" t="s">
        <v>282</v>
      </c>
      <c r="W32" s="55" t="s">
        <v>735</v>
      </c>
    </row>
    <row r="33" spans="1:23">
      <c r="A33" s="44"/>
      <c r="B33" s="55" t="s">
        <v>41</v>
      </c>
      <c r="C33" s="55" t="s">
        <v>320</v>
      </c>
      <c r="D33" s="55" t="s">
        <v>263</v>
      </c>
      <c r="E33" s="55" t="s">
        <v>264</v>
      </c>
      <c r="F33" s="56" t="s">
        <v>285</v>
      </c>
      <c r="G33" s="55" t="s">
        <v>323</v>
      </c>
      <c r="H33" s="55" t="s">
        <v>368</v>
      </c>
      <c r="I33" s="58">
        <v>5903802465808</v>
      </c>
      <c r="J33" s="56" t="s">
        <v>350</v>
      </c>
      <c r="K33" s="56" t="s">
        <v>366</v>
      </c>
      <c r="L33" s="56" t="s">
        <v>42</v>
      </c>
      <c r="M33" s="56" t="s">
        <v>57</v>
      </c>
      <c r="N33" s="55" t="s">
        <v>252</v>
      </c>
      <c r="O33" s="55" t="s">
        <v>286</v>
      </c>
      <c r="P33" s="55" t="s">
        <v>352</v>
      </c>
      <c r="Q33" s="56" t="s">
        <v>348</v>
      </c>
      <c r="R33" s="56" t="s">
        <v>369</v>
      </c>
      <c r="S33" s="56" t="s">
        <v>353</v>
      </c>
      <c r="T33" s="56">
        <v>5</v>
      </c>
      <c r="U33" s="56">
        <v>42</v>
      </c>
      <c r="V33" s="55" t="s">
        <v>282</v>
      </c>
      <c r="W33" s="55" t="s">
        <v>735</v>
      </c>
    </row>
    <row r="34" spans="1:23">
      <c r="A34" s="44"/>
      <c r="B34" s="55" t="s">
        <v>41</v>
      </c>
      <c r="C34" s="55" t="s">
        <v>320</v>
      </c>
      <c r="D34" s="55" t="s">
        <v>263</v>
      </c>
      <c r="E34" s="55" t="s">
        <v>264</v>
      </c>
      <c r="F34" s="56" t="s">
        <v>285</v>
      </c>
      <c r="G34" s="55" t="s">
        <v>324</v>
      </c>
      <c r="H34" s="55" t="s">
        <v>370</v>
      </c>
      <c r="I34" s="58">
        <v>5903802465815</v>
      </c>
      <c r="J34" s="56" t="s">
        <v>350</v>
      </c>
      <c r="K34" s="56" t="s">
        <v>366</v>
      </c>
      <c r="L34" s="56" t="s">
        <v>42</v>
      </c>
      <c r="M34" s="56" t="s">
        <v>60</v>
      </c>
      <c r="N34" s="55" t="s">
        <v>252</v>
      </c>
      <c r="O34" s="55" t="s">
        <v>286</v>
      </c>
      <c r="P34" s="55" t="s">
        <v>352</v>
      </c>
      <c r="Q34" s="56" t="s">
        <v>348</v>
      </c>
      <c r="R34" s="56" t="s">
        <v>369</v>
      </c>
      <c r="S34" s="56" t="s">
        <v>353</v>
      </c>
      <c r="T34" s="56">
        <v>5</v>
      </c>
      <c r="U34" s="56">
        <v>42</v>
      </c>
      <c r="V34" s="55" t="s">
        <v>282</v>
      </c>
      <c r="W34" s="55" t="s">
        <v>735</v>
      </c>
    </row>
    <row r="35" spans="1:23">
      <c r="A35" s="44"/>
      <c r="B35" s="55" t="s">
        <v>41</v>
      </c>
      <c r="C35" s="55" t="s">
        <v>320</v>
      </c>
      <c r="D35" s="55" t="s">
        <v>263</v>
      </c>
      <c r="E35" s="55" t="s">
        <v>264</v>
      </c>
      <c r="F35" s="56" t="s">
        <v>291</v>
      </c>
      <c r="G35" s="55" t="s">
        <v>325</v>
      </c>
      <c r="H35" s="55" t="s">
        <v>371</v>
      </c>
      <c r="I35" s="58">
        <v>5903802465822</v>
      </c>
      <c r="J35" s="56" t="s">
        <v>350</v>
      </c>
      <c r="K35" s="56" t="s">
        <v>366</v>
      </c>
      <c r="L35" s="56" t="s">
        <v>42</v>
      </c>
      <c r="M35" s="56" t="s">
        <v>57</v>
      </c>
      <c r="N35" s="55" t="s">
        <v>252</v>
      </c>
      <c r="O35" s="55" t="s">
        <v>292</v>
      </c>
      <c r="P35" s="55" t="s">
        <v>352</v>
      </c>
      <c r="Q35" s="56" t="s">
        <v>348</v>
      </c>
      <c r="R35" s="56"/>
      <c r="S35" s="56" t="s">
        <v>353</v>
      </c>
      <c r="T35" s="56">
        <v>4</v>
      </c>
      <c r="U35" s="56">
        <v>40</v>
      </c>
      <c r="V35" s="55" t="s">
        <v>282</v>
      </c>
      <c r="W35" s="55" t="s">
        <v>735</v>
      </c>
    </row>
    <row r="36" spans="1:23">
      <c r="A36" s="44"/>
      <c r="B36" s="55" t="s">
        <v>41</v>
      </c>
      <c r="C36" s="55" t="s">
        <v>320</v>
      </c>
      <c r="D36" s="55" t="s">
        <v>263</v>
      </c>
      <c r="E36" s="55" t="s">
        <v>264</v>
      </c>
      <c r="F36" s="56" t="s">
        <v>291</v>
      </c>
      <c r="G36" s="55" t="s">
        <v>326</v>
      </c>
      <c r="H36" s="55" t="s">
        <v>372</v>
      </c>
      <c r="I36" s="58">
        <v>5903802465839</v>
      </c>
      <c r="J36" s="56" t="s">
        <v>350</v>
      </c>
      <c r="K36" s="56" t="s">
        <v>366</v>
      </c>
      <c r="L36" s="56" t="s">
        <v>42</v>
      </c>
      <c r="M36" s="56" t="s">
        <v>60</v>
      </c>
      <c r="N36" s="55" t="s">
        <v>252</v>
      </c>
      <c r="O36" s="55" t="s">
        <v>292</v>
      </c>
      <c r="P36" s="55" t="s">
        <v>352</v>
      </c>
      <c r="Q36" s="56" t="s">
        <v>348</v>
      </c>
      <c r="R36" s="56"/>
      <c r="S36" s="56" t="s">
        <v>353</v>
      </c>
      <c r="T36" s="56">
        <v>4</v>
      </c>
      <c r="U36" s="56">
        <v>40</v>
      </c>
      <c r="V36" s="55" t="s">
        <v>282</v>
      </c>
      <c r="W36" s="55" t="s">
        <v>735</v>
      </c>
    </row>
    <row r="37" spans="1:23">
      <c r="A37" s="44"/>
      <c r="B37" s="55" t="s">
        <v>41</v>
      </c>
      <c r="C37" s="55" t="s">
        <v>320</v>
      </c>
      <c r="D37" s="55" t="s">
        <v>263</v>
      </c>
      <c r="E37" s="55" t="s">
        <v>264</v>
      </c>
      <c r="F37" s="56" t="s">
        <v>297</v>
      </c>
      <c r="G37" s="55" t="s">
        <v>327</v>
      </c>
      <c r="H37" s="55" t="s">
        <v>373</v>
      </c>
      <c r="I37" s="58">
        <v>5903802465846</v>
      </c>
      <c r="J37" s="56" t="s">
        <v>350</v>
      </c>
      <c r="K37" s="56" t="s">
        <v>366</v>
      </c>
      <c r="L37" s="56" t="s">
        <v>42</v>
      </c>
      <c r="M37" s="56" t="s">
        <v>57</v>
      </c>
      <c r="N37" s="55" t="s">
        <v>252</v>
      </c>
      <c r="O37" s="55" t="s">
        <v>298</v>
      </c>
      <c r="P37" s="55" t="s">
        <v>352</v>
      </c>
      <c r="Q37" s="56" t="s">
        <v>348</v>
      </c>
      <c r="R37" s="56"/>
      <c r="S37" s="56" t="s">
        <v>353</v>
      </c>
      <c r="T37" s="56">
        <v>8</v>
      </c>
      <c r="U37" s="56">
        <v>44</v>
      </c>
      <c r="V37" s="55" t="s">
        <v>282</v>
      </c>
      <c r="W37" s="55" t="s">
        <v>735</v>
      </c>
    </row>
    <row r="38" spans="1:23">
      <c r="A38" s="44"/>
      <c r="B38" s="55" t="s">
        <v>41</v>
      </c>
      <c r="C38" s="55" t="s">
        <v>320</v>
      </c>
      <c r="D38" s="55" t="s">
        <v>263</v>
      </c>
      <c r="E38" s="55" t="s">
        <v>264</v>
      </c>
      <c r="F38" s="56" t="s">
        <v>297</v>
      </c>
      <c r="G38" s="55" t="s">
        <v>328</v>
      </c>
      <c r="H38" s="55" t="s">
        <v>374</v>
      </c>
      <c r="I38" s="58">
        <v>5903802465853</v>
      </c>
      <c r="J38" s="56" t="s">
        <v>350</v>
      </c>
      <c r="K38" s="56" t="s">
        <v>366</v>
      </c>
      <c r="L38" s="56" t="s">
        <v>42</v>
      </c>
      <c r="M38" s="56" t="s">
        <v>60</v>
      </c>
      <c r="N38" s="55" t="s">
        <v>252</v>
      </c>
      <c r="O38" s="55" t="s">
        <v>298</v>
      </c>
      <c r="P38" s="55" t="s">
        <v>352</v>
      </c>
      <c r="Q38" s="56" t="s">
        <v>348</v>
      </c>
      <c r="R38" s="56"/>
      <c r="S38" s="56" t="s">
        <v>353</v>
      </c>
      <c r="T38" s="56">
        <v>8</v>
      </c>
      <c r="U38" s="56">
        <v>44</v>
      </c>
      <c r="V38" s="55" t="s">
        <v>282</v>
      </c>
      <c r="W38" s="55" t="s">
        <v>735</v>
      </c>
    </row>
    <row r="39" spans="1:23">
      <c r="A39" s="44"/>
      <c r="B39" s="47" t="s">
        <v>41</v>
      </c>
      <c r="C39" s="47" t="s">
        <v>329</v>
      </c>
      <c r="D39" s="47" t="s">
        <v>263</v>
      </c>
      <c r="E39" s="47" t="s">
        <v>264</v>
      </c>
      <c r="F39" s="54" t="s">
        <v>277</v>
      </c>
      <c r="G39" s="47" t="s">
        <v>330</v>
      </c>
      <c r="H39" s="47" t="s">
        <v>375</v>
      </c>
      <c r="I39" s="60">
        <v>5903802465860</v>
      </c>
      <c r="J39" s="54" t="s">
        <v>350</v>
      </c>
      <c r="K39" s="54" t="s">
        <v>376</v>
      </c>
      <c r="L39" s="54" t="s">
        <v>42</v>
      </c>
      <c r="M39" s="54" t="s">
        <v>57</v>
      </c>
      <c r="N39" s="47" t="s">
        <v>252</v>
      </c>
      <c r="O39" s="47" t="s">
        <v>278</v>
      </c>
      <c r="P39" s="47" t="s">
        <v>352</v>
      </c>
      <c r="Q39" s="54" t="s">
        <v>348</v>
      </c>
      <c r="R39" s="54"/>
      <c r="S39" s="54" t="s">
        <v>360</v>
      </c>
      <c r="T39" s="54"/>
      <c r="U39" s="54"/>
      <c r="V39" s="47" t="s">
        <v>377</v>
      </c>
      <c r="W39" s="47" t="s">
        <v>305</v>
      </c>
    </row>
    <row r="40" spans="1:23">
      <c r="A40" s="44"/>
      <c r="B40" s="47" t="s">
        <v>41</v>
      </c>
      <c r="C40" s="47" t="s">
        <v>329</v>
      </c>
      <c r="D40" s="47" t="s">
        <v>263</v>
      </c>
      <c r="E40" s="47" t="s">
        <v>264</v>
      </c>
      <c r="F40" s="54" t="s">
        <v>277</v>
      </c>
      <c r="G40" s="47" t="s">
        <v>331</v>
      </c>
      <c r="H40" s="47" t="s">
        <v>378</v>
      </c>
      <c r="I40" s="60">
        <v>5903802465877</v>
      </c>
      <c r="J40" s="54" t="s">
        <v>350</v>
      </c>
      <c r="K40" s="54" t="s">
        <v>376</v>
      </c>
      <c r="L40" s="54" t="s">
        <v>42</v>
      </c>
      <c r="M40" s="54" t="s">
        <v>60</v>
      </c>
      <c r="N40" s="47" t="s">
        <v>252</v>
      </c>
      <c r="O40" s="47" t="s">
        <v>278</v>
      </c>
      <c r="P40" s="47" t="s">
        <v>352</v>
      </c>
      <c r="Q40" s="54" t="s">
        <v>348</v>
      </c>
      <c r="R40" s="54"/>
      <c r="S40" s="54" t="s">
        <v>360</v>
      </c>
      <c r="T40" s="54"/>
      <c r="U40" s="54"/>
      <c r="V40" s="47" t="s">
        <v>377</v>
      </c>
      <c r="W40" s="47" t="s">
        <v>305</v>
      </c>
    </row>
    <row r="41" spans="1:23">
      <c r="A41" s="44"/>
      <c r="B41" s="47" t="s">
        <v>41</v>
      </c>
      <c r="C41" s="47" t="s">
        <v>329</v>
      </c>
      <c r="D41" s="47" t="s">
        <v>263</v>
      </c>
      <c r="E41" s="47" t="s">
        <v>264</v>
      </c>
      <c r="F41" s="54" t="s">
        <v>285</v>
      </c>
      <c r="G41" s="47" t="s">
        <v>332</v>
      </c>
      <c r="H41" s="47" t="s">
        <v>379</v>
      </c>
      <c r="I41" s="60">
        <v>5903802465884</v>
      </c>
      <c r="J41" s="54" t="s">
        <v>350</v>
      </c>
      <c r="K41" s="54" t="s">
        <v>376</v>
      </c>
      <c r="L41" s="54" t="s">
        <v>42</v>
      </c>
      <c r="M41" s="54" t="s">
        <v>57</v>
      </c>
      <c r="N41" s="47" t="s">
        <v>252</v>
      </c>
      <c r="O41" s="47" t="s">
        <v>286</v>
      </c>
      <c r="P41" s="47" t="s">
        <v>352</v>
      </c>
      <c r="Q41" s="54" t="s">
        <v>348</v>
      </c>
      <c r="R41" s="54"/>
      <c r="S41" s="54" t="s">
        <v>360</v>
      </c>
      <c r="T41" s="54"/>
      <c r="U41" s="54"/>
      <c r="V41" s="47" t="s">
        <v>377</v>
      </c>
      <c r="W41" s="47" t="s">
        <v>305</v>
      </c>
    </row>
    <row r="42" spans="1:23">
      <c r="A42" s="44"/>
      <c r="B42" s="47" t="s">
        <v>41</v>
      </c>
      <c r="C42" s="47" t="s">
        <v>329</v>
      </c>
      <c r="D42" s="47" t="s">
        <v>263</v>
      </c>
      <c r="E42" s="47" t="s">
        <v>264</v>
      </c>
      <c r="F42" s="54" t="s">
        <v>285</v>
      </c>
      <c r="G42" s="47" t="s">
        <v>333</v>
      </c>
      <c r="H42" s="47" t="s">
        <v>380</v>
      </c>
      <c r="I42" s="60">
        <v>5903802465891</v>
      </c>
      <c r="J42" s="54" t="s">
        <v>350</v>
      </c>
      <c r="K42" s="54" t="s">
        <v>376</v>
      </c>
      <c r="L42" s="54" t="s">
        <v>42</v>
      </c>
      <c r="M42" s="54" t="s">
        <v>60</v>
      </c>
      <c r="N42" s="47" t="s">
        <v>252</v>
      </c>
      <c r="O42" s="47" t="s">
        <v>286</v>
      </c>
      <c r="P42" s="47" t="s">
        <v>352</v>
      </c>
      <c r="Q42" s="54" t="s">
        <v>348</v>
      </c>
      <c r="R42" s="54"/>
      <c r="S42" s="54" t="s">
        <v>360</v>
      </c>
      <c r="T42" s="54"/>
      <c r="U42" s="54"/>
      <c r="V42" s="47" t="s">
        <v>377</v>
      </c>
      <c r="W42" s="47" t="s">
        <v>305</v>
      </c>
    </row>
    <row r="43" spans="1:23">
      <c r="A43" s="44"/>
      <c r="B43" s="47" t="s">
        <v>41</v>
      </c>
      <c r="C43" s="47" t="s">
        <v>329</v>
      </c>
      <c r="D43" s="47" t="s">
        <v>263</v>
      </c>
      <c r="E43" s="47" t="s">
        <v>264</v>
      </c>
      <c r="F43" s="54" t="s">
        <v>291</v>
      </c>
      <c r="G43" s="47" t="s">
        <v>334</v>
      </c>
      <c r="H43" s="47" t="s">
        <v>381</v>
      </c>
      <c r="I43" s="60">
        <v>5903802465907</v>
      </c>
      <c r="J43" s="54" t="s">
        <v>350</v>
      </c>
      <c r="K43" s="54" t="s">
        <v>376</v>
      </c>
      <c r="L43" s="54" t="s">
        <v>42</v>
      </c>
      <c r="M43" s="54" t="s">
        <v>57</v>
      </c>
      <c r="N43" s="47" t="s">
        <v>252</v>
      </c>
      <c r="O43" s="47" t="s">
        <v>292</v>
      </c>
      <c r="P43" s="47" t="s">
        <v>352</v>
      </c>
      <c r="Q43" s="54" t="s">
        <v>348</v>
      </c>
      <c r="R43" s="54"/>
      <c r="S43" s="54" t="s">
        <v>360</v>
      </c>
      <c r="T43" s="54"/>
      <c r="U43" s="54"/>
      <c r="V43" s="47" t="s">
        <v>377</v>
      </c>
      <c r="W43" s="47" t="s">
        <v>305</v>
      </c>
    </row>
    <row r="44" spans="1:23">
      <c r="A44" s="44"/>
      <c r="B44" s="137" t="s">
        <v>41</v>
      </c>
      <c r="C44" s="137" t="s">
        <v>329</v>
      </c>
      <c r="D44" s="137" t="s">
        <v>263</v>
      </c>
      <c r="E44" s="137" t="s">
        <v>264</v>
      </c>
      <c r="F44" s="138" t="s">
        <v>291</v>
      </c>
      <c r="G44" s="137" t="s">
        <v>335</v>
      </c>
      <c r="H44" s="137" t="s">
        <v>382</v>
      </c>
      <c r="I44" s="139">
        <v>5903802465914</v>
      </c>
      <c r="J44" s="138" t="s">
        <v>350</v>
      </c>
      <c r="K44" s="138" t="s">
        <v>376</v>
      </c>
      <c r="L44" s="138" t="s">
        <v>42</v>
      </c>
      <c r="M44" s="54" t="s">
        <v>60</v>
      </c>
      <c r="N44" s="47" t="s">
        <v>252</v>
      </c>
      <c r="O44" s="47" t="s">
        <v>292</v>
      </c>
      <c r="P44" s="47" t="s">
        <v>352</v>
      </c>
      <c r="Q44" s="54" t="s">
        <v>348</v>
      </c>
      <c r="R44" s="54"/>
      <c r="S44" s="54" t="s">
        <v>360</v>
      </c>
      <c r="T44" s="54"/>
      <c r="U44" s="54"/>
      <c r="V44" s="47" t="s">
        <v>377</v>
      </c>
      <c r="W44" s="47" t="s">
        <v>305</v>
      </c>
    </row>
    <row r="45" spans="1:23">
      <c r="A45" s="44"/>
      <c r="B45" s="47" t="s">
        <v>41</v>
      </c>
      <c r="C45" s="47" t="s">
        <v>329</v>
      </c>
      <c r="D45" s="47" t="s">
        <v>263</v>
      </c>
      <c r="E45" s="47" t="s">
        <v>264</v>
      </c>
      <c r="F45" s="54" t="s">
        <v>297</v>
      </c>
      <c r="G45" s="47" t="s">
        <v>336</v>
      </c>
      <c r="H45" s="47" t="s">
        <v>383</v>
      </c>
      <c r="I45" s="60">
        <v>5903802465921</v>
      </c>
      <c r="J45" s="54" t="s">
        <v>350</v>
      </c>
      <c r="K45" s="54" t="s">
        <v>376</v>
      </c>
      <c r="L45" s="54" t="s">
        <v>42</v>
      </c>
      <c r="M45" s="54" t="s">
        <v>57</v>
      </c>
      <c r="N45" s="47" t="s">
        <v>252</v>
      </c>
      <c r="O45" s="47" t="s">
        <v>298</v>
      </c>
      <c r="P45" s="47" t="s">
        <v>352</v>
      </c>
      <c r="Q45" s="54" t="s">
        <v>348</v>
      </c>
      <c r="R45" s="54"/>
      <c r="S45" s="54" t="s">
        <v>360</v>
      </c>
      <c r="T45" s="54"/>
      <c r="U45" s="54"/>
      <c r="V45" s="47" t="s">
        <v>377</v>
      </c>
      <c r="W45" s="47" t="s">
        <v>305</v>
      </c>
    </row>
    <row r="46" spans="1:23">
      <c r="A46" s="44"/>
      <c r="B46" s="47" t="s">
        <v>41</v>
      </c>
      <c r="C46" s="47" t="s">
        <v>329</v>
      </c>
      <c r="D46" s="47" t="s">
        <v>263</v>
      </c>
      <c r="E46" s="47" t="s">
        <v>264</v>
      </c>
      <c r="F46" s="54" t="s">
        <v>297</v>
      </c>
      <c r="G46" s="47" t="s">
        <v>337</v>
      </c>
      <c r="H46" s="47" t="s">
        <v>384</v>
      </c>
      <c r="I46" s="60">
        <v>5903802465938</v>
      </c>
      <c r="J46" s="54" t="s">
        <v>350</v>
      </c>
      <c r="K46" s="54" t="s">
        <v>376</v>
      </c>
      <c r="L46" s="54" t="s">
        <v>42</v>
      </c>
      <c r="M46" s="54" t="s">
        <v>60</v>
      </c>
      <c r="N46" s="47" t="s">
        <v>252</v>
      </c>
      <c r="O46" s="47" t="s">
        <v>298</v>
      </c>
      <c r="P46" s="47" t="s">
        <v>352</v>
      </c>
      <c r="Q46" s="54" t="s">
        <v>348</v>
      </c>
      <c r="R46" s="54"/>
      <c r="S46" s="54" t="s">
        <v>360</v>
      </c>
      <c r="T46" s="54"/>
      <c r="U46" s="54"/>
      <c r="V46" s="47" t="s">
        <v>377</v>
      </c>
      <c r="W46" s="47" t="s">
        <v>305</v>
      </c>
    </row>
    <row r="47" spans="1:23">
      <c r="B47" s="137" t="s">
        <v>737</v>
      </c>
      <c r="C47" s="137" t="s">
        <v>329</v>
      </c>
      <c r="D47" s="137" t="s">
        <v>263</v>
      </c>
      <c r="E47" s="137" t="s">
        <v>264</v>
      </c>
      <c r="F47" s="138" t="s">
        <v>291</v>
      </c>
      <c r="G47" s="137" t="s">
        <v>738</v>
      </c>
      <c r="H47" s="137" t="s">
        <v>739</v>
      </c>
      <c r="I47" s="139">
        <v>5057172771257</v>
      </c>
      <c r="J47" s="138" t="s">
        <v>740</v>
      </c>
      <c r="K47" s="138" t="str">
        <f>MID(G47,7,3)</f>
        <v>402</v>
      </c>
      <c r="L47" s="138" t="s">
        <v>42</v>
      </c>
      <c r="M47" s="138" t="s">
        <v>60</v>
      </c>
      <c r="N47" s="137" t="s">
        <v>252</v>
      </c>
      <c r="O47" s="137" t="s">
        <v>292</v>
      </c>
      <c r="P47" s="137" t="s">
        <v>352</v>
      </c>
      <c r="Q47" s="138" t="s">
        <v>348</v>
      </c>
      <c r="R47" s="138"/>
      <c r="S47" s="138" t="s">
        <v>360</v>
      </c>
      <c r="T47" s="138"/>
      <c r="U47" s="138"/>
      <c r="V47" s="137" t="s">
        <v>377</v>
      </c>
      <c r="W47" s="137" t="s">
        <v>360</v>
      </c>
    </row>
  </sheetData>
  <autoFilter ref="A21:W46" xr:uid="{00000000-0009-0000-0000-000019000000}"/>
  <mergeCells count="37">
    <mergeCell ref="W21:W22"/>
    <mergeCell ref="P21:P22"/>
    <mergeCell ref="Q21:Q22"/>
    <mergeCell ref="R21:R22"/>
    <mergeCell ref="T21:T22"/>
    <mergeCell ref="U21:U22"/>
    <mergeCell ref="V21:V22"/>
    <mergeCell ref="K21:K22"/>
    <mergeCell ref="L21:L22"/>
    <mergeCell ref="M21:M22"/>
    <mergeCell ref="N21:N22"/>
    <mergeCell ref="O21:O22"/>
    <mergeCell ref="F21:F22"/>
    <mergeCell ref="G21:G22"/>
    <mergeCell ref="H21:H22"/>
    <mergeCell ref="I21:I22"/>
    <mergeCell ref="J21:J22"/>
    <mergeCell ref="A21:A22"/>
    <mergeCell ref="B21:B22"/>
    <mergeCell ref="C21:C22"/>
    <mergeCell ref="D21:D22"/>
    <mergeCell ref="E21:E22"/>
    <mergeCell ref="F6:F7"/>
    <mergeCell ref="A6:A7"/>
    <mergeCell ref="B6:B7"/>
    <mergeCell ref="C6:C7"/>
    <mergeCell ref="D6:D7"/>
    <mergeCell ref="E6:E7"/>
    <mergeCell ref="N6:N7"/>
    <mergeCell ref="O6:O7"/>
    <mergeCell ref="P6:P7"/>
    <mergeCell ref="H6:H7"/>
    <mergeCell ref="I6:I7"/>
    <mergeCell ref="J6:J7"/>
    <mergeCell ref="K6:K7"/>
    <mergeCell ref="L6:L7"/>
    <mergeCell ref="M6:M7"/>
  </mergeCells>
  <phoneticPr fontId="169"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107"/>
  <sheetViews>
    <sheetView topLeftCell="A91" workbookViewId="0">
      <selection activeCell="I108" sqref="I108"/>
    </sheetView>
  </sheetViews>
  <sheetFormatPr defaultRowHeight="15"/>
  <cols>
    <col min="8" max="8" width="17.42578125" bestFit="1" customWidth="1"/>
    <col min="9" max="9" width="11.42578125" bestFit="1" customWidth="1"/>
    <col min="11" max="11" width="12.42578125" bestFit="1" customWidth="1"/>
    <col min="14" max="14" width="30.85546875" style="97" bestFit="1" customWidth="1"/>
  </cols>
  <sheetData>
    <row r="1" spans="1:14" ht="20.25">
      <c r="A1" s="1" t="s">
        <v>578</v>
      </c>
    </row>
    <row r="2" spans="1:14" ht="20.25">
      <c r="A2" s="1" t="s">
        <v>563</v>
      </c>
    </row>
    <row r="3" spans="1:14">
      <c r="A3" s="2" t="s">
        <v>562</v>
      </c>
    </row>
    <row r="4" spans="1:14">
      <c r="A4" s="2" t="s">
        <v>648</v>
      </c>
    </row>
    <row r="5" spans="1:14">
      <c r="A5" s="2" t="s">
        <v>636</v>
      </c>
    </row>
    <row r="6" spans="1:14">
      <c r="A6" s="2" t="s">
        <v>565</v>
      </c>
    </row>
    <row r="7" spans="1:14">
      <c r="A7" s="2"/>
    </row>
    <row r="8" spans="1:14" ht="45">
      <c r="A8" s="61" t="s">
        <v>14</v>
      </c>
      <c r="B8" s="61" t="s">
        <v>385</v>
      </c>
      <c r="C8" s="62" t="s">
        <v>386</v>
      </c>
      <c r="D8" s="62" t="s">
        <v>240</v>
      </c>
      <c r="E8" s="61" t="s">
        <v>241</v>
      </c>
      <c r="F8" s="61" t="s">
        <v>387</v>
      </c>
      <c r="G8" s="61" t="s">
        <v>243</v>
      </c>
      <c r="H8" s="61" t="s">
        <v>388</v>
      </c>
      <c r="I8" s="61" t="s">
        <v>389</v>
      </c>
      <c r="J8" s="61" t="s">
        <v>246</v>
      </c>
      <c r="K8" s="61" t="s">
        <v>390</v>
      </c>
      <c r="L8" s="61" t="s">
        <v>247</v>
      </c>
      <c r="M8" s="61" t="s">
        <v>248</v>
      </c>
      <c r="N8" s="98" t="s">
        <v>619</v>
      </c>
    </row>
    <row r="9" spans="1:14">
      <c r="A9" s="63" t="s">
        <v>263</v>
      </c>
      <c r="B9" s="63" t="s">
        <v>391</v>
      </c>
      <c r="C9" s="64" t="s">
        <v>392</v>
      </c>
      <c r="D9" s="64" t="s">
        <v>264</v>
      </c>
      <c r="E9" s="64" t="s">
        <v>255</v>
      </c>
      <c r="F9" s="64" t="s">
        <v>256</v>
      </c>
      <c r="G9" s="64" t="s">
        <v>265</v>
      </c>
      <c r="H9" s="96" t="s">
        <v>315</v>
      </c>
      <c r="I9" s="65" t="s">
        <v>358</v>
      </c>
      <c r="J9" s="66" t="s">
        <v>393</v>
      </c>
      <c r="K9" s="67" t="s">
        <v>359</v>
      </c>
      <c r="L9" s="68" t="s">
        <v>258</v>
      </c>
      <c r="M9" s="69" t="s">
        <v>57</v>
      </c>
      <c r="N9" s="100" t="s">
        <v>649</v>
      </c>
    </row>
    <row r="10" spans="1:14">
      <c r="A10" s="63" t="s">
        <v>263</v>
      </c>
      <c r="B10" s="63" t="s">
        <v>391</v>
      </c>
      <c r="C10" s="64" t="s">
        <v>392</v>
      </c>
      <c r="D10" s="64" t="s">
        <v>264</v>
      </c>
      <c r="E10" s="64" t="s">
        <v>255</v>
      </c>
      <c r="F10" s="64" t="s">
        <v>256</v>
      </c>
      <c r="G10" s="64" t="s">
        <v>265</v>
      </c>
      <c r="H10" s="96" t="s">
        <v>316</v>
      </c>
      <c r="I10" s="65" t="s">
        <v>362</v>
      </c>
      <c r="J10" s="66" t="s">
        <v>393</v>
      </c>
      <c r="K10" s="67" t="s">
        <v>359</v>
      </c>
      <c r="L10" s="68" t="s">
        <v>258</v>
      </c>
      <c r="M10" s="69" t="s">
        <v>60</v>
      </c>
      <c r="N10" s="100" t="s">
        <v>650</v>
      </c>
    </row>
    <row r="11" spans="1:14">
      <c r="A11" s="63" t="s">
        <v>263</v>
      </c>
      <c r="B11" s="63" t="s">
        <v>391</v>
      </c>
      <c r="C11" s="64" t="s">
        <v>392</v>
      </c>
      <c r="D11" s="64" t="s">
        <v>264</v>
      </c>
      <c r="E11" s="64" t="s">
        <v>255</v>
      </c>
      <c r="F11" s="64" t="s">
        <v>256</v>
      </c>
      <c r="G11" s="64" t="s">
        <v>265</v>
      </c>
      <c r="H11" s="94" t="s">
        <v>394</v>
      </c>
      <c r="I11" s="65" t="s">
        <v>395</v>
      </c>
      <c r="J11" s="66" t="s">
        <v>393</v>
      </c>
      <c r="K11" s="67" t="s">
        <v>396</v>
      </c>
      <c r="L11" s="68" t="s">
        <v>258</v>
      </c>
      <c r="M11" s="69" t="s">
        <v>57</v>
      </c>
      <c r="N11" s="101" t="s">
        <v>620</v>
      </c>
    </row>
    <row r="12" spans="1:14">
      <c r="A12" s="63" t="s">
        <v>263</v>
      </c>
      <c r="B12" s="63" t="s">
        <v>391</v>
      </c>
      <c r="C12" s="64" t="s">
        <v>392</v>
      </c>
      <c r="D12" s="64" t="s">
        <v>264</v>
      </c>
      <c r="E12" s="64" t="s">
        <v>255</v>
      </c>
      <c r="F12" s="64" t="s">
        <v>256</v>
      </c>
      <c r="G12" s="64" t="s">
        <v>265</v>
      </c>
      <c r="H12" s="94" t="s">
        <v>397</v>
      </c>
      <c r="I12" s="65" t="s">
        <v>398</v>
      </c>
      <c r="J12" s="66" t="s">
        <v>393</v>
      </c>
      <c r="K12" s="67" t="s">
        <v>396</v>
      </c>
      <c r="L12" s="68" t="s">
        <v>258</v>
      </c>
      <c r="M12" s="69" t="s">
        <v>60</v>
      </c>
      <c r="N12" s="101" t="s">
        <v>620</v>
      </c>
    </row>
    <row r="13" spans="1:14">
      <c r="A13" s="63" t="s">
        <v>263</v>
      </c>
      <c r="B13" s="63" t="s">
        <v>391</v>
      </c>
      <c r="C13" s="64" t="s">
        <v>392</v>
      </c>
      <c r="D13" s="64" t="s">
        <v>264</v>
      </c>
      <c r="E13" s="64" t="s">
        <v>255</v>
      </c>
      <c r="F13" s="64" t="s">
        <v>256</v>
      </c>
      <c r="G13" s="64" t="s">
        <v>265</v>
      </c>
      <c r="H13" s="94" t="s">
        <v>399</v>
      </c>
      <c r="I13" s="65" t="s">
        <v>400</v>
      </c>
      <c r="J13" s="66" t="s">
        <v>393</v>
      </c>
      <c r="K13" s="67" t="s">
        <v>401</v>
      </c>
      <c r="L13" s="68" t="s">
        <v>258</v>
      </c>
      <c r="M13" s="69" t="s">
        <v>57</v>
      </c>
      <c r="N13" s="101" t="s">
        <v>620</v>
      </c>
    </row>
    <row r="14" spans="1:14">
      <c r="A14" s="63" t="s">
        <v>263</v>
      </c>
      <c r="B14" s="63" t="s">
        <v>391</v>
      </c>
      <c r="C14" s="64" t="s">
        <v>392</v>
      </c>
      <c r="D14" s="64" t="s">
        <v>264</v>
      </c>
      <c r="E14" s="64" t="s">
        <v>255</v>
      </c>
      <c r="F14" s="64" t="s">
        <v>256</v>
      </c>
      <c r="G14" s="64" t="s">
        <v>265</v>
      </c>
      <c r="H14" s="94" t="s">
        <v>402</v>
      </c>
      <c r="I14" s="65" t="s">
        <v>403</v>
      </c>
      <c r="J14" s="66" t="s">
        <v>393</v>
      </c>
      <c r="K14" s="67" t="s">
        <v>401</v>
      </c>
      <c r="L14" s="68" t="s">
        <v>258</v>
      </c>
      <c r="M14" s="69" t="s">
        <v>60</v>
      </c>
      <c r="N14" s="101" t="s">
        <v>620</v>
      </c>
    </row>
    <row r="15" spans="1:14">
      <c r="A15" s="63" t="s">
        <v>263</v>
      </c>
      <c r="B15" s="63" t="s">
        <v>391</v>
      </c>
      <c r="C15" s="64" t="s">
        <v>392</v>
      </c>
      <c r="D15" s="64" t="s">
        <v>264</v>
      </c>
      <c r="E15" s="64" t="s">
        <v>255</v>
      </c>
      <c r="F15" s="64" t="s">
        <v>256</v>
      </c>
      <c r="G15" s="64" t="s">
        <v>265</v>
      </c>
      <c r="H15" s="94" t="s">
        <v>404</v>
      </c>
      <c r="I15" s="65" t="s">
        <v>405</v>
      </c>
      <c r="J15" s="66" t="s">
        <v>393</v>
      </c>
      <c r="K15" s="67" t="s">
        <v>406</v>
      </c>
      <c r="L15" s="68" t="s">
        <v>258</v>
      </c>
      <c r="M15" s="69" t="s">
        <v>57</v>
      </c>
      <c r="N15" s="101" t="s">
        <v>620</v>
      </c>
    </row>
    <row r="16" spans="1:14">
      <c r="A16" s="63" t="s">
        <v>263</v>
      </c>
      <c r="B16" s="63" t="s">
        <v>391</v>
      </c>
      <c r="C16" s="64" t="s">
        <v>392</v>
      </c>
      <c r="D16" s="64" t="s">
        <v>264</v>
      </c>
      <c r="E16" s="64" t="s">
        <v>255</v>
      </c>
      <c r="F16" s="64" t="s">
        <v>256</v>
      </c>
      <c r="G16" s="64" t="s">
        <v>265</v>
      </c>
      <c r="H16" s="94" t="s">
        <v>407</v>
      </c>
      <c r="I16" s="65" t="s">
        <v>408</v>
      </c>
      <c r="J16" s="66" t="s">
        <v>393</v>
      </c>
      <c r="K16" s="67" t="s">
        <v>406</v>
      </c>
      <c r="L16" s="68" t="s">
        <v>258</v>
      </c>
      <c r="M16" s="69" t="s">
        <v>60</v>
      </c>
      <c r="N16" s="101" t="s">
        <v>620</v>
      </c>
    </row>
    <row r="17" spans="1:14">
      <c r="A17" s="63" t="s">
        <v>263</v>
      </c>
      <c r="B17" s="63" t="s">
        <v>391</v>
      </c>
      <c r="C17" s="64" t="s">
        <v>409</v>
      </c>
      <c r="D17" s="64" t="s">
        <v>264</v>
      </c>
      <c r="E17" s="64" t="s">
        <v>260</v>
      </c>
      <c r="F17" s="64" t="s">
        <v>256</v>
      </c>
      <c r="G17" s="64" t="s">
        <v>271</v>
      </c>
      <c r="H17" s="96" t="s">
        <v>318</v>
      </c>
      <c r="I17" s="65" t="s">
        <v>363</v>
      </c>
      <c r="J17" s="66" t="s">
        <v>393</v>
      </c>
      <c r="K17" s="67" t="s">
        <v>359</v>
      </c>
      <c r="L17" s="68" t="s">
        <v>261</v>
      </c>
      <c r="M17" s="69" t="s">
        <v>57</v>
      </c>
      <c r="N17" s="100" t="s">
        <v>649</v>
      </c>
    </row>
    <row r="18" spans="1:14">
      <c r="A18" s="63" t="s">
        <v>263</v>
      </c>
      <c r="B18" s="63" t="s">
        <v>391</v>
      </c>
      <c r="C18" s="64" t="s">
        <v>409</v>
      </c>
      <c r="D18" s="64" t="s">
        <v>264</v>
      </c>
      <c r="E18" s="64" t="s">
        <v>260</v>
      </c>
      <c r="F18" s="64" t="s">
        <v>256</v>
      </c>
      <c r="G18" s="64" t="s">
        <v>271</v>
      </c>
      <c r="H18" s="96" t="s">
        <v>319</v>
      </c>
      <c r="I18" s="65" t="s">
        <v>364</v>
      </c>
      <c r="J18" s="66" t="s">
        <v>393</v>
      </c>
      <c r="K18" s="67" t="s">
        <v>359</v>
      </c>
      <c r="L18" s="68" t="s">
        <v>261</v>
      </c>
      <c r="M18" s="69" t="s">
        <v>60</v>
      </c>
      <c r="N18" s="100" t="s">
        <v>650</v>
      </c>
    </row>
    <row r="19" spans="1:14">
      <c r="A19" s="63" t="s">
        <v>263</v>
      </c>
      <c r="B19" s="63" t="s">
        <v>391</v>
      </c>
      <c r="C19" s="64" t="s">
        <v>409</v>
      </c>
      <c r="D19" s="64" t="s">
        <v>264</v>
      </c>
      <c r="E19" s="64" t="s">
        <v>260</v>
      </c>
      <c r="F19" s="64" t="s">
        <v>256</v>
      </c>
      <c r="G19" s="64" t="s">
        <v>271</v>
      </c>
      <c r="H19" s="94" t="s">
        <v>410</v>
      </c>
      <c r="I19" s="65" t="s">
        <v>411</v>
      </c>
      <c r="J19" s="66" t="s">
        <v>393</v>
      </c>
      <c r="K19" s="67" t="s">
        <v>396</v>
      </c>
      <c r="L19" s="68" t="s">
        <v>261</v>
      </c>
      <c r="M19" s="69" t="s">
        <v>57</v>
      </c>
      <c r="N19" s="101" t="s">
        <v>620</v>
      </c>
    </row>
    <row r="20" spans="1:14">
      <c r="A20" s="63" t="s">
        <v>263</v>
      </c>
      <c r="B20" s="63" t="s">
        <v>391</v>
      </c>
      <c r="C20" s="64" t="s">
        <v>409</v>
      </c>
      <c r="D20" s="64" t="s">
        <v>264</v>
      </c>
      <c r="E20" s="64" t="s">
        <v>260</v>
      </c>
      <c r="F20" s="64" t="s">
        <v>256</v>
      </c>
      <c r="G20" s="64" t="s">
        <v>271</v>
      </c>
      <c r="H20" s="94" t="s">
        <v>412</v>
      </c>
      <c r="I20" s="65" t="s">
        <v>413</v>
      </c>
      <c r="J20" s="66" t="s">
        <v>393</v>
      </c>
      <c r="K20" s="67" t="s">
        <v>396</v>
      </c>
      <c r="L20" s="68" t="s">
        <v>261</v>
      </c>
      <c r="M20" s="69" t="s">
        <v>60</v>
      </c>
      <c r="N20" s="101" t="s">
        <v>620</v>
      </c>
    </row>
    <row r="21" spans="1:14">
      <c r="A21" s="63" t="s">
        <v>263</v>
      </c>
      <c r="B21" s="63" t="s">
        <v>391</v>
      </c>
      <c r="C21" s="64" t="s">
        <v>409</v>
      </c>
      <c r="D21" s="64" t="s">
        <v>264</v>
      </c>
      <c r="E21" s="64" t="s">
        <v>260</v>
      </c>
      <c r="F21" s="64" t="s">
        <v>256</v>
      </c>
      <c r="G21" s="64" t="s">
        <v>271</v>
      </c>
      <c r="H21" s="94" t="s">
        <v>414</v>
      </c>
      <c r="I21" s="65" t="s">
        <v>415</v>
      </c>
      <c r="J21" s="66" t="s">
        <v>393</v>
      </c>
      <c r="K21" s="67" t="s">
        <v>401</v>
      </c>
      <c r="L21" s="68" t="s">
        <v>261</v>
      </c>
      <c r="M21" s="69" t="s">
        <v>57</v>
      </c>
      <c r="N21" s="101" t="s">
        <v>620</v>
      </c>
    </row>
    <row r="22" spans="1:14">
      <c r="A22" s="63" t="s">
        <v>263</v>
      </c>
      <c r="B22" s="63" t="s">
        <v>391</v>
      </c>
      <c r="C22" s="64" t="s">
        <v>409</v>
      </c>
      <c r="D22" s="64" t="s">
        <v>264</v>
      </c>
      <c r="E22" s="64" t="s">
        <v>260</v>
      </c>
      <c r="F22" s="64" t="s">
        <v>256</v>
      </c>
      <c r="G22" s="64" t="s">
        <v>271</v>
      </c>
      <c r="H22" s="94" t="s">
        <v>416</v>
      </c>
      <c r="I22" s="65" t="s">
        <v>417</v>
      </c>
      <c r="J22" s="66" t="s">
        <v>393</v>
      </c>
      <c r="K22" s="67" t="s">
        <v>401</v>
      </c>
      <c r="L22" s="68" t="s">
        <v>261</v>
      </c>
      <c r="M22" s="69" t="s">
        <v>60</v>
      </c>
      <c r="N22" s="101" t="s">
        <v>620</v>
      </c>
    </row>
    <row r="23" spans="1:14">
      <c r="A23" s="63" t="s">
        <v>263</v>
      </c>
      <c r="B23" s="63" t="s">
        <v>391</v>
      </c>
      <c r="C23" s="64" t="s">
        <v>409</v>
      </c>
      <c r="D23" s="64" t="s">
        <v>264</v>
      </c>
      <c r="E23" s="64" t="s">
        <v>260</v>
      </c>
      <c r="F23" s="64" t="s">
        <v>256</v>
      </c>
      <c r="G23" s="64" t="s">
        <v>271</v>
      </c>
      <c r="H23" s="94" t="s">
        <v>418</v>
      </c>
      <c r="I23" s="65" t="s">
        <v>419</v>
      </c>
      <c r="J23" s="66" t="s">
        <v>393</v>
      </c>
      <c r="K23" s="67" t="s">
        <v>406</v>
      </c>
      <c r="L23" s="68" t="s">
        <v>261</v>
      </c>
      <c r="M23" s="69" t="s">
        <v>57</v>
      </c>
      <c r="N23" s="101" t="s">
        <v>620</v>
      </c>
    </row>
    <row r="24" spans="1:14">
      <c r="A24" s="63" t="s">
        <v>263</v>
      </c>
      <c r="B24" s="63" t="s">
        <v>391</v>
      </c>
      <c r="C24" s="64" t="s">
        <v>409</v>
      </c>
      <c r="D24" s="64" t="s">
        <v>264</v>
      </c>
      <c r="E24" s="64" t="s">
        <v>260</v>
      </c>
      <c r="F24" s="64" t="s">
        <v>256</v>
      </c>
      <c r="G24" s="64" t="s">
        <v>271</v>
      </c>
      <c r="H24" s="94" t="s">
        <v>420</v>
      </c>
      <c r="I24" s="65" t="s">
        <v>421</v>
      </c>
      <c r="J24" s="66" t="s">
        <v>393</v>
      </c>
      <c r="K24" s="67" t="s">
        <v>406</v>
      </c>
      <c r="L24" s="68" t="s">
        <v>261</v>
      </c>
      <c r="M24" s="69" t="s">
        <v>60</v>
      </c>
      <c r="N24" s="101" t="s">
        <v>620</v>
      </c>
    </row>
    <row r="25" spans="1:14">
      <c r="A25" s="63" t="s">
        <v>263</v>
      </c>
      <c r="B25" s="63" t="s">
        <v>422</v>
      </c>
      <c r="C25" s="64" t="s">
        <v>423</v>
      </c>
      <c r="D25" s="64" t="s">
        <v>264</v>
      </c>
      <c r="E25" s="64" t="s">
        <v>255</v>
      </c>
      <c r="F25" s="64" t="s">
        <v>256</v>
      </c>
      <c r="G25" s="64" t="s">
        <v>265</v>
      </c>
      <c r="H25" s="96" t="s">
        <v>310</v>
      </c>
      <c r="I25" s="70" t="s">
        <v>349</v>
      </c>
      <c r="J25" s="67" t="s">
        <v>424</v>
      </c>
      <c r="K25" s="67" t="s">
        <v>351</v>
      </c>
      <c r="L25" s="69" t="s">
        <v>261</v>
      </c>
      <c r="M25" s="69" t="s">
        <v>57</v>
      </c>
      <c r="N25" s="100" t="s">
        <v>649</v>
      </c>
    </row>
    <row r="26" spans="1:14">
      <c r="A26" s="63" t="s">
        <v>263</v>
      </c>
      <c r="B26" s="63" t="s">
        <v>422</v>
      </c>
      <c r="C26" s="64" t="s">
        <v>423</v>
      </c>
      <c r="D26" s="64" t="s">
        <v>264</v>
      </c>
      <c r="E26" s="64" t="s">
        <v>255</v>
      </c>
      <c r="F26" s="64" t="s">
        <v>256</v>
      </c>
      <c r="G26" s="64" t="s">
        <v>265</v>
      </c>
      <c r="H26" s="96" t="s">
        <v>311</v>
      </c>
      <c r="I26" s="70" t="s">
        <v>355</v>
      </c>
      <c r="J26" s="67" t="s">
        <v>424</v>
      </c>
      <c r="K26" s="67" t="s">
        <v>351</v>
      </c>
      <c r="L26" s="69" t="s">
        <v>261</v>
      </c>
      <c r="M26" s="69" t="s">
        <v>60</v>
      </c>
      <c r="N26" s="100" t="s">
        <v>650</v>
      </c>
    </row>
    <row r="27" spans="1:14">
      <c r="A27" s="63" t="s">
        <v>263</v>
      </c>
      <c r="B27" s="63" t="s">
        <v>422</v>
      </c>
      <c r="C27" s="64" t="s">
        <v>423</v>
      </c>
      <c r="D27" s="64" t="s">
        <v>264</v>
      </c>
      <c r="E27" s="64" t="s">
        <v>255</v>
      </c>
      <c r="F27" s="64" t="s">
        <v>256</v>
      </c>
      <c r="G27" s="64" t="s">
        <v>265</v>
      </c>
      <c r="H27" s="94" t="s">
        <v>425</v>
      </c>
      <c r="I27" s="70" t="s">
        <v>426</v>
      </c>
      <c r="J27" s="67" t="s">
        <v>424</v>
      </c>
      <c r="K27" s="67" t="s">
        <v>427</v>
      </c>
      <c r="L27" s="69" t="s">
        <v>261</v>
      </c>
      <c r="M27" s="69" t="s">
        <v>57</v>
      </c>
      <c r="N27" s="101" t="s">
        <v>620</v>
      </c>
    </row>
    <row r="28" spans="1:14">
      <c r="A28" s="63" t="s">
        <v>263</v>
      </c>
      <c r="B28" s="63" t="s">
        <v>422</v>
      </c>
      <c r="C28" s="64" t="s">
        <v>423</v>
      </c>
      <c r="D28" s="64" t="s">
        <v>264</v>
      </c>
      <c r="E28" s="64" t="s">
        <v>255</v>
      </c>
      <c r="F28" s="64" t="s">
        <v>256</v>
      </c>
      <c r="G28" s="64" t="s">
        <v>265</v>
      </c>
      <c r="H28" s="94" t="s">
        <v>428</v>
      </c>
      <c r="I28" s="70" t="s">
        <v>429</v>
      </c>
      <c r="J28" s="67" t="s">
        <v>424</v>
      </c>
      <c r="K28" s="67" t="s">
        <v>427</v>
      </c>
      <c r="L28" s="69" t="s">
        <v>261</v>
      </c>
      <c r="M28" s="69" t="s">
        <v>60</v>
      </c>
      <c r="N28" s="101" t="s">
        <v>620</v>
      </c>
    </row>
    <row r="29" spans="1:14">
      <c r="A29" s="63" t="s">
        <v>263</v>
      </c>
      <c r="B29" s="63" t="s">
        <v>422</v>
      </c>
      <c r="C29" s="64" t="s">
        <v>423</v>
      </c>
      <c r="D29" s="64" t="s">
        <v>264</v>
      </c>
      <c r="E29" s="64" t="s">
        <v>255</v>
      </c>
      <c r="F29" s="64" t="s">
        <v>256</v>
      </c>
      <c r="G29" s="64" t="s">
        <v>265</v>
      </c>
      <c r="H29" s="94" t="s">
        <v>430</v>
      </c>
      <c r="I29" s="70" t="s">
        <v>431</v>
      </c>
      <c r="J29" s="67" t="s">
        <v>424</v>
      </c>
      <c r="K29" s="67" t="s">
        <v>432</v>
      </c>
      <c r="L29" s="69" t="s">
        <v>261</v>
      </c>
      <c r="M29" s="69" t="s">
        <v>57</v>
      </c>
      <c r="N29" s="101" t="s">
        <v>620</v>
      </c>
    </row>
    <row r="30" spans="1:14">
      <c r="A30" s="63" t="s">
        <v>263</v>
      </c>
      <c r="B30" s="63" t="s">
        <v>422</v>
      </c>
      <c r="C30" s="64" t="s">
        <v>423</v>
      </c>
      <c r="D30" s="64" t="s">
        <v>264</v>
      </c>
      <c r="E30" s="64" t="s">
        <v>255</v>
      </c>
      <c r="F30" s="64" t="s">
        <v>256</v>
      </c>
      <c r="G30" s="64" t="s">
        <v>265</v>
      </c>
      <c r="H30" s="94" t="s">
        <v>433</v>
      </c>
      <c r="I30" s="70" t="s">
        <v>434</v>
      </c>
      <c r="J30" s="67" t="s">
        <v>424</v>
      </c>
      <c r="K30" s="67" t="s">
        <v>432</v>
      </c>
      <c r="L30" s="69" t="s">
        <v>261</v>
      </c>
      <c r="M30" s="69" t="s">
        <v>60</v>
      </c>
      <c r="N30" s="101" t="s">
        <v>620</v>
      </c>
    </row>
    <row r="31" spans="1:14">
      <c r="A31" s="63" t="s">
        <v>263</v>
      </c>
      <c r="B31" s="63" t="s">
        <v>422</v>
      </c>
      <c r="C31" s="64" t="s">
        <v>423</v>
      </c>
      <c r="D31" s="64" t="s">
        <v>264</v>
      </c>
      <c r="E31" s="64" t="s">
        <v>255</v>
      </c>
      <c r="F31" s="64" t="s">
        <v>256</v>
      </c>
      <c r="G31" s="64" t="s">
        <v>265</v>
      </c>
      <c r="H31" s="94" t="s">
        <v>435</v>
      </c>
      <c r="I31" s="70" t="s">
        <v>436</v>
      </c>
      <c r="J31" s="67" t="s">
        <v>424</v>
      </c>
      <c r="K31" s="67" t="s">
        <v>437</v>
      </c>
      <c r="L31" s="69" t="s">
        <v>261</v>
      </c>
      <c r="M31" s="69" t="s">
        <v>57</v>
      </c>
      <c r="N31" s="101" t="s">
        <v>620</v>
      </c>
    </row>
    <row r="32" spans="1:14">
      <c r="A32" s="63" t="s">
        <v>263</v>
      </c>
      <c r="B32" s="63" t="s">
        <v>422</v>
      </c>
      <c r="C32" s="64" t="s">
        <v>423</v>
      </c>
      <c r="D32" s="64" t="s">
        <v>264</v>
      </c>
      <c r="E32" s="64" t="s">
        <v>255</v>
      </c>
      <c r="F32" s="64" t="s">
        <v>256</v>
      </c>
      <c r="G32" s="64" t="s">
        <v>265</v>
      </c>
      <c r="H32" s="94" t="s">
        <v>438</v>
      </c>
      <c r="I32" s="70" t="s">
        <v>439</v>
      </c>
      <c r="J32" s="67" t="s">
        <v>424</v>
      </c>
      <c r="K32" s="67" t="s">
        <v>437</v>
      </c>
      <c r="L32" s="69" t="s">
        <v>261</v>
      </c>
      <c r="M32" s="69" t="s">
        <v>60</v>
      </c>
      <c r="N32" s="101" t="s">
        <v>620</v>
      </c>
    </row>
    <row r="33" spans="1:14">
      <c r="A33" s="63" t="s">
        <v>263</v>
      </c>
      <c r="B33" s="63" t="s">
        <v>422</v>
      </c>
      <c r="C33" s="64" t="s">
        <v>440</v>
      </c>
      <c r="D33" s="64" t="s">
        <v>264</v>
      </c>
      <c r="E33" s="64" t="s">
        <v>260</v>
      </c>
      <c r="F33" s="64" t="s">
        <v>256</v>
      </c>
      <c r="G33" s="64" t="s">
        <v>271</v>
      </c>
      <c r="H33" s="96" t="s">
        <v>312</v>
      </c>
      <c r="I33" s="70" t="s">
        <v>356</v>
      </c>
      <c r="J33" s="67" t="s">
        <v>424</v>
      </c>
      <c r="K33" s="67" t="s">
        <v>351</v>
      </c>
      <c r="L33" s="69" t="s">
        <v>258</v>
      </c>
      <c r="M33" s="69" t="s">
        <v>57</v>
      </c>
      <c r="N33" s="100" t="s">
        <v>649</v>
      </c>
    </row>
    <row r="34" spans="1:14">
      <c r="A34" s="63" t="s">
        <v>263</v>
      </c>
      <c r="B34" s="63" t="s">
        <v>422</v>
      </c>
      <c r="C34" s="64" t="s">
        <v>440</v>
      </c>
      <c r="D34" s="64" t="s">
        <v>264</v>
      </c>
      <c r="E34" s="64" t="s">
        <v>260</v>
      </c>
      <c r="F34" s="64" t="s">
        <v>256</v>
      </c>
      <c r="G34" s="64" t="s">
        <v>271</v>
      </c>
      <c r="H34" s="96" t="s">
        <v>313</v>
      </c>
      <c r="I34" s="70" t="s">
        <v>357</v>
      </c>
      <c r="J34" s="67" t="s">
        <v>424</v>
      </c>
      <c r="K34" s="67" t="s">
        <v>351</v>
      </c>
      <c r="L34" s="69" t="s">
        <v>258</v>
      </c>
      <c r="M34" s="69" t="s">
        <v>60</v>
      </c>
      <c r="N34" s="100" t="s">
        <v>650</v>
      </c>
    </row>
    <row r="35" spans="1:14">
      <c r="A35" s="63" t="s">
        <v>263</v>
      </c>
      <c r="B35" s="63" t="s">
        <v>422</v>
      </c>
      <c r="C35" s="64" t="s">
        <v>440</v>
      </c>
      <c r="D35" s="64" t="s">
        <v>264</v>
      </c>
      <c r="E35" s="64" t="s">
        <v>260</v>
      </c>
      <c r="F35" s="64" t="s">
        <v>256</v>
      </c>
      <c r="G35" s="64" t="s">
        <v>271</v>
      </c>
      <c r="H35" s="94" t="s">
        <v>441</v>
      </c>
      <c r="I35" s="70" t="s">
        <v>442</v>
      </c>
      <c r="J35" s="67" t="s">
        <v>424</v>
      </c>
      <c r="K35" s="67" t="s">
        <v>427</v>
      </c>
      <c r="L35" s="69" t="s">
        <v>258</v>
      </c>
      <c r="M35" s="69" t="s">
        <v>57</v>
      </c>
      <c r="N35" s="101" t="s">
        <v>620</v>
      </c>
    </row>
    <row r="36" spans="1:14">
      <c r="A36" s="63" t="s">
        <v>263</v>
      </c>
      <c r="B36" s="63" t="s">
        <v>422</v>
      </c>
      <c r="C36" s="64" t="s">
        <v>440</v>
      </c>
      <c r="D36" s="64" t="s">
        <v>264</v>
      </c>
      <c r="E36" s="64" t="s">
        <v>260</v>
      </c>
      <c r="F36" s="64" t="s">
        <v>256</v>
      </c>
      <c r="G36" s="64" t="s">
        <v>271</v>
      </c>
      <c r="H36" s="94" t="s">
        <v>443</v>
      </c>
      <c r="I36" s="70" t="s">
        <v>444</v>
      </c>
      <c r="J36" s="67" t="s">
        <v>424</v>
      </c>
      <c r="K36" s="67" t="s">
        <v>427</v>
      </c>
      <c r="L36" s="69" t="s">
        <v>258</v>
      </c>
      <c r="M36" s="69" t="s">
        <v>60</v>
      </c>
      <c r="N36" s="101" t="s">
        <v>620</v>
      </c>
    </row>
    <row r="37" spans="1:14">
      <c r="A37" s="63" t="s">
        <v>263</v>
      </c>
      <c r="B37" s="63" t="s">
        <v>422</v>
      </c>
      <c r="C37" s="64" t="s">
        <v>440</v>
      </c>
      <c r="D37" s="64" t="s">
        <v>264</v>
      </c>
      <c r="E37" s="64" t="s">
        <v>260</v>
      </c>
      <c r="F37" s="64" t="s">
        <v>256</v>
      </c>
      <c r="G37" s="64" t="s">
        <v>271</v>
      </c>
      <c r="H37" s="94" t="s">
        <v>445</v>
      </c>
      <c r="I37" s="70" t="s">
        <v>446</v>
      </c>
      <c r="J37" s="67" t="s">
        <v>424</v>
      </c>
      <c r="K37" s="67" t="s">
        <v>432</v>
      </c>
      <c r="L37" s="69" t="s">
        <v>258</v>
      </c>
      <c r="M37" s="69" t="s">
        <v>57</v>
      </c>
      <c r="N37" s="101" t="s">
        <v>620</v>
      </c>
    </row>
    <row r="38" spans="1:14">
      <c r="A38" s="63" t="s">
        <v>263</v>
      </c>
      <c r="B38" s="63" t="s">
        <v>422</v>
      </c>
      <c r="C38" s="64" t="s">
        <v>440</v>
      </c>
      <c r="D38" s="64" t="s">
        <v>264</v>
      </c>
      <c r="E38" s="64" t="s">
        <v>260</v>
      </c>
      <c r="F38" s="64" t="s">
        <v>256</v>
      </c>
      <c r="G38" s="64" t="s">
        <v>271</v>
      </c>
      <c r="H38" s="94" t="s">
        <v>447</v>
      </c>
      <c r="I38" s="70" t="s">
        <v>448</v>
      </c>
      <c r="J38" s="67" t="s">
        <v>424</v>
      </c>
      <c r="K38" s="67" t="s">
        <v>432</v>
      </c>
      <c r="L38" s="69" t="s">
        <v>258</v>
      </c>
      <c r="M38" s="69" t="s">
        <v>60</v>
      </c>
      <c r="N38" s="101" t="s">
        <v>620</v>
      </c>
    </row>
    <row r="39" spans="1:14">
      <c r="A39" s="63" t="s">
        <v>263</v>
      </c>
      <c r="B39" s="63" t="s">
        <v>422</v>
      </c>
      <c r="C39" s="64" t="s">
        <v>440</v>
      </c>
      <c r="D39" s="64" t="s">
        <v>264</v>
      </c>
      <c r="E39" s="64" t="s">
        <v>260</v>
      </c>
      <c r="F39" s="64" t="s">
        <v>256</v>
      </c>
      <c r="G39" s="64" t="s">
        <v>271</v>
      </c>
      <c r="H39" s="94" t="s">
        <v>449</v>
      </c>
      <c r="I39" s="70" t="s">
        <v>450</v>
      </c>
      <c r="J39" s="67" t="s">
        <v>424</v>
      </c>
      <c r="K39" s="67" t="s">
        <v>437</v>
      </c>
      <c r="L39" s="69" t="s">
        <v>258</v>
      </c>
      <c r="M39" s="69" t="s">
        <v>57</v>
      </c>
      <c r="N39" s="101" t="s">
        <v>620</v>
      </c>
    </row>
    <row r="40" spans="1:14">
      <c r="A40" s="63" t="s">
        <v>263</v>
      </c>
      <c r="B40" s="63" t="s">
        <v>422</v>
      </c>
      <c r="C40" s="64" t="s">
        <v>440</v>
      </c>
      <c r="D40" s="64" t="s">
        <v>264</v>
      </c>
      <c r="E40" s="64" t="s">
        <v>260</v>
      </c>
      <c r="F40" s="64" t="s">
        <v>256</v>
      </c>
      <c r="G40" s="64" t="s">
        <v>271</v>
      </c>
      <c r="H40" s="94" t="s">
        <v>451</v>
      </c>
      <c r="I40" s="70" t="s">
        <v>452</v>
      </c>
      <c r="J40" s="67" t="s">
        <v>424</v>
      </c>
      <c r="K40" s="67" t="s">
        <v>437</v>
      </c>
      <c r="L40" s="69" t="s">
        <v>258</v>
      </c>
      <c r="M40" s="69" t="s">
        <v>60</v>
      </c>
      <c r="N40" s="101" t="s">
        <v>620</v>
      </c>
    </row>
    <row r="41" spans="1:14">
      <c r="A41" s="63" t="s">
        <v>263</v>
      </c>
      <c r="B41" s="63" t="s">
        <v>453</v>
      </c>
      <c r="C41" s="64" t="s">
        <v>454</v>
      </c>
      <c r="D41" s="64" t="s">
        <v>264</v>
      </c>
      <c r="E41" s="64" t="s">
        <v>277</v>
      </c>
      <c r="F41" s="64" t="s">
        <v>252</v>
      </c>
      <c r="G41" s="64" t="s">
        <v>278</v>
      </c>
      <c r="H41" s="96" t="s">
        <v>330</v>
      </c>
      <c r="I41" s="70" t="s">
        <v>375</v>
      </c>
      <c r="J41" s="67" t="s">
        <v>455</v>
      </c>
      <c r="K41" s="67" t="s">
        <v>376</v>
      </c>
      <c r="L41" s="68" t="s">
        <v>42</v>
      </c>
      <c r="M41" s="69" t="s">
        <v>57</v>
      </c>
      <c r="N41" s="100" t="s">
        <v>649</v>
      </c>
    </row>
    <row r="42" spans="1:14">
      <c r="A42" s="63" t="s">
        <v>263</v>
      </c>
      <c r="B42" s="63" t="s">
        <v>453</v>
      </c>
      <c r="C42" s="64" t="s">
        <v>454</v>
      </c>
      <c r="D42" s="64" t="s">
        <v>264</v>
      </c>
      <c r="E42" s="64" t="s">
        <v>277</v>
      </c>
      <c r="F42" s="64" t="s">
        <v>252</v>
      </c>
      <c r="G42" s="64" t="s">
        <v>278</v>
      </c>
      <c r="H42" s="96" t="s">
        <v>331</v>
      </c>
      <c r="I42" s="70" t="s">
        <v>378</v>
      </c>
      <c r="J42" s="67" t="s">
        <v>455</v>
      </c>
      <c r="K42" s="67" t="s">
        <v>376</v>
      </c>
      <c r="L42" s="68" t="s">
        <v>42</v>
      </c>
      <c r="M42" s="69" t="s">
        <v>60</v>
      </c>
      <c r="N42" s="100" t="s">
        <v>650</v>
      </c>
    </row>
    <row r="43" spans="1:14">
      <c r="A43" s="63" t="s">
        <v>263</v>
      </c>
      <c r="B43" s="63" t="s">
        <v>453</v>
      </c>
      <c r="C43" s="64" t="s">
        <v>454</v>
      </c>
      <c r="D43" s="64" t="s">
        <v>264</v>
      </c>
      <c r="E43" s="64" t="s">
        <v>277</v>
      </c>
      <c r="F43" s="64" t="s">
        <v>252</v>
      </c>
      <c r="G43" s="64" t="s">
        <v>278</v>
      </c>
      <c r="H43" s="94" t="s">
        <v>456</v>
      </c>
      <c r="I43" s="70" t="s">
        <v>457</v>
      </c>
      <c r="J43" s="67" t="s">
        <v>455</v>
      </c>
      <c r="K43" s="67" t="s">
        <v>458</v>
      </c>
      <c r="L43" s="68" t="s">
        <v>42</v>
      </c>
      <c r="M43" s="69" t="s">
        <v>57</v>
      </c>
      <c r="N43" s="101" t="s">
        <v>620</v>
      </c>
    </row>
    <row r="44" spans="1:14">
      <c r="A44" s="63" t="s">
        <v>263</v>
      </c>
      <c r="B44" s="63" t="s">
        <v>453</v>
      </c>
      <c r="C44" s="64" t="s">
        <v>454</v>
      </c>
      <c r="D44" s="64" t="s">
        <v>264</v>
      </c>
      <c r="E44" s="64" t="s">
        <v>277</v>
      </c>
      <c r="F44" s="64" t="s">
        <v>252</v>
      </c>
      <c r="G44" s="64" t="s">
        <v>278</v>
      </c>
      <c r="H44" s="94" t="s">
        <v>459</v>
      </c>
      <c r="I44" s="70" t="s">
        <v>460</v>
      </c>
      <c r="J44" s="67" t="s">
        <v>455</v>
      </c>
      <c r="K44" s="67" t="s">
        <v>458</v>
      </c>
      <c r="L44" s="68" t="s">
        <v>42</v>
      </c>
      <c r="M44" s="69" t="s">
        <v>60</v>
      </c>
      <c r="N44" s="101" t="s">
        <v>620</v>
      </c>
    </row>
    <row r="45" spans="1:14">
      <c r="A45" s="63" t="s">
        <v>263</v>
      </c>
      <c r="B45" s="63" t="s">
        <v>453</v>
      </c>
      <c r="C45" s="64" t="s">
        <v>454</v>
      </c>
      <c r="D45" s="64" t="s">
        <v>264</v>
      </c>
      <c r="E45" s="64" t="s">
        <v>277</v>
      </c>
      <c r="F45" s="64" t="s">
        <v>252</v>
      </c>
      <c r="G45" s="64" t="s">
        <v>278</v>
      </c>
      <c r="H45" s="94" t="s">
        <v>461</v>
      </c>
      <c r="I45" s="70" t="s">
        <v>462</v>
      </c>
      <c r="J45" s="67" t="s">
        <v>455</v>
      </c>
      <c r="K45" s="67" t="s">
        <v>463</v>
      </c>
      <c r="L45" s="68" t="s">
        <v>42</v>
      </c>
      <c r="M45" s="69" t="s">
        <v>57</v>
      </c>
      <c r="N45" s="101" t="s">
        <v>620</v>
      </c>
    </row>
    <row r="46" spans="1:14">
      <c r="A46" s="63" t="s">
        <v>263</v>
      </c>
      <c r="B46" s="63" t="s">
        <v>453</v>
      </c>
      <c r="C46" s="64" t="s">
        <v>454</v>
      </c>
      <c r="D46" s="64" t="s">
        <v>264</v>
      </c>
      <c r="E46" s="64" t="s">
        <v>277</v>
      </c>
      <c r="F46" s="64" t="s">
        <v>252</v>
      </c>
      <c r="G46" s="64" t="s">
        <v>278</v>
      </c>
      <c r="H46" s="94" t="s">
        <v>464</v>
      </c>
      <c r="I46" s="70" t="s">
        <v>465</v>
      </c>
      <c r="J46" s="67" t="s">
        <v>455</v>
      </c>
      <c r="K46" s="67" t="s">
        <v>463</v>
      </c>
      <c r="L46" s="68" t="s">
        <v>42</v>
      </c>
      <c r="M46" s="69" t="s">
        <v>60</v>
      </c>
      <c r="N46" s="101" t="s">
        <v>620</v>
      </c>
    </row>
    <row r="47" spans="1:14">
      <c r="A47" s="63" t="s">
        <v>263</v>
      </c>
      <c r="B47" s="63" t="s">
        <v>453</v>
      </c>
      <c r="C47" s="64" t="s">
        <v>454</v>
      </c>
      <c r="D47" s="64" t="s">
        <v>264</v>
      </c>
      <c r="E47" s="64" t="s">
        <v>277</v>
      </c>
      <c r="F47" s="64" t="s">
        <v>252</v>
      </c>
      <c r="G47" s="64" t="s">
        <v>278</v>
      </c>
      <c r="H47" s="94" t="s">
        <v>466</v>
      </c>
      <c r="I47" s="70" t="s">
        <v>467</v>
      </c>
      <c r="J47" s="67" t="s">
        <v>455</v>
      </c>
      <c r="K47" s="67" t="s">
        <v>468</v>
      </c>
      <c r="L47" s="68" t="s">
        <v>42</v>
      </c>
      <c r="M47" s="69" t="s">
        <v>57</v>
      </c>
      <c r="N47" s="101" t="s">
        <v>620</v>
      </c>
    </row>
    <row r="48" spans="1:14">
      <c r="A48" s="63" t="s">
        <v>263</v>
      </c>
      <c r="B48" s="63" t="s">
        <v>453</v>
      </c>
      <c r="C48" s="64" t="s">
        <v>454</v>
      </c>
      <c r="D48" s="64" t="s">
        <v>264</v>
      </c>
      <c r="E48" s="64" t="s">
        <v>277</v>
      </c>
      <c r="F48" s="64" t="s">
        <v>252</v>
      </c>
      <c r="G48" s="64" t="s">
        <v>278</v>
      </c>
      <c r="H48" s="94" t="s">
        <v>469</v>
      </c>
      <c r="I48" s="70" t="s">
        <v>470</v>
      </c>
      <c r="J48" s="67" t="s">
        <v>455</v>
      </c>
      <c r="K48" s="67" t="s">
        <v>468</v>
      </c>
      <c r="L48" s="68" t="s">
        <v>42</v>
      </c>
      <c r="M48" s="69" t="s">
        <v>60</v>
      </c>
      <c r="N48" s="101" t="s">
        <v>620</v>
      </c>
    </row>
    <row r="49" spans="1:14">
      <c r="A49" s="63" t="s">
        <v>263</v>
      </c>
      <c r="B49" s="63" t="s">
        <v>453</v>
      </c>
      <c r="C49" s="64" t="s">
        <v>454</v>
      </c>
      <c r="D49" s="64" t="s">
        <v>264</v>
      </c>
      <c r="E49" s="64" t="s">
        <v>285</v>
      </c>
      <c r="F49" s="64" t="s">
        <v>252</v>
      </c>
      <c r="G49" s="64" t="s">
        <v>286</v>
      </c>
      <c r="H49" s="96" t="s">
        <v>332</v>
      </c>
      <c r="I49" s="70" t="s">
        <v>379</v>
      </c>
      <c r="J49" s="67" t="s">
        <v>455</v>
      </c>
      <c r="K49" s="67" t="s">
        <v>376</v>
      </c>
      <c r="L49" s="68" t="s">
        <v>42</v>
      </c>
      <c r="M49" s="69" t="s">
        <v>57</v>
      </c>
      <c r="N49" s="100" t="s">
        <v>649</v>
      </c>
    </row>
    <row r="50" spans="1:14">
      <c r="A50" s="63" t="s">
        <v>263</v>
      </c>
      <c r="B50" s="63" t="s">
        <v>453</v>
      </c>
      <c r="C50" s="64" t="s">
        <v>454</v>
      </c>
      <c r="D50" s="64" t="s">
        <v>264</v>
      </c>
      <c r="E50" s="64" t="s">
        <v>285</v>
      </c>
      <c r="F50" s="64" t="s">
        <v>252</v>
      </c>
      <c r="G50" s="64" t="s">
        <v>286</v>
      </c>
      <c r="H50" s="96" t="s">
        <v>333</v>
      </c>
      <c r="I50" s="70" t="s">
        <v>380</v>
      </c>
      <c r="J50" s="67" t="s">
        <v>455</v>
      </c>
      <c r="K50" s="67" t="s">
        <v>376</v>
      </c>
      <c r="L50" s="68" t="s">
        <v>42</v>
      </c>
      <c r="M50" s="69" t="s">
        <v>60</v>
      </c>
      <c r="N50" s="100" t="s">
        <v>650</v>
      </c>
    </row>
    <row r="51" spans="1:14">
      <c r="A51" s="63" t="s">
        <v>263</v>
      </c>
      <c r="B51" s="63" t="s">
        <v>453</v>
      </c>
      <c r="C51" s="64" t="s">
        <v>454</v>
      </c>
      <c r="D51" s="64" t="s">
        <v>264</v>
      </c>
      <c r="E51" s="64" t="s">
        <v>285</v>
      </c>
      <c r="F51" s="64" t="s">
        <v>252</v>
      </c>
      <c r="G51" s="64" t="s">
        <v>286</v>
      </c>
      <c r="H51" s="94" t="s">
        <v>471</v>
      </c>
      <c r="I51" s="70" t="s">
        <v>472</v>
      </c>
      <c r="J51" s="67" t="s">
        <v>455</v>
      </c>
      <c r="K51" s="67" t="s">
        <v>458</v>
      </c>
      <c r="L51" s="68" t="s">
        <v>42</v>
      </c>
      <c r="M51" s="69" t="s">
        <v>57</v>
      </c>
      <c r="N51" s="101" t="s">
        <v>620</v>
      </c>
    </row>
    <row r="52" spans="1:14">
      <c r="A52" s="63" t="s">
        <v>263</v>
      </c>
      <c r="B52" s="63" t="s">
        <v>453</v>
      </c>
      <c r="C52" s="64" t="s">
        <v>454</v>
      </c>
      <c r="D52" s="64" t="s">
        <v>264</v>
      </c>
      <c r="E52" s="64" t="s">
        <v>285</v>
      </c>
      <c r="F52" s="64" t="s">
        <v>252</v>
      </c>
      <c r="G52" s="64" t="s">
        <v>286</v>
      </c>
      <c r="H52" s="94" t="s">
        <v>473</v>
      </c>
      <c r="I52" s="70" t="s">
        <v>474</v>
      </c>
      <c r="J52" s="67" t="s">
        <v>455</v>
      </c>
      <c r="K52" s="67" t="s">
        <v>458</v>
      </c>
      <c r="L52" s="68" t="s">
        <v>42</v>
      </c>
      <c r="M52" s="69" t="s">
        <v>60</v>
      </c>
      <c r="N52" s="101" t="s">
        <v>620</v>
      </c>
    </row>
    <row r="53" spans="1:14">
      <c r="A53" s="63" t="s">
        <v>263</v>
      </c>
      <c r="B53" s="63" t="s">
        <v>453</v>
      </c>
      <c r="C53" s="64" t="s">
        <v>454</v>
      </c>
      <c r="D53" s="64" t="s">
        <v>264</v>
      </c>
      <c r="E53" s="64" t="s">
        <v>285</v>
      </c>
      <c r="F53" s="64" t="s">
        <v>252</v>
      </c>
      <c r="G53" s="64" t="s">
        <v>286</v>
      </c>
      <c r="H53" s="94" t="s">
        <v>475</v>
      </c>
      <c r="I53" s="70" t="s">
        <v>476</v>
      </c>
      <c r="J53" s="67" t="s">
        <v>455</v>
      </c>
      <c r="K53" s="67" t="s">
        <v>463</v>
      </c>
      <c r="L53" s="68" t="s">
        <v>42</v>
      </c>
      <c r="M53" s="69" t="s">
        <v>57</v>
      </c>
      <c r="N53" s="101" t="s">
        <v>620</v>
      </c>
    </row>
    <row r="54" spans="1:14">
      <c r="A54" s="63" t="s">
        <v>263</v>
      </c>
      <c r="B54" s="63" t="s">
        <v>453</v>
      </c>
      <c r="C54" s="64" t="s">
        <v>454</v>
      </c>
      <c r="D54" s="64" t="s">
        <v>264</v>
      </c>
      <c r="E54" s="64" t="s">
        <v>285</v>
      </c>
      <c r="F54" s="64" t="s">
        <v>252</v>
      </c>
      <c r="G54" s="64" t="s">
        <v>286</v>
      </c>
      <c r="H54" s="94" t="s">
        <v>477</v>
      </c>
      <c r="I54" s="70" t="s">
        <v>478</v>
      </c>
      <c r="J54" s="67" t="s">
        <v>455</v>
      </c>
      <c r="K54" s="67" t="s">
        <v>463</v>
      </c>
      <c r="L54" s="68" t="s">
        <v>42</v>
      </c>
      <c r="M54" s="69" t="s">
        <v>60</v>
      </c>
      <c r="N54" s="101" t="s">
        <v>620</v>
      </c>
    </row>
    <row r="55" spans="1:14">
      <c r="A55" s="63" t="s">
        <v>263</v>
      </c>
      <c r="B55" s="63" t="s">
        <v>453</v>
      </c>
      <c r="C55" s="64" t="s">
        <v>454</v>
      </c>
      <c r="D55" s="64" t="s">
        <v>264</v>
      </c>
      <c r="E55" s="64" t="s">
        <v>285</v>
      </c>
      <c r="F55" s="64" t="s">
        <v>252</v>
      </c>
      <c r="G55" s="64" t="s">
        <v>286</v>
      </c>
      <c r="H55" s="94" t="s">
        <v>479</v>
      </c>
      <c r="I55" s="70" t="s">
        <v>480</v>
      </c>
      <c r="J55" s="67" t="s">
        <v>455</v>
      </c>
      <c r="K55" s="67" t="s">
        <v>468</v>
      </c>
      <c r="L55" s="68" t="s">
        <v>42</v>
      </c>
      <c r="M55" s="69" t="s">
        <v>57</v>
      </c>
      <c r="N55" s="101" t="s">
        <v>620</v>
      </c>
    </row>
    <row r="56" spans="1:14">
      <c r="A56" s="63" t="s">
        <v>263</v>
      </c>
      <c r="B56" s="63" t="s">
        <v>453</v>
      </c>
      <c r="C56" s="64" t="s">
        <v>454</v>
      </c>
      <c r="D56" s="64" t="s">
        <v>264</v>
      </c>
      <c r="E56" s="64" t="s">
        <v>285</v>
      </c>
      <c r="F56" s="64" t="s">
        <v>252</v>
      </c>
      <c r="G56" s="64" t="s">
        <v>286</v>
      </c>
      <c r="H56" s="94" t="s">
        <v>481</v>
      </c>
      <c r="I56" s="70" t="s">
        <v>482</v>
      </c>
      <c r="J56" s="67" t="s">
        <v>455</v>
      </c>
      <c r="K56" s="67" t="s">
        <v>468</v>
      </c>
      <c r="L56" s="68" t="s">
        <v>42</v>
      </c>
      <c r="M56" s="69" t="s">
        <v>60</v>
      </c>
      <c r="N56" s="101" t="s">
        <v>620</v>
      </c>
    </row>
    <row r="57" spans="1:14">
      <c r="A57" s="63" t="s">
        <v>263</v>
      </c>
      <c r="B57" s="63" t="s">
        <v>453</v>
      </c>
      <c r="C57" s="64" t="s">
        <v>454</v>
      </c>
      <c r="D57" s="64" t="s">
        <v>264</v>
      </c>
      <c r="E57" s="64" t="s">
        <v>291</v>
      </c>
      <c r="F57" s="64" t="s">
        <v>252</v>
      </c>
      <c r="G57" s="64" t="s">
        <v>292</v>
      </c>
      <c r="H57" s="96" t="s">
        <v>334</v>
      </c>
      <c r="I57" s="70" t="s">
        <v>381</v>
      </c>
      <c r="J57" s="67" t="s">
        <v>455</v>
      </c>
      <c r="K57" s="67" t="s">
        <v>376</v>
      </c>
      <c r="L57" s="68" t="s">
        <v>42</v>
      </c>
      <c r="M57" s="69" t="s">
        <v>57</v>
      </c>
      <c r="N57" s="100" t="s">
        <v>649</v>
      </c>
    </row>
    <row r="58" spans="1:14">
      <c r="A58" s="63" t="s">
        <v>263</v>
      </c>
      <c r="B58" s="63" t="s">
        <v>453</v>
      </c>
      <c r="C58" s="64" t="s">
        <v>454</v>
      </c>
      <c r="D58" s="64" t="s">
        <v>264</v>
      </c>
      <c r="E58" s="64" t="s">
        <v>291</v>
      </c>
      <c r="F58" s="64" t="s">
        <v>252</v>
      </c>
      <c r="G58" s="64" t="s">
        <v>292</v>
      </c>
      <c r="H58" s="96" t="s">
        <v>335</v>
      </c>
      <c r="I58" s="70" t="s">
        <v>382</v>
      </c>
      <c r="J58" s="67" t="s">
        <v>455</v>
      </c>
      <c r="K58" s="67" t="s">
        <v>376</v>
      </c>
      <c r="L58" s="68" t="s">
        <v>42</v>
      </c>
      <c r="M58" s="69" t="s">
        <v>60</v>
      </c>
      <c r="N58" s="100" t="s">
        <v>650</v>
      </c>
    </row>
    <row r="59" spans="1:14">
      <c r="A59" s="63" t="s">
        <v>263</v>
      </c>
      <c r="B59" s="63" t="s">
        <v>453</v>
      </c>
      <c r="C59" s="64" t="s">
        <v>454</v>
      </c>
      <c r="D59" s="64" t="s">
        <v>264</v>
      </c>
      <c r="E59" s="64" t="s">
        <v>291</v>
      </c>
      <c r="F59" s="64" t="s">
        <v>252</v>
      </c>
      <c r="G59" s="64" t="s">
        <v>292</v>
      </c>
      <c r="H59" s="94" t="s">
        <v>483</v>
      </c>
      <c r="I59" s="70" t="s">
        <v>484</v>
      </c>
      <c r="J59" s="67" t="s">
        <v>455</v>
      </c>
      <c r="K59" s="67" t="s">
        <v>458</v>
      </c>
      <c r="L59" s="68" t="s">
        <v>42</v>
      </c>
      <c r="M59" s="69" t="s">
        <v>57</v>
      </c>
      <c r="N59" s="101" t="s">
        <v>620</v>
      </c>
    </row>
    <row r="60" spans="1:14">
      <c r="A60" s="63" t="s">
        <v>263</v>
      </c>
      <c r="B60" s="63" t="s">
        <v>453</v>
      </c>
      <c r="C60" s="64" t="s">
        <v>454</v>
      </c>
      <c r="D60" s="64" t="s">
        <v>264</v>
      </c>
      <c r="E60" s="64" t="s">
        <v>291</v>
      </c>
      <c r="F60" s="64" t="s">
        <v>252</v>
      </c>
      <c r="G60" s="64" t="s">
        <v>292</v>
      </c>
      <c r="H60" s="94" t="s">
        <v>485</v>
      </c>
      <c r="I60" s="70" t="s">
        <v>486</v>
      </c>
      <c r="J60" s="67" t="s">
        <v>455</v>
      </c>
      <c r="K60" s="67" t="s">
        <v>458</v>
      </c>
      <c r="L60" s="68" t="s">
        <v>42</v>
      </c>
      <c r="M60" s="69" t="s">
        <v>60</v>
      </c>
      <c r="N60" s="101" t="s">
        <v>620</v>
      </c>
    </row>
    <row r="61" spans="1:14">
      <c r="A61" s="63" t="s">
        <v>263</v>
      </c>
      <c r="B61" s="63" t="s">
        <v>453</v>
      </c>
      <c r="C61" s="64" t="s">
        <v>454</v>
      </c>
      <c r="D61" s="64" t="s">
        <v>264</v>
      </c>
      <c r="E61" s="64" t="s">
        <v>291</v>
      </c>
      <c r="F61" s="64" t="s">
        <v>252</v>
      </c>
      <c r="G61" s="64" t="s">
        <v>292</v>
      </c>
      <c r="H61" s="94" t="s">
        <v>487</v>
      </c>
      <c r="I61" s="70" t="s">
        <v>488</v>
      </c>
      <c r="J61" s="67" t="s">
        <v>455</v>
      </c>
      <c r="K61" s="67" t="s">
        <v>463</v>
      </c>
      <c r="L61" s="68" t="s">
        <v>42</v>
      </c>
      <c r="M61" s="69" t="s">
        <v>57</v>
      </c>
      <c r="N61" s="101" t="s">
        <v>620</v>
      </c>
    </row>
    <row r="62" spans="1:14">
      <c r="A62" s="63" t="s">
        <v>263</v>
      </c>
      <c r="B62" s="63" t="s">
        <v>453</v>
      </c>
      <c r="C62" s="64" t="s">
        <v>454</v>
      </c>
      <c r="D62" s="64" t="s">
        <v>264</v>
      </c>
      <c r="E62" s="64" t="s">
        <v>291</v>
      </c>
      <c r="F62" s="64" t="s">
        <v>252</v>
      </c>
      <c r="G62" s="64" t="s">
        <v>292</v>
      </c>
      <c r="H62" s="94" t="s">
        <v>489</v>
      </c>
      <c r="I62" s="70" t="s">
        <v>490</v>
      </c>
      <c r="J62" s="67" t="s">
        <v>455</v>
      </c>
      <c r="K62" s="67" t="s">
        <v>463</v>
      </c>
      <c r="L62" s="68" t="s">
        <v>42</v>
      </c>
      <c r="M62" s="69" t="s">
        <v>60</v>
      </c>
      <c r="N62" s="101" t="s">
        <v>620</v>
      </c>
    </row>
    <row r="63" spans="1:14">
      <c r="A63" s="63" t="s">
        <v>263</v>
      </c>
      <c r="B63" s="63" t="s">
        <v>453</v>
      </c>
      <c r="C63" s="64" t="s">
        <v>454</v>
      </c>
      <c r="D63" s="64" t="s">
        <v>264</v>
      </c>
      <c r="E63" s="64" t="s">
        <v>291</v>
      </c>
      <c r="F63" s="64" t="s">
        <v>252</v>
      </c>
      <c r="G63" s="64" t="s">
        <v>292</v>
      </c>
      <c r="H63" s="94" t="s">
        <v>491</v>
      </c>
      <c r="I63" s="70" t="s">
        <v>492</v>
      </c>
      <c r="J63" s="67" t="s">
        <v>455</v>
      </c>
      <c r="K63" s="67" t="s">
        <v>468</v>
      </c>
      <c r="L63" s="68" t="s">
        <v>42</v>
      </c>
      <c r="M63" s="69" t="s">
        <v>57</v>
      </c>
      <c r="N63" s="101" t="s">
        <v>620</v>
      </c>
    </row>
    <row r="64" spans="1:14">
      <c r="A64" s="63" t="s">
        <v>263</v>
      </c>
      <c r="B64" s="63" t="s">
        <v>453</v>
      </c>
      <c r="C64" s="64" t="s">
        <v>454</v>
      </c>
      <c r="D64" s="64" t="s">
        <v>264</v>
      </c>
      <c r="E64" s="64" t="s">
        <v>291</v>
      </c>
      <c r="F64" s="64" t="s">
        <v>252</v>
      </c>
      <c r="G64" s="64" t="s">
        <v>292</v>
      </c>
      <c r="H64" s="94" t="s">
        <v>493</v>
      </c>
      <c r="I64" s="70" t="s">
        <v>494</v>
      </c>
      <c r="J64" s="67" t="s">
        <v>455</v>
      </c>
      <c r="K64" s="67" t="s">
        <v>468</v>
      </c>
      <c r="L64" s="68" t="s">
        <v>42</v>
      </c>
      <c r="M64" s="69" t="s">
        <v>60</v>
      </c>
      <c r="N64" s="101" t="s">
        <v>620</v>
      </c>
    </row>
    <row r="65" spans="1:14">
      <c r="A65" s="63" t="s">
        <v>263</v>
      </c>
      <c r="B65" s="63" t="s">
        <v>453</v>
      </c>
      <c r="C65" s="64" t="s">
        <v>454</v>
      </c>
      <c r="D65" s="64" t="s">
        <v>264</v>
      </c>
      <c r="E65" s="64" t="s">
        <v>297</v>
      </c>
      <c r="F65" s="64" t="s">
        <v>252</v>
      </c>
      <c r="G65" s="64" t="s">
        <v>298</v>
      </c>
      <c r="H65" s="96" t="s">
        <v>336</v>
      </c>
      <c r="I65" s="70" t="s">
        <v>383</v>
      </c>
      <c r="J65" s="67" t="s">
        <v>455</v>
      </c>
      <c r="K65" s="67" t="s">
        <v>376</v>
      </c>
      <c r="L65" s="68" t="s">
        <v>42</v>
      </c>
      <c r="M65" s="69" t="s">
        <v>57</v>
      </c>
      <c r="N65" s="100" t="s">
        <v>649</v>
      </c>
    </row>
    <row r="66" spans="1:14">
      <c r="A66" s="63" t="s">
        <v>263</v>
      </c>
      <c r="B66" s="63" t="s">
        <v>453</v>
      </c>
      <c r="C66" s="64" t="s">
        <v>454</v>
      </c>
      <c r="D66" s="64" t="s">
        <v>264</v>
      </c>
      <c r="E66" s="64" t="s">
        <v>297</v>
      </c>
      <c r="F66" s="64" t="s">
        <v>252</v>
      </c>
      <c r="G66" s="64" t="s">
        <v>298</v>
      </c>
      <c r="H66" s="96" t="s">
        <v>337</v>
      </c>
      <c r="I66" s="70" t="s">
        <v>384</v>
      </c>
      <c r="J66" s="67" t="s">
        <v>455</v>
      </c>
      <c r="K66" s="67" t="s">
        <v>376</v>
      </c>
      <c r="L66" s="68" t="s">
        <v>42</v>
      </c>
      <c r="M66" s="69" t="s">
        <v>60</v>
      </c>
      <c r="N66" s="100" t="s">
        <v>650</v>
      </c>
    </row>
    <row r="67" spans="1:14">
      <c r="A67" s="63" t="s">
        <v>263</v>
      </c>
      <c r="B67" s="63" t="s">
        <v>453</v>
      </c>
      <c r="C67" s="64" t="s">
        <v>454</v>
      </c>
      <c r="D67" s="64" t="s">
        <v>264</v>
      </c>
      <c r="E67" s="64" t="s">
        <v>297</v>
      </c>
      <c r="F67" s="64" t="s">
        <v>252</v>
      </c>
      <c r="G67" s="64" t="s">
        <v>298</v>
      </c>
      <c r="H67" s="94" t="s">
        <v>495</v>
      </c>
      <c r="I67" s="70" t="s">
        <v>496</v>
      </c>
      <c r="J67" s="67" t="s">
        <v>455</v>
      </c>
      <c r="K67" s="67" t="s">
        <v>458</v>
      </c>
      <c r="L67" s="68" t="s">
        <v>42</v>
      </c>
      <c r="M67" s="69" t="s">
        <v>57</v>
      </c>
      <c r="N67" s="101" t="s">
        <v>620</v>
      </c>
    </row>
    <row r="68" spans="1:14">
      <c r="A68" s="63" t="s">
        <v>263</v>
      </c>
      <c r="B68" s="63" t="s">
        <v>453</v>
      </c>
      <c r="C68" s="64" t="s">
        <v>454</v>
      </c>
      <c r="D68" s="64" t="s">
        <v>264</v>
      </c>
      <c r="E68" s="64" t="s">
        <v>297</v>
      </c>
      <c r="F68" s="64" t="s">
        <v>252</v>
      </c>
      <c r="G68" s="64" t="s">
        <v>298</v>
      </c>
      <c r="H68" s="94" t="s">
        <v>497</v>
      </c>
      <c r="I68" s="70" t="s">
        <v>498</v>
      </c>
      <c r="J68" s="67" t="s">
        <v>455</v>
      </c>
      <c r="K68" s="67" t="s">
        <v>458</v>
      </c>
      <c r="L68" s="68" t="s">
        <v>42</v>
      </c>
      <c r="M68" s="69" t="s">
        <v>60</v>
      </c>
      <c r="N68" s="101" t="s">
        <v>620</v>
      </c>
    </row>
    <row r="69" spans="1:14">
      <c r="A69" s="63" t="s">
        <v>263</v>
      </c>
      <c r="B69" s="63" t="s">
        <v>453</v>
      </c>
      <c r="C69" s="64" t="s">
        <v>454</v>
      </c>
      <c r="D69" s="64" t="s">
        <v>264</v>
      </c>
      <c r="E69" s="64" t="s">
        <v>297</v>
      </c>
      <c r="F69" s="64" t="s">
        <v>252</v>
      </c>
      <c r="G69" s="64" t="s">
        <v>298</v>
      </c>
      <c r="H69" s="94" t="s">
        <v>499</v>
      </c>
      <c r="I69" s="70" t="s">
        <v>500</v>
      </c>
      <c r="J69" s="67" t="s">
        <v>455</v>
      </c>
      <c r="K69" s="67" t="s">
        <v>463</v>
      </c>
      <c r="L69" s="68" t="s">
        <v>42</v>
      </c>
      <c r="M69" s="69" t="s">
        <v>57</v>
      </c>
      <c r="N69" s="101" t="s">
        <v>620</v>
      </c>
    </row>
    <row r="70" spans="1:14">
      <c r="A70" s="63" t="s">
        <v>263</v>
      </c>
      <c r="B70" s="63" t="s">
        <v>453</v>
      </c>
      <c r="C70" s="64" t="s">
        <v>454</v>
      </c>
      <c r="D70" s="64" t="s">
        <v>264</v>
      </c>
      <c r="E70" s="64" t="s">
        <v>297</v>
      </c>
      <c r="F70" s="64" t="s">
        <v>252</v>
      </c>
      <c r="G70" s="64" t="s">
        <v>298</v>
      </c>
      <c r="H70" s="94" t="s">
        <v>501</v>
      </c>
      <c r="I70" s="70" t="s">
        <v>502</v>
      </c>
      <c r="J70" s="67" t="s">
        <v>455</v>
      </c>
      <c r="K70" s="67" t="s">
        <v>463</v>
      </c>
      <c r="L70" s="68" t="s">
        <v>42</v>
      </c>
      <c r="M70" s="69" t="s">
        <v>60</v>
      </c>
      <c r="N70" s="101" t="s">
        <v>620</v>
      </c>
    </row>
    <row r="71" spans="1:14">
      <c r="A71" s="63" t="s">
        <v>263</v>
      </c>
      <c r="B71" s="63" t="s">
        <v>453</v>
      </c>
      <c r="C71" s="64" t="s">
        <v>454</v>
      </c>
      <c r="D71" s="64" t="s">
        <v>264</v>
      </c>
      <c r="E71" s="64" t="s">
        <v>297</v>
      </c>
      <c r="F71" s="64" t="s">
        <v>252</v>
      </c>
      <c r="G71" s="64" t="s">
        <v>298</v>
      </c>
      <c r="H71" s="94" t="s">
        <v>503</v>
      </c>
      <c r="I71" s="70" t="s">
        <v>504</v>
      </c>
      <c r="J71" s="67" t="s">
        <v>455</v>
      </c>
      <c r="K71" s="67" t="s">
        <v>468</v>
      </c>
      <c r="L71" s="68" t="s">
        <v>42</v>
      </c>
      <c r="M71" s="69" t="s">
        <v>57</v>
      </c>
      <c r="N71" s="101" t="s">
        <v>620</v>
      </c>
    </row>
    <row r="72" spans="1:14">
      <c r="A72" s="63" t="s">
        <v>263</v>
      </c>
      <c r="B72" s="63" t="s">
        <v>453</v>
      </c>
      <c r="C72" s="64" t="s">
        <v>454</v>
      </c>
      <c r="D72" s="64" t="s">
        <v>264</v>
      </c>
      <c r="E72" s="64" t="s">
        <v>297</v>
      </c>
      <c r="F72" s="64" t="s">
        <v>252</v>
      </c>
      <c r="G72" s="64" t="s">
        <v>298</v>
      </c>
      <c r="H72" s="94" t="s">
        <v>505</v>
      </c>
      <c r="I72" s="70" t="s">
        <v>506</v>
      </c>
      <c r="J72" s="67" t="s">
        <v>455</v>
      </c>
      <c r="K72" s="67" t="s">
        <v>468</v>
      </c>
      <c r="L72" s="68" t="s">
        <v>42</v>
      </c>
      <c r="M72" s="69" t="s">
        <v>60</v>
      </c>
      <c r="N72" s="101" t="s">
        <v>620</v>
      </c>
    </row>
    <row r="73" spans="1:14">
      <c r="A73" s="63" t="s">
        <v>263</v>
      </c>
      <c r="B73" s="63" t="s">
        <v>507</v>
      </c>
      <c r="C73" s="64" t="s">
        <v>508</v>
      </c>
      <c r="D73" s="64" t="s">
        <v>509</v>
      </c>
      <c r="E73" s="64" t="s">
        <v>277</v>
      </c>
      <c r="F73" s="64" t="s">
        <v>252</v>
      </c>
      <c r="G73" s="64" t="s">
        <v>278</v>
      </c>
      <c r="H73" s="96" t="s">
        <v>321</v>
      </c>
      <c r="I73" s="70" t="s">
        <v>365</v>
      </c>
      <c r="J73" s="67" t="s">
        <v>510</v>
      </c>
      <c r="K73" s="67" t="s">
        <v>366</v>
      </c>
      <c r="L73" s="68" t="s">
        <v>42</v>
      </c>
      <c r="M73" s="69" t="s">
        <v>57</v>
      </c>
      <c r="N73" s="100" t="s">
        <v>649</v>
      </c>
    </row>
    <row r="74" spans="1:14">
      <c r="A74" s="63" t="s">
        <v>263</v>
      </c>
      <c r="B74" s="63" t="s">
        <v>507</v>
      </c>
      <c r="C74" s="64" t="s">
        <v>508</v>
      </c>
      <c r="D74" s="64" t="s">
        <v>509</v>
      </c>
      <c r="E74" s="64" t="s">
        <v>277</v>
      </c>
      <c r="F74" s="64" t="s">
        <v>252</v>
      </c>
      <c r="G74" s="64" t="s">
        <v>278</v>
      </c>
      <c r="H74" s="96" t="s">
        <v>322</v>
      </c>
      <c r="I74" s="70" t="s">
        <v>367</v>
      </c>
      <c r="J74" s="67" t="s">
        <v>510</v>
      </c>
      <c r="K74" s="67" t="s">
        <v>366</v>
      </c>
      <c r="L74" s="68" t="s">
        <v>42</v>
      </c>
      <c r="M74" s="69" t="s">
        <v>60</v>
      </c>
      <c r="N74" s="100" t="s">
        <v>650</v>
      </c>
    </row>
    <row r="75" spans="1:14">
      <c r="A75" s="63" t="s">
        <v>263</v>
      </c>
      <c r="B75" s="63" t="s">
        <v>507</v>
      </c>
      <c r="C75" s="64" t="s">
        <v>508</v>
      </c>
      <c r="D75" s="64" t="s">
        <v>509</v>
      </c>
      <c r="E75" s="64" t="s">
        <v>277</v>
      </c>
      <c r="F75" s="64" t="s">
        <v>252</v>
      </c>
      <c r="G75" s="64" t="s">
        <v>278</v>
      </c>
      <c r="H75" s="94" t="s">
        <v>511</v>
      </c>
      <c r="I75" s="70" t="s">
        <v>512</v>
      </c>
      <c r="J75" s="67" t="s">
        <v>510</v>
      </c>
      <c r="K75" s="67" t="s">
        <v>513</v>
      </c>
      <c r="L75" s="68" t="s">
        <v>42</v>
      </c>
      <c r="M75" s="69" t="s">
        <v>57</v>
      </c>
      <c r="N75" s="101" t="s">
        <v>620</v>
      </c>
    </row>
    <row r="76" spans="1:14">
      <c r="A76" s="63" t="s">
        <v>263</v>
      </c>
      <c r="B76" s="63" t="s">
        <v>507</v>
      </c>
      <c r="C76" s="64" t="s">
        <v>508</v>
      </c>
      <c r="D76" s="64" t="s">
        <v>509</v>
      </c>
      <c r="E76" s="64" t="s">
        <v>277</v>
      </c>
      <c r="F76" s="64" t="s">
        <v>252</v>
      </c>
      <c r="G76" s="64" t="s">
        <v>278</v>
      </c>
      <c r="H76" s="94" t="s">
        <v>514</v>
      </c>
      <c r="I76" s="70" t="s">
        <v>515</v>
      </c>
      <c r="J76" s="67" t="s">
        <v>510</v>
      </c>
      <c r="K76" s="67" t="s">
        <v>513</v>
      </c>
      <c r="L76" s="68" t="s">
        <v>42</v>
      </c>
      <c r="M76" s="69" t="s">
        <v>60</v>
      </c>
      <c r="N76" s="101" t="s">
        <v>620</v>
      </c>
    </row>
    <row r="77" spans="1:14">
      <c r="A77" s="63" t="s">
        <v>263</v>
      </c>
      <c r="B77" s="63" t="s">
        <v>507</v>
      </c>
      <c r="C77" s="64" t="s">
        <v>508</v>
      </c>
      <c r="D77" s="64" t="s">
        <v>509</v>
      </c>
      <c r="E77" s="64" t="s">
        <v>277</v>
      </c>
      <c r="F77" s="64" t="s">
        <v>252</v>
      </c>
      <c r="G77" s="64" t="s">
        <v>278</v>
      </c>
      <c r="H77" s="94" t="s">
        <v>516</v>
      </c>
      <c r="I77" s="70" t="s">
        <v>517</v>
      </c>
      <c r="J77" s="67" t="s">
        <v>510</v>
      </c>
      <c r="K77" s="67" t="s">
        <v>518</v>
      </c>
      <c r="L77" s="68" t="s">
        <v>42</v>
      </c>
      <c r="M77" s="69" t="s">
        <v>57</v>
      </c>
      <c r="N77" s="101" t="s">
        <v>620</v>
      </c>
    </row>
    <row r="78" spans="1:14">
      <c r="A78" s="63" t="s">
        <v>263</v>
      </c>
      <c r="B78" s="63" t="s">
        <v>507</v>
      </c>
      <c r="C78" s="64" t="s">
        <v>508</v>
      </c>
      <c r="D78" s="64" t="s">
        <v>509</v>
      </c>
      <c r="E78" s="64" t="s">
        <v>277</v>
      </c>
      <c r="F78" s="64" t="s">
        <v>252</v>
      </c>
      <c r="G78" s="64" t="s">
        <v>278</v>
      </c>
      <c r="H78" s="94" t="s">
        <v>519</v>
      </c>
      <c r="I78" s="70" t="s">
        <v>520</v>
      </c>
      <c r="J78" s="67" t="s">
        <v>510</v>
      </c>
      <c r="K78" s="67" t="s">
        <v>518</v>
      </c>
      <c r="L78" s="68" t="s">
        <v>42</v>
      </c>
      <c r="M78" s="69" t="s">
        <v>60</v>
      </c>
      <c r="N78" s="101" t="s">
        <v>620</v>
      </c>
    </row>
    <row r="79" spans="1:14">
      <c r="A79" s="63" t="s">
        <v>263</v>
      </c>
      <c r="B79" s="63" t="s">
        <v>507</v>
      </c>
      <c r="C79" s="64" t="s">
        <v>508</v>
      </c>
      <c r="D79" s="64" t="s">
        <v>509</v>
      </c>
      <c r="E79" s="64" t="s">
        <v>277</v>
      </c>
      <c r="F79" s="64" t="s">
        <v>252</v>
      </c>
      <c r="G79" s="64" t="s">
        <v>278</v>
      </c>
      <c r="H79" s="94" t="s">
        <v>521</v>
      </c>
      <c r="I79" s="70" t="s">
        <v>522</v>
      </c>
      <c r="J79" s="67" t="s">
        <v>510</v>
      </c>
      <c r="K79" s="67" t="s">
        <v>523</v>
      </c>
      <c r="L79" s="68" t="s">
        <v>42</v>
      </c>
      <c r="M79" s="69" t="s">
        <v>57</v>
      </c>
      <c r="N79" s="101" t="s">
        <v>620</v>
      </c>
    </row>
    <row r="80" spans="1:14">
      <c r="A80" s="63" t="s">
        <v>263</v>
      </c>
      <c r="B80" s="63" t="s">
        <v>507</v>
      </c>
      <c r="C80" s="64" t="s">
        <v>508</v>
      </c>
      <c r="D80" s="64" t="s">
        <v>509</v>
      </c>
      <c r="E80" s="64" t="s">
        <v>277</v>
      </c>
      <c r="F80" s="64" t="s">
        <v>252</v>
      </c>
      <c r="G80" s="64" t="s">
        <v>278</v>
      </c>
      <c r="H80" s="94" t="s">
        <v>524</v>
      </c>
      <c r="I80" s="70" t="s">
        <v>525</v>
      </c>
      <c r="J80" s="67" t="s">
        <v>510</v>
      </c>
      <c r="K80" s="67" t="s">
        <v>523</v>
      </c>
      <c r="L80" s="68" t="s">
        <v>42</v>
      </c>
      <c r="M80" s="69" t="s">
        <v>60</v>
      </c>
      <c r="N80" s="101" t="s">
        <v>620</v>
      </c>
    </row>
    <row r="81" spans="1:14">
      <c r="A81" s="63" t="s">
        <v>263</v>
      </c>
      <c r="B81" s="63" t="s">
        <v>507</v>
      </c>
      <c r="C81" s="64" t="s">
        <v>508</v>
      </c>
      <c r="D81" s="64" t="s">
        <v>509</v>
      </c>
      <c r="E81" s="64" t="s">
        <v>285</v>
      </c>
      <c r="F81" s="64" t="s">
        <v>252</v>
      </c>
      <c r="G81" s="64" t="s">
        <v>286</v>
      </c>
      <c r="H81" s="96" t="s">
        <v>323</v>
      </c>
      <c r="I81" s="70" t="s">
        <v>368</v>
      </c>
      <c r="J81" s="67" t="s">
        <v>510</v>
      </c>
      <c r="K81" s="67" t="s">
        <v>366</v>
      </c>
      <c r="L81" s="68" t="s">
        <v>42</v>
      </c>
      <c r="M81" s="69" t="s">
        <v>57</v>
      </c>
      <c r="N81" s="100" t="s">
        <v>649</v>
      </c>
    </row>
    <row r="82" spans="1:14">
      <c r="A82" s="63" t="s">
        <v>263</v>
      </c>
      <c r="B82" s="63" t="s">
        <v>507</v>
      </c>
      <c r="C82" s="64" t="s">
        <v>508</v>
      </c>
      <c r="D82" s="64" t="s">
        <v>509</v>
      </c>
      <c r="E82" s="64" t="s">
        <v>285</v>
      </c>
      <c r="F82" s="64" t="s">
        <v>252</v>
      </c>
      <c r="G82" s="64" t="s">
        <v>286</v>
      </c>
      <c r="H82" s="96" t="s">
        <v>324</v>
      </c>
      <c r="I82" s="70" t="s">
        <v>370</v>
      </c>
      <c r="J82" s="67" t="s">
        <v>510</v>
      </c>
      <c r="K82" s="67" t="s">
        <v>366</v>
      </c>
      <c r="L82" s="68" t="s">
        <v>42</v>
      </c>
      <c r="M82" s="69" t="s">
        <v>60</v>
      </c>
      <c r="N82" s="100" t="s">
        <v>650</v>
      </c>
    </row>
    <row r="83" spans="1:14">
      <c r="A83" s="63" t="s">
        <v>263</v>
      </c>
      <c r="B83" s="63" t="s">
        <v>507</v>
      </c>
      <c r="C83" s="64" t="s">
        <v>508</v>
      </c>
      <c r="D83" s="64" t="s">
        <v>509</v>
      </c>
      <c r="E83" s="64" t="s">
        <v>285</v>
      </c>
      <c r="F83" s="64" t="s">
        <v>252</v>
      </c>
      <c r="G83" s="64" t="s">
        <v>286</v>
      </c>
      <c r="H83" s="94" t="s">
        <v>526</v>
      </c>
      <c r="I83" s="70" t="s">
        <v>527</v>
      </c>
      <c r="J83" s="67" t="s">
        <v>510</v>
      </c>
      <c r="K83" s="67" t="s">
        <v>513</v>
      </c>
      <c r="L83" s="68" t="s">
        <v>42</v>
      </c>
      <c r="M83" s="69" t="s">
        <v>57</v>
      </c>
      <c r="N83" s="101" t="s">
        <v>620</v>
      </c>
    </row>
    <row r="84" spans="1:14">
      <c r="A84" s="63" t="s">
        <v>263</v>
      </c>
      <c r="B84" s="63" t="s">
        <v>507</v>
      </c>
      <c r="C84" s="64" t="s">
        <v>508</v>
      </c>
      <c r="D84" s="64" t="s">
        <v>509</v>
      </c>
      <c r="E84" s="64" t="s">
        <v>285</v>
      </c>
      <c r="F84" s="64" t="s">
        <v>252</v>
      </c>
      <c r="G84" s="64" t="s">
        <v>286</v>
      </c>
      <c r="H84" s="94" t="s">
        <v>528</v>
      </c>
      <c r="I84" s="70" t="s">
        <v>529</v>
      </c>
      <c r="J84" s="67" t="s">
        <v>510</v>
      </c>
      <c r="K84" s="67" t="s">
        <v>513</v>
      </c>
      <c r="L84" s="68" t="s">
        <v>42</v>
      </c>
      <c r="M84" s="69" t="s">
        <v>60</v>
      </c>
      <c r="N84" s="101" t="s">
        <v>620</v>
      </c>
    </row>
    <row r="85" spans="1:14">
      <c r="A85" s="63" t="s">
        <v>263</v>
      </c>
      <c r="B85" s="63" t="s">
        <v>507</v>
      </c>
      <c r="C85" s="64" t="s">
        <v>508</v>
      </c>
      <c r="D85" s="64" t="s">
        <v>509</v>
      </c>
      <c r="E85" s="64" t="s">
        <v>285</v>
      </c>
      <c r="F85" s="64" t="s">
        <v>252</v>
      </c>
      <c r="G85" s="64" t="s">
        <v>286</v>
      </c>
      <c r="H85" s="94" t="s">
        <v>530</v>
      </c>
      <c r="I85" s="70" t="s">
        <v>531</v>
      </c>
      <c r="J85" s="67" t="s">
        <v>510</v>
      </c>
      <c r="K85" s="67" t="s">
        <v>518</v>
      </c>
      <c r="L85" s="68" t="s">
        <v>42</v>
      </c>
      <c r="M85" s="69" t="s">
        <v>57</v>
      </c>
      <c r="N85" s="101" t="s">
        <v>620</v>
      </c>
    </row>
    <row r="86" spans="1:14">
      <c r="A86" s="63" t="s">
        <v>263</v>
      </c>
      <c r="B86" s="63" t="s">
        <v>507</v>
      </c>
      <c r="C86" s="64" t="s">
        <v>508</v>
      </c>
      <c r="D86" s="64" t="s">
        <v>509</v>
      </c>
      <c r="E86" s="64" t="s">
        <v>285</v>
      </c>
      <c r="F86" s="64" t="s">
        <v>252</v>
      </c>
      <c r="G86" s="64" t="s">
        <v>286</v>
      </c>
      <c r="H86" s="94" t="s">
        <v>532</v>
      </c>
      <c r="I86" s="70" t="s">
        <v>533</v>
      </c>
      <c r="J86" s="67" t="s">
        <v>510</v>
      </c>
      <c r="K86" s="67" t="s">
        <v>518</v>
      </c>
      <c r="L86" s="68" t="s">
        <v>42</v>
      </c>
      <c r="M86" s="69" t="s">
        <v>60</v>
      </c>
      <c r="N86" s="101" t="s">
        <v>620</v>
      </c>
    </row>
    <row r="87" spans="1:14">
      <c r="A87" s="63" t="s">
        <v>263</v>
      </c>
      <c r="B87" s="63" t="s">
        <v>507</v>
      </c>
      <c r="C87" s="64" t="s">
        <v>508</v>
      </c>
      <c r="D87" s="64" t="s">
        <v>509</v>
      </c>
      <c r="E87" s="64" t="s">
        <v>285</v>
      </c>
      <c r="F87" s="64" t="s">
        <v>252</v>
      </c>
      <c r="G87" s="64" t="s">
        <v>286</v>
      </c>
      <c r="H87" s="94" t="s">
        <v>534</v>
      </c>
      <c r="I87" s="70" t="s">
        <v>535</v>
      </c>
      <c r="J87" s="67" t="s">
        <v>510</v>
      </c>
      <c r="K87" s="67" t="s">
        <v>523</v>
      </c>
      <c r="L87" s="68" t="s">
        <v>42</v>
      </c>
      <c r="M87" s="69" t="s">
        <v>57</v>
      </c>
      <c r="N87" s="101" t="s">
        <v>620</v>
      </c>
    </row>
    <row r="88" spans="1:14">
      <c r="A88" s="63" t="s">
        <v>263</v>
      </c>
      <c r="B88" s="63" t="s">
        <v>507</v>
      </c>
      <c r="C88" s="64" t="s">
        <v>508</v>
      </c>
      <c r="D88" s="64" t="s">
        <v>509</v>
      </c>
      <c r="E88" s="64" t="s">
        <v>285</v>
      </c>
      <c r="F88" s="64" t="s">
        <v>252</v>
      </c>
      <c r="G88" s="64" t="s">
        <v>286</v>
      </c>
      <c r="H88" s="94" t="s">
        <v>536</v>
      </c>
      <c r="I88" s="70" t="s">
        <v>537</v>
      </c>
      <c r="J88" s="67" t="s">
        <v>510</v>
      </c>
      <c r="K88" s="67" t="s">
        <v>523</v>
      </c>
      <c r="L88" s="68" t="s">
        <v>42</v>
      </c>
      <c r="M88" s="69" t="s">
        <v>60</v>
      </c>
      <c r="N88" s="101" t="s">
        <v>620</v>
      </c>
    </row>
    <row r="89" spans="1:14">
      <c r="A89" s="63" t="s">
        <v>263</v>
      </c>
      <c r="B89" s="63" t="s">
        <v>507</v>
      </c>
      <c r="C89" s="64" t="s">
        <v>508</v>
      </c>
      <c r="D89" s="64" t="s">
        <v>509</v>
      </c>
      <c r="E89" s="64" t="s">
        <v>291</v>
      </c>
      <c r="F89" s="64" t="s">
        <v>252</v>
      </c>
      <c r="G89" s="64" t="s">
        <v>292</v>
      </c>
      <c r="H89" s="96" t="s">
        <v>325</v>
      </c>
      <c r="I89" s="70" t="s">
        <v>371</v>
      </c>
      <c r="J89" s="67" t="s">
        <v>510</v>
      </c>
      <c r="K89" s="67" t="s">
        <v>366</v>
      </c>
      <c r="L89" s="68" t="s">
        <v>42</v>
      </c>
      <c r="M89" s="69" t="s">
        <v>57</v>
      </c>
      <c r="N89" s="100" t="s">
        <v>649</v>
      </c>
    </row>
    <row r="90" spans="1:14">
      <c r="A90" s="63" t="s">
        <v>263</v>
      </c>
      <c r="B90" s="63" t="s">
        <v>507</v>
      </c>
      <c r="C90" s="64" t="s">
        <v>508</v>
      </c>
      <c r="D90" s="64" t="s">
        <v>509</v>
      </c>
      <c r="E90" s="64" t="s">
        <v>291</v>
      </c>
      <c r="F90" s="64" t="s">
        <v>252</v>
      </c>
      <c r="G90" s="64" t="s">
        <v>292</v>
      </c>
      <c r="H90" s="96" t="s">
        <v>326</v>
      </c>
      <c r="I90" s="70" t="s">
        <v>372</v>
      </c>
      <c r="J90" s="67" t="s">
        <v>510</v>
      </c>
      <c r="K90" s="67" t="s">
        <v>366</v>
      </c>
      <c r="L90" s="68" t="s">
        <v>42</v>
      </c>
      <c r="M90" s="69" t="s">
        <v>60</v>
      </c>
      <c r="N90" s="100" t="s">
        <v>650</v>
      </c>
    </row>
    <row r="91" spans="1:14">
      <c r="A91" s="63" t="s">
        <v>263</v>
      </c>
      <c r="B91" s="63" t="s">
        <v>507</v>
      </c>
      <c r="C91" s="64" t="s">
        <v>508</v>
      </c>
      <c r="D91" s="64" t="s">
        <v>509</v>
      </c>
      <c r="E91" s="64" t="s">
        <v>291</v>
      </c>
      <c r="F91" s="64" t="s">
        <v>252</v>
      </c>
      <c r="G91" s="64" t="s">
        <v>292</v>
      </c>
      <c r="H91" s="94" t="s">
        <v>538</v>
      </c>
      <c r="I91" s="70" t="s">
        <v>539</v>
      </c>
      <c r="J91" s="67" t="s">
        <v>510</v>
      </c>
      <c r="K91" s="67" t="s">
        <v>513</v>
      </c>
      <c r="L91" s="68" t="s">
        <v>42</v>
      </c>
      <c r="M91" s="69" t="s">
        <v>57</v>
      </c>
      <c r="N91" s="101" t="s">
        <v>620</v>
      </c>
    </row>
    <row r="92" spans="1:14">
      <c r="A92" s="63" t="s">
        <v>263</v>
      </c>
      <c r="B92" s="63" t="s">
        <v>507</v>
      </c>
      <c r="C92" s="64" t="s">
        <v>508</v>
      </c>
      <c r="D92" s="64" t="s">
        <v>509</v>
      </c>
      <c r="E92" s="64" t="s">
        <v>291</v>
      </c>
      <c r="F92" s="64" t="s">
        <v>252</v>
      </c>
      <c r="G92" s="64" t="s">
        <v>292</v>
      </c>
      <c r="H92" s="94" t="s">
        <v>540</v>
      </c>
      <c r="I92" s="70" t="s">
        <v>541</v>
      </c>
      <c r="J92" s="67" t="s">
        <v>510</v>
      </c>
      <c r="K92" s="67" t="s">
        <v>513</v>
      </c>
      <c r="L92" s="68" t="s">
        <v>42</v>
      </c>
      <c r="M92" s="69" t="s">
        <v>60</v>
      </c>
      <c r="N92" s="101" t="s">
        <v>620</v>
      </c>
    </row>
    <row r="93" spans="1:14">
      <c r="A93" s="63" t="s">
        <v>263</v>
      </c>
      <c r="B93" s="63" t="s">
        <v>507</v>
      </c>
      <c r="C93" s="64" t="s">
        <v>508</v>
      </c>
      <c r="D93" s="64" t="s">
        <v>509</v>
      </c>
      <c r="E93" s="64" t="s">
        <v>291</v>
      </c>
      <c r="F93" s="64" t="s">
        <v>252</v>
      </c>
      <c r="G93" s="64" t="s">
        <v>292</v>
      </c>
      <c r="H93" s="94" t="s">
        <v>542</v>
      </c>
      <c r="I93" s="70" t="s">
        <v>543</v>
      </c>
      <c r="J93" s="67" t="s">
        <v>510</v>
      </c>
      <c r="K93" s="67" t="s">
        <v>518</v>
      </c>
      <c r="L93" s="68" t="s">
        <v>42</v>
      </c>
      <c r="M93" s="69" t="s">
        <v>57</v>
      </c>
      <c r="N93" s="101" t="s">
        <v>620</v>
      </c>
    </row>
    <row r="94" spans="1:14">
      <c r="A94" s="63" t="s">
        <v>263</v>
      </c>
      <c r="B94" s="63" t="s">
        <v>507</v>
      </c>
      <c r="C94" s="64" t="s">
        <v>508</v>
      </c>
      <c r="D94" s="64" t="s">
        <v>509</v>
      </c>
      <c r="E94" s="64" t="s">
        <v>291</v>
      </c>
      <c r="F94" s="64" t="s">
        <v>252</v>
      </c>
      <c r="G94" s="64" t="s">
        <v>292</v>
      </c>
      <c r="H94" s="94" t="s">
        <v>544</v>
      </c>
      <c r="I94" s="70" t="s">
        <v>545</v>
      </c>
      <c r="J94" s="67" t="s">
        <v>510</v>
      </c>
      <c r="K94" s="67" t="s">
        <v>518</v>
      </c>
      <c r="L94" s="68" t="s">
        <v>42</v>
      </c>
      <c r="M94" s="69" t="s">
        <v>60</v>
      </c>
      <c r="N94" s="101" t="s">
        <v>620</v>
      </c>
    </row>
    <row r="95" spans="1:14">
      <c r="A95" s="63" t="s">
        <v>263</v>
      </c>
      <c r="B95" s="63" t="s">
        <v>507</v>
      </c>
      <c r="C95" s="64" t="s">
        <v>508</v>
      </c>
      <c r="D95" s="64" t="s">
        <v>509</v>
      </c>
      <c r="E95" s="64" t="s">
        <v>291</v>
      </c>
      <c r="F95" s="64" t="s">
        <v>252</v>
      </c>
      <c r="G95" s="64" t="s">
        <v>292</v>
      </c>
      <c r="H95" s="94" t="s">
        <v>546</v>
      </c>
      <c r="I95" s="70" t="s">
        <v>547</v>
      </c>
      <c r="J95" s="67" t="s">
        <v>510</v>
      </c>
      <c r="K95" s="67" t="s">
        <v>523</v>
      </c>
      <c r="L95" s="68" t="s">
        <v>42</v>
      </c>
      <c r="M95" s="69" t="s">
        <v>57</v>
      </c>
      <c r="N95" s="101" t="s">
        <v>620</v>
      </c>
    </row>
    <row r="96" spans="1:14">
      <c r="A96" s="63" t="s">
        <v>263</v>
      </c>
      <c r="B96" s="63" t="s">
        <v>507</v>
      </c>
      <c r="C96" s="64" t="s">
        <v>508</v>
      </c>
      <c r="D96" s="64" t="s">
        <v>509</v>
      </c>
      <c r="E96" s="64" t="s">
        <v>291</v>
      </c>
      <c r="F96" s="64" t="s">
        <v>252</v>
      </c>
      <c r="G96" s="64" t="s">
        <v>292</v>
      </c>
      <c r="H96" s="94" t="s">
        <v>548</v>
      </c>
      <c r="I96" s="70" t="s">
        <v>549</v>
      </c>
      <c r="J96" s="67" t="s">
        <v>510</v>
      </c>
      <c r="K96" s="67" t="s">
        <v>523</v>
      </c>
      <c r="L96" s="68" t="s">
        <v>42</v>
      </c>
      <c r="M96" s="69" t="s">
        <v>60</v>
      </c>
      <c r="N96" s="101" t="s">
        <v>620</v>
      </c>
    </row>
    <row r="97" spans="1:14">
      <c r="A97" s="63" t="s">
        <v>263</v>
      </c>
      <c r="B97" s="63" t="s">
        <v>507</v>
      </c>
      <c r="C97" s="64" t="s">
        <v>508</v>
      </c>
      <c r="D97" s="64" t="s">
        <v>509</v>
      </c>
      <c r="E97" s="64" t="s">
        <v>297</v>
      </c>
      <c r="F97" s="64" t="s">
        <v>252</v>
      </c>
      <c r="G97" s="64" t="s">
        <v>298</v>
      </c>
      <c r="H97" s="96" t="s">
        <v>327</v>
      </c>
      <c r="I97" s="70" t="s">
        <v>373</v>
      </c>
      <c r="J97" s="67" t="s">
        <v>510</v>
      </c>
      <c r="K97" s="67" t="s">
        <v>366</v>
      </c>
      <c r="L97" s="68" t="s">
        <v>42</v>
      </c>
      <c r="M97" s="69" t="s">
        <v>57</v>
      </c>
      <c r="N97" s="100" t="s">
        <v>649</v>
      </c>
    </row>
    <row r="98" spans="1:14">
      <c r="A98" s="63" t="s">
        <v>263</v>
      </c>
      <c r="B98" s="63" t="s">
        <v>507</v>
      </c>
      <c r="C98" s="64" t="s">
        <v>508</v>
      </c>
      <c r="D98" s="64" t="s">
        <v>509</v>
      </c>
      <c r="E98" s="64" t="s">
        <v>297</v>
      </c>
      <c r="F98" s="64" t="s">
        <v>252</v>
      </c>
      <c r="G98" s="64" t="s">
        <v>298</v>
      </c>
      <c r="H98" s="96" t="s">
        <v>328</v>
      </c>
      <c r="I98" s="70" t="s">
        <v>374</v>
      </c>
      <c r="J98" s="67" t="s">
        <v>510</v>
      </c>
      <c r="K98" s="67" t="s">
        <v>366</v>
      </c>
      <c r="L98" s="68" t="s">
        <v>42</v>
      </c>
      <c r="M98" s="69" t="s">
        <v>60</v>
      </c>
      <c r="N98" s="100" t="s">
        <v>650</v>
      </c>
    </row>
    <row r="99" spans="1:14">
      <c r="A99" s="63" t="s">
        <v>263</v>
      </c>
      <c r="B99" s="63" t="s">
        <v>507</v>
      </c>
      <c r="C99" s="64" t="s">
        <v>508</v>
      </c>
      <c r="D99" s="64" t="s">
        <v>509</v>
      </c>
      <c r="E99" s="64" t="s">
        <v>297</v>
      </c>
      <c r="F99" s="64" t="s">
        <v>252</v>
      </c>
      <c r="G99" s="64" t="s">
        <v>298</v>
      </c>
      <c r="H99" s="94" t="s">
        <v>550</v>
      </c>
      <c r="I99" s="70" t="s">
        <v>551</v>
      </c>
      <c r="J99" s="67" t="s">
        <v>510</v>
      </c>
      <c r="K99" s="67" t="s">
        <v>513</v>
      </c>
      <c r="L99" s="68" t="s">
        <v>42</v>
      </c>
      <c r="M99" s="69" t="s">
        <v>57</v>
      </c>
      <c r="N99" s="99" t="s">
        <v>620</v>
      </c>
    </row>
    <row r="100" spans="1:14">
      <c r="A100" s="63" t="s">
        <v>263</v>
      </c>
      <c r="B100" s="63" t="s">
        <v>507</v>
      </c>
      <c r="C100" s="64" t="s">
        <v>508</v>
      </c>
      <c r="D100" s="64" t="s">
        <v>509</v>
      </c>
      <c r="E100" s="64" t="s">
        <v>297</v>
      </c>
      <c r="F100" s="64" t="s">
        <v>252</v>
      </c>
      <c r="G100" s="64" t="s">
        <v>298</v>
      </c>
      <c r="H100" s="94" t="s">
        <v>552</v>
      </c>
      <c r="I100" s="70" t="s">
        <v>553</v>
      </c>
      <c r="J100" s="67" t="s">
        <v>510</v>
      </c>
      <c r="K100" s="67" t="s">
        <v>513</v>
      </c>
      <c r="L100" s="68" t="s">
        <v>42</v>
      </c>
      <c r="M100" s="69" t="s">
        <v>60</v>
      </c>
      <c r="N100" s="99" t="s">
        <v>620</v>
      </c>
    </row>
    <row r="101" spans="1:14">
      <c r="A101" s="63" t="s">
        <v>263</v>
      </c>
      <c r="B101" s="63" t="s">
        <v>507</v>
      </c>
      <c r="C101" s="64" t="s">
        <v>508</v>
      </c>
      <c r="D101" s="64" t="s">
        <v>509</v>
      </c>
      <c r="E101" s="64" t="s">
        <v>297</v>
      </c>
      <c r="F101" s="64" t="s">
        <v>252</v>
      </c>
      <c r="G101" s="64" t="s">
        <v>298</v>
      </c>
      <c r="H101" s="94" t="s">
        <v>554</v>
      </c>
      <c r="I101" s="70" t="s">
        <v>555</v>
      </c>
      <c r="J101" s="67" t="s">
        <v>510</v>
      </c>
      <c r="K101" s="67" t="s">
        <v>518</v>
      </c>
      <c r="L101" s="68" t="s">
        <v>42</v>
      </c>
      <c r="M101" s="69" t="s">
        <v>57</v>
      </c>
      <c r="N101" s="99" t="s">
        <v>620</v>
      </c>
    </row>
    <row r="102" spans="1:14">
      <c r="A102" s="63" t="s">
        <v>263</v>
      </c>
      <c r="B102" s="63" t="s">
        <v>507</v>
      </c>
      <c r="C102" s="64" t="s">
        <v>508</v>
      </c>
      <c r="D102" s="64" t="s">
        <v>509</v>
      </c>
      <c r="E102" s="64" t="s">
        <v>297</v>
      </c>
      <c r="F102" s="64" t="s">
        <v>252</v>
      </c>
      <c r="G102" s="64" t="s">
        <v>298</v>
      </c>
      <c r="H102" s="94" t="s">
        <v>556</v>
      </c>
      <c r="I102" s="70" t="s">
        <v>557</v>
      </c>
      <c r="J102" s="67" t="s">
        <v>510</v>
      </c>
      <c r="K102" s="67" t="s">
        <v>518</v>
      </c>
      <c r="L102" s="68" t="s">
        <v>42</v>
      </c>
      <c r="M102" s="69" t="s">
        <v>60</v>
      </c>
      <c r="N102" s="99" t="s">
        <v>620</v>
      </c>
    </row>
    <row r="103" spans="1:14">
      <c r="A103" s="63" t="s">
        <v>263</v>
      </c>
      <c r="B103" s="63" t="s">
        <v>507</v>
      </c>
      <c r="C103" s="64" t="s">
        <v>508</v>
      </c>
      <c r="D103" s="64" t="s">
        <v>509</v>
      </c>
      <c r="E103" s="64" t="s">
        <v>297</v>
      </c>
      <c r="F103" s="64" t="s">
        <v>252</v>
      </c>
      <c r="G103" s="64" t="s">
        <v>298</v>
      </c>
      <c r="H103" s="94" t="s">
        <v>558</v>
      </c>
      <c r="I103" s="70" t="s">
        <v>559</v>
      </c>
      <c r="J103" s="67" t="s">
        <v>510</v>
      </c>
      <c r="K103" s="67" t="s">
        <v>523</v>
      </c>
      <c r="L103" s="68" t="s">
        <v>42</v>
      </c>
      <c r="M103" s="69" t="s">
        <v>57</v>
      </c>
      <c r="N103" s="99" t="s">
        <v>620</v>
      </c>
    </row>
    <row r="104" spans="1:14">
      <c r="A104" s="63" t="s">
        <v>263</v>
      </c>
      <c r="B104" s="63" t="s">
        <v>507</v>
      </c>
      <c r="C104" s="64" t="s">
        <v>508</v>
      </c>
      <c r="D104" s="64" t="s">
        <v>509</v>
      </c>
      <c r="E104" s="64" t="s">
        <v>297</v>
      </c>
      <c r="F104" s="64" t="s">
        <v>252</v>
      </c>
      <c r="G104" s="64" t="s">
        <v>298</v>
      </c>
      <c r="H104" s="94" t="s">
        <v>560</v>
      </c>
      <c r="I104" s="70" t="s">
        <v>561</v>
      </c>
      <c r="J104" s="67" t="s">
        <v>510</v>
      </c>
      <c r="K104" s="67" t="s">
        <v>523</v>
      </c>
      <c r="L104" s="68" t="s">
        <v>42</v>
      </c>
      <c r="M104" s="69" t="s">
        <v>60</v>
      </c>
      <c r="N104" s="99" t="s">
        <v>620</v>
      </c>
    </row>
    <row r="105" spans="1:14">
      <c r="A105" s="63" t="s">
        <v>737</v>
      </c>
      <c r="B105" s="63" t="s">
        <v>507</v>
      </c>
      <c r="C105" s="64" t="s">
        <v>508</v>
      </c>
      <c r="D105" s="64" t="s">
        <v>509</v>
      </c>
      <c r="E105" s="64" t="s">
        <v>291</v>
      </c>
      <c r="F105" s="64" t="s">
        <v>252</v>
      </c>
      <c r="G105" s="64" t="s">
        <v>292</v>
      </c>
      <c r="H105" s="132" t="s">
        <v>738</v>
      </c>
      <c r="I105" s="70" t="s">
        <v>739</v>
      </c>
      <c r="J105" s="67" t="s">
        <v>741</v>
      </c>
      <c r="K105" s="133" t="s">
        <v>742</v>
      </c>
      <c r="L105" s="68" t="s">
        <v>42</v>
      </c>
      <c r="M105" s="69" t="s">
        <v>60</v>
      </c>
      <c r="N105" s="99" t="s">
        <v>620</v>
      </c>
    </row>
    <row r="107" spans="1:14">
      <c r="H107" s="95"/>
    </row>
  </sheetData>
  <autoFilter ref="A8:N104" xr:uid="{00000000-0009-0000-0000-00001A000000}"/>
  <phoneticPr fontId="169" type="noConversion"/>
  <conditionalFormatting sqref="H8">
    <cfRule type="duplicateValues" dxfId="37" priority="14"/>
  </conditionalFormatting>
  <conditionalFormatting sqref="H8:H72 H107">
    <cfRule type="duplicateValues" dxfId="36" priority="13"/>
  </conditionalFormatting>
  <conditionalFormatting sqref="H73:H88">
    <cfRule type="duplicateValues" dxfId="35" priority="3"/>
  </conditionalFormatting>
  <conditionalFormatting sqref="H89:H96">
    <cfRule type="duplicateValues" dxfId="34" priority="2"/>
  </conditionalFormatting>
  <conditionalFormatting sqref="H97:H105">
    <cfRule type="duplicateValues" dxfId="33" priority="1"/>
  </conditionalFormatting>
  <conditionalFormatting sqref="H107 H8:H105">
    <cfRule type="duplicateValues" dxfId="32" priority="5"/>
    <cfRule type="duplicateValues" dxfId="31" priority="7"/>
    <cfRule type="duplicateValues" dxfId="30" priority="9"/>
    <cfRule type="duplicateValues" dxfId="29" priority="12"/>
  </conditionalFormatting>
  <conditionalFormatting sqref="I8:I105">
    <cfRule type="duplicateValues" dxfId="28" priority="4"/>
    <cfRule type="duplicateValues" dxfId="27" priority="6"/>
    <cfRule type="duplicateValues" dxfId="26" priority="8"/>
    <cfRule type="duplicateValues" dxfId="25" priority="10"/>
    <cfRule type="duplicateValues" dxfId="24" priority="1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44"/>
  <sheetViews>
    <sheetView workbookViewId="0">
      <selection activeCell="B7" sqref="B7"/>
    </sheetView>
  </sheetViews>
  <sheetFormatPr defaultRowHeight="15"/>
  <cols>
    <col min="1" max="1" width="14.42578125" customWidth="1"/>
    <col min="2" max="2" width="12.42578125" bestFit="1" customWidth="1"/>
    <col min="3" max="3" width="13" customWidth="1"/>
    <col min="4" max="4" width="12.42578125" bestFit="1" customWidth="1"/>
    <col min="5" max="5" width="20.85546875" customWidth="1"/>
    <col min="6" max="6" width="47.42578125" customWidth="1"/>
    <col min="7" max="7" width="33.42578125" customWidth="1"/>
  </cols>
  <sheetData>
    <row r="1" spans="1:14" ht="20.25">
      <c r="A1" s="1" t="s">
        <v>578</v>
      </c>
    </row>
    <row r="2" spans="1:14" ht="20.25">
      <c r="A2" s="1" t="s">
        <v>667</v>
      </c>
    </row>
    <row r="3" spans="1:14">
      <c r="A3" s="2" t="s">
        <v>707</v>
      </c>
      <c r="N3" s="97"/>
    </row>
    <row r="4" spans="1:14">
      <c r="A4" s="2" t="s">
        <v>708</v>
      </c>
      <c r="N4" s="97"/>
    </row>
    <row r="5" spans="1:14" ht="20.25">
      <c r="A5" s="1"/>
    </row>
    <row r="6" spans="1:14">
      <c r="A6" s="103" t="s">
        <v>668</v>
      </c>
      <c r="B6" s="112"/>
      <c r="C6" s="112"/>
      <c r="D6" s="112"/>
      <c r="E6" s="112"/>
      <c r="F6" s="112"/>
      <c r="G6" s="112"/>
    </row>
    <row r="7" spans="1:14">
      <c r="A7" s="113" t="s">
        <v>635</v>
      </c>
      <c r="B7" s="122" t="s">
        <v>55</v>
      </c>
      <c r="C7" s="113" t="s">
        <v>669</v>
      </c>
      <c r="D7" s="113" t="s">
        <v>670</v>
      </c>
      <c r="E7" s="113" t="s">
        <v>671</v>
      </c>
      <c r="F7" s="113" t="s">
        <v>672</v>
      </c>
      <c r="G7" s="113" t="s">
        <v>673</v>
      </c>
    </row>
    <row r="8" spans="1:14" ht="51">
      <c r="A8" s="608" t="s">
        <v>674</v>
      </c>
      <c r="B8" s="609" t="s">
        <v>675</v>
      </c>
      <c r="C8" s="609" t="s">
        <v>675</v>
      </c>
      <c r="D8" s="609" t="s">
        <v>675</v>
      </c>
      <c r="E8" s="607" t="s">
        <v>676</v>
      </c>
      <c r="F8" s="108" t="s">
        <v>677</v>
      </c>
      <c r="G8" s="607" t="s">
        <v>682</v>
      </c>
    </row>
    <row r="9" spans="1:14" ht="51">
      <c r="A9" s="608"/>
      <c r="B9" s="609"/>
      <c r="C9" s="609"/>
      <c r="D9" s="609"/>
      <c r="E9" s="607"/>
      <c r="F9" s="108" t="s">
        <v>678</v>
      </c>
      <c r="G9" s="607"/>
    </row>
    <row r="10" spans="1:14" ht="25.5">
      <c r="A10" s="608"/>
      <c r="B10" s="609"/>
      <c r="C10" s="609"/>
      <c r="D10" s="609"/>
      <c r="E10" s="607"/>
      <c r="F10" s="108" t="s">
        <v>679</v>
      </c>
      <c r="G10" s="607"/>
    </row>
    <row r="11" spans="1:14" ht="25.5">
      <c r="A11" s="608"/>
      <c r="B11" s="609"/>
      <c r="C11" s="609"/>
      <c r="D11" s="609"/>
      <c r="E11" s="607"/>
      <c r="F11" s="108" t="s">
        <v>680</v>
      </c>
      <c r="G11" s="607"/>
    </row>
    <row r="12" spans="1:14" ht="63.75">
      <c r="A12" s="608"/>
      <c r="B12" s="609"/>
      <c r="C12" s="609"/>
      <c r="D12" s="609"/>
      <c r="E12" s="607"/>
      <c r="F12" s="108" t="s">
        <v>681</v>
      </c>
      <c r="G12" s="607"/>
    </row>
    <row r="13" spans="1:14" ht="25.5">
      <c r="A13" s="114" t="s">
        <v>683</v>
      </c>
      <c r="B13" s="108" t="s">
        <v>684</v>
      </c>
      <c r="C13" s="121" t="s">
        <v>675</v>
      </c>
      <c r="D13" s="119" t="s">
        <v>684</v>
      </c>
      <c r="E13" s="108" t="s">
        <v>685</v>
      </c>
      <c r="F13" s="108" t="s">
        <v>686</v>
      </c>
      <c r="G13" s="108"/>
    </row>
    <row r="14" spans="1:14">
      <c r="A14" s="111"/>
    </row>
    <row r="15" spans="1:14" ht="17.25">
      <c r="A15" s="85"/>
    </row>
    <row r="16" spans="1:14" ht="17.25">
      <c r="A16" s="85"/>
    </row>
    <row r="17" spans="1:1" ht="17.25">
      <c r="A17" s="85"/>
    </row>
    <row r="18" spans="1:1" ht="17.25">
      <c r="A18" s="85"/>
    </row>
    <row r="19" spans="1:1" ht="17.25">
      <c r="A19" s="85"/>
    </row>
    <row r="20" spans="1:1" ht="17.25">
      <c r="A20" s="85"/>
    </row>
    <row r="21" spans="1:1" ht="17.25">
      <c r="A21" s="85"/>
    </row>
    <row r="22" spans="1:1">
      <c r="A22" s="87"/>
    </row>
    <row r="24" spans="1:1">
      <c r="A24" s="87"/>
    </row>
    <row r="25" spans="1:1" ht="17.25">
      <c r="A25" s="85"/>
    </row>
    <row r="26" spans="1:1" ht="15.75">
      <c r="A26" s="86"/>
    </row>
    <row r="27" spans="1:1" ht="17.25">
      <c r="A27" s="85"/>
    </row>
    <row r="28" spans="1:1" ht="17.25">
      <c r="A28" s="85"/>
    </row>
    <row r="29" spans="1:1" ht="17.25">
      <c r="A29" s="85"/>
    </row>
    <row r="30" spans="1:1" ht="17.25">
      <c r="A30" s="85"/>
    </row>
    <row r="31" spans="1:1" ht="17.25">
      <c r="A31" s="85"/>
    </row>
    <row r="32" spans="1:1" ht="17.25">
      <c r="A32" s="85"/>
    </row>
    <row r="35" spans="1:1">
      <c r="A35" s="88"/>
    </row>
    <row r="36" spans="1:1">
      <c r="A36" s="89"/>
    </row>
    <row r="37" spans="1:1">
      <c r="A37" s="90"/>
    </row>
    <row r="38" spans="1:1">
      <c r="A38" s="90"/>
    </row>
    <row r="39" spans="1:1">
      <c r="A39" s="91"/>
    </row>
    <row r="40" spans="1:1">
      <c r="A40" s="91"/>
    </row>
    <row r="41" spans="1:1">
      <c r="A41" s="90" t="s">
        <v>608</v>
      </c>
    </row>
    <row r="42" spans="1:1">
      <c r="A42" s="92" t="s">
        <v>609</v>
      </c>
    </row>
    <row r="43" spans="1:1">
      <c r="A43" s="91" t="s">
        <v>610</v>
      </c>
    </row>
    <row r="44" spans="1:1">
      <c r="A44" s="92" t="s">
        <v>611</v>
      </c>
    </row>
  </sheetData>
  <mergeCells count="6">
    <mergeCell ref="G8:G12"/>
    <mergeCell ref="A8:A12"/>
    <mergeCell ref="B8:B12"/>
    <mergeCell ref="C8:C12"/>
    <mergeCell ref="D8:D12"/>
    <mergeCell ref="E8:E12"/>
  </mergeCells>
  <phoneticPr fontId="169" type="noConversion"/>
  <hyperlinks>
    <hyperlink ref="A42" r:id="rId1" display="mailto:nanapeng@szmtc.com.cn" xr:uid="{00000000-0004-0000-1B00-000000000000}"/>
    <hyperlink ref="A44" r:id="rId2" xr:uid="{00000000-0004-0000-1B00-000001000000}"/>
  </hyperlinks>
  <pageMargins left="0.7" right="0.7" top="0.75" bottom="0.75" header="0.3" footer="0.3"/>
  <pageSetup orientation="portrait" horizontalDpi="0" verticalDpi="0"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8"/>
  <sheetViews>
    <sheetView workbookViewId="0">
      <selection activeCell="B21" sqref="B21"/>
    </sheetView>
  </sheetViews>
  <sheetFormatPr defaultRowHeight="15"/>
  <cols>
    <col min="1" max="1" width="9.42578125" style="23" customWidth="1"/>
    <col min="2" max="2" width="38.42578125" style="23" customWidth="1"/>
  </cols>
  <sheetData>
    <row r="1" spans="1:2" ht="20.25">
      <c r="A1" s="1" t="s">
        <v>578</v>
      </c>
    </row>
    <row r="2" spans="1:2" ht="20.25">
      <c r="A2" s="1" t="s">
        <v>782</v>
      </c>
    </row>
    <row r="3" spans="1:2">
      <c r="A3" s="2" t="s">
        <v>783</v>
      </c>
    </row>
    <row r="4" spans="1:2">
      <c r="A4" s="2" t="s">
        <v>860</v>
      </c>
    </row>
    <row r="5" spans="1:2">
      <c r="A5" s="2" t="s">
        <v>786</v>
      </c>
    </row>
    <row r="6" spans="1:2" ht="25.5">
      <c r="A6" s="149" t="s">
        <v>787</v>
      </c>
      <c r="B6" s="149" t="s">
        <v>788</v>
      </c>
    </row>
    <row r="7" spans="1:2">
      <c r="A7" s="150" t="s">
        <v>768</v>
      </c>
      <c r="B7" s="167" t="s">
        <v>859</v>
      </c>
    </row>
    <row r="8" spans="1:2">
      <c r="A8" s="150" t="s">
        <v>769</v>
      </c>
      <c r="B8" s="150" t="s">
        <v>789</v>
      </c>
    </row>
    <row r="9" spans="1:2">
      <c r="A9" s="150" t="s">
        <v>770</v>
      </c>
      <c r="B9" s="150" t="s">
        <v>771</v>
      </c>
    </row>
    <row r="10" spans="1:2">
      <c r="A10" s="150" t="s">
        <v>772</v>
      </c>
      <c r="B10" s="150" t="s">
        <v>790</v>
      </c>
    </row>
    <row r="11" spans="1:2">
      <c r="A11" s="150" t="s">
        <v>773</v>
      </c>
      <c r="B11" s="150" t="s">
        <v>791</v>
      </c>
    </row>
    <row r="12" spans="1:2">
      <c r="A12" s="150" t="s">
        <v>774</v>
      </c>
      <c r="B12" s="150" t="s">
        <v>775</v>
      </c>
    </row>
    <row r="13" spans="1:2">
      <c r="A13" s="150" t="s">
        <v>776</v>
      </c>
      <c r="B13" s="167" t="s">
        <v>859</v>
      </c>
    </row>
    <row r="14" spans="1:2">
      <c r="A14" s="150" t="s">
        <v>777</v>
      </c>
      <c r="B14" s="150" t="s">
        <v>789</v>
      </c>
    </row>
    <row r="15" spans="1:2">
      <c r="A15" s="150" t="s">
        <v>778</v>
      </c>
      <c r="B15" s="150" t="s">
        <v>771</v>
      </c>
    </row>
    <row r="16" spans="1:2">
      <c r="A16" s="150" t="s">
        <v>779</v>
      </c>
      <c r="B16" s="150" t="s">
        <v>790</v>
      </c>
    </row>
    <row r="17" spans="1:2">
      <c r="A17" s="150" t="s">
        <v>780</v>
      </c>
      <c r="B17" s="150" t="s">
        <v>791</v>
      </c>
    </row>
    <row r="18" spans="1:2">
      <c r="A18" s="150" t="s">
        <v>781</v>
      </c>
      <c r="B18" s="150" t="s">
        <v>775</v>
      </c>
    </row>
  </sheetData>
  <phoneticPr fontId="169" type="noConversion"/>
  <pageMargins left="0.7" right="0.7" top="0.75" bottom="0.75" header="0.3" footer="0.3"/>
  <pageSetup orientation="portrait" horizontalDpi="0"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155"/>
  <sheetViews>
    <sheetView topLeftCell="A148" workbookViewId="0">
      <selection activeCell="A158" sqref="A158"/>
    </sheetView>
  </sheetViews>
  <sheetFormatPr defaultRowHeight="15"/>
  <sheetData>
    <row r="1" spans="1:1" ht="20.25">
      <c r="A1" s="1" t="s">
        <v>578</v>
      </c>
    </row>
    <row r="2" spans="1:1" ht="20.25">
      <c r="A2" s="1" t="s">
        <v>612</v>
      </c>
    </row>
    <row r="4" spans="1:1">
      <c r="A4" s="82" t="s">
        <v>586</v>
      </c>
    </row>
    <row r="5" spans="1:1">
      <c r="A5" s="82" t="s">
        <v>587</v>
      </c>
    </row>
    <row r="6" spans="1:1">
      <c r="A6" s="82" t="s">
        <v>588</v>
      </c>
    </row>
    <row r="7" spans="1:1">
      <c r="A7" s="82" t="s">
        <v>589</v>
      </c>
    </row>
    <row r="8" spans="1:1">
      <c r="A8" s="82" t="s">
        <v>590</v>
      </c>
    </row>
    <row r="9" spans="1:1">
      <c r="A9" s="83"/>
    </row>
    <row r="10" spans="1:1" ht="17.25">
      <c r="A10" s="84" t="s">
        <v>591</v>
      </c>
    </row>
    <row r="11" spans="1:1">
      <c r="A11" s="84"/>
    </row>
    <row r="12" spans="1:1" ht="17.25">
      <c r="A12" s="85" t="s">
        <v>592</v>
      </c>
    </row>
    <row r="13" spans="1:1" ht="17.25">
      <c r="A13" s="85"/>
    </row>
    <row r="14" spans="1:1" ht="17.25">
      <c r="A14" s="85" t="s">
        <v>593</v>
      </c>
    </row>
    <row r="15" spans="1:1" ht="17.25">
      <c r="A15" s="85"/>
    </row>
    <row r="16" spans="1:1" ht="15.75">
      <c r="A16" s="86" t="s">
        <v>594</v>
      </c>
    </row>
    <row r="17" spans="1:1" ht="15.75">
      <c r="A17" s="86" t="s">
        <v>595</v>
      </c>
    </row>
    <row r="18" spans="1:1" ht="17.25">
      <c r="A18" s="86" t="s">
        <v>596</v>
      </c>
    </row>
    <row r="19" spans="1:1" ht="17.25">
      <c r="A19" s="85" t="s">
        <v>597</v>
      </c>
    </row>
    <row r="20" spans="1:1" ht="17.25">
      <c r="A20" s="85" t="s">
        <v>598</v>
      </c>
    </row>
    <row r="21" spans="1:1" ht="17.25">
      <c r="A21" s="85"/>
    </row>
    <row r="22" spans="1:1" ht="17.25">
      <c r="A22" s="85"/>
    </row>
    <row r="23" spans="1:1" ht="17.25">
      <c r="A23" s="85"/>
    </row>
    <row r="24" spans="1:1" ht="17.25">
      <c r="A24" s="85"/>
    </row>
    <row r="25" spans="1:1" ht="17.25">
      <c r="A25" s="85"/>
    </row>
    <row r="26" spans="1:1" ht="17.25">
      <c r="A26" s="85"/>
    </row>
    <row r="27" spans="1:1" ht="17.25">
      <c r="A27" s="85"/>
    </row>
    <row r="28" spans="1:1" ht="17.25">
      <c r="A28" s="85"/>
    </row>
    <row r="29" spans="1:1" ht="17.25">
      <c r="A29" s="85"/>
    </row>
    <row r="30" spans="1:1" ht="17.25">
      <c r="A30" s="85"/>
    </row>
    <row r="31" spans="1:1" ht="17.25">
      <c r="A31" s="85"/>
    </row>
    <row r="32" spans="1:1" ht="17.25">
      <c r="A32" s="85"/>
    </row>
    <row r="33" spans="1:1" ht="17.25">
      <c r="A33" s="85"/>
    </row>
    <row r="34" spans="1:1">
      <c r="A34" s="87"/>
    </row>
    <row r="36" spans="1:1">
      <c r="A36" s="87"/>
    </row>
    <row r="37" spans="1:1" ht="17.25">
      <c r="A37" s="85"/>
    </row>
    <row r="38" spans="1:1" ht="15.75">
      <c r="A38" s="86" t="s">
        <v>599</v>
      </c>
    </row>
    <row r="39" spans="1:1" ht="17.25">
      <c r="A39" s="85"/>
    </row>
    <row r="40" spans="1:1" ht="17.25">
      <c r="A40" s="85" t="s">
        <v>600</v>
      </c>
    </row>
    <row r="41" spans="1:1" ht="17.25">
      <c r="A41" s="85"/>
    </row>
    <row r="42" spans="1:1" ht="17.25">
      <c r="A42" s="85" t="s">
        <v>601</v>
      </c>
    </row>
    <row r="43" spans="1:1" ht="17.25">
      <c r="A43" s="85"/>
    </row>
    <row r="44" spans="1:1" ht="17.25">
      <c r="A44" s="85"/>
    </row>
    <row r="47" spans="1:1">
      <c r="A47" s="88" t="s">
        <v>602</v>
      </c>
    </row>
    <row r="48" spans="1:1">
      <c r="A48" s="89" t="s">
        <v>603</v>
      </c>
    </row>
    <row r="49" spans="1:1">
      <c r="A49" s="90" t="s">
        <v>604</v>
      </c>
    </row>
    <row r="50" spans="1:1">
      <c r="A50" s="90" t="s">
        <v>605</v>
      </c>
    </row>
    <row r="51" spans="1:1">
      <c r="A51" s="91" t="s">
        <v>606</v>
      </c>
    </row>
    <row r="52" spans="1:1">
      <c r="A52" s="91" t="s">
        <v>607</v>
      </c>
    </row>
    <row r="53" spans="1:1">
      <c r="A53" s="90" t="s">
        <v>608</v>
      </c>
    </row>
    <row r="54" spans="1:1">
      <c r="A54" s="92" t="s">
        <v>609</v>
      </c>
    </row>
    <row r="55" spans="1:1">
      <c r="A55" s="91" t="s">
        <v>610</v>
      </c>
    </row>
    <row r="56" spans="1:1">
      <c r="A56" s="92" t="s">
        <v>611</v>
      </c>
    </row>
    <row r="59" spans="1:1">
      <c r="A59" s="115" t="s">
        <v>690</v>
      </c>
    </row>
    <row r="60" spans="1:1">
      <c r="A60" s="115" t="s">
        <v>691</v>
      </c>
    </row>
    <row r="61" spans="1:1">
      <c r="A61" s="115" t="s">
        <v>692</v>
      </c>
    </row>
    <row r="62" spans="1:1">
      <c r="A62" s="115" t="s">
        <v>693</v>
      </c>
    </row>
    <row r="63" spans="1:1">
      <c r="A63" s="115" t="s">
        <v>694</v>
      </c>
    </row>
    <row r="64" spans="1:1">
      <c r="A64" s="110"/>
    </row>
    <row r="65" spans="1:1">
      <c r="A65" s="84" t="s">
        <v>695</v>
      </c>
    </row>
    <row r="66" spans="1:1">
      <c r="A66" s="84" t="s">
        <v>595</v>
      </c>
    </row>
    <row r="67" spans="1:1">
      <c r="A67" s="84" t="s">
        <v>696</v>
      </c>
    </row>
    <row r="68" spans="1:1">
      <c r="A68" s="84"/>
    </row>
    <row r="69" spans="1:1">
      <c r="A69" s="84" t="s">
        <v>697</v>
      </c>
    </row>
    <row r="70" spans="1:1">
      <c r="A70" s="84"/>
    </row>
    <row r="71" spans="1:1">
      <c r="A71" s="102" t="s">
        <v>698</v>
      </c>
    </row>
    <row r="72" spans="1:1">
      <c r="A72" s="84"/>
    </row>
    <row r="73" spans="1:1">
      <c r="A73" s="116" t="s">
        <v>699</v>
      </c>
    </row>
    <row r="74" spans="1:1">
      <c r="A74" s="84" t="s">
        <v>595</v>
      </c>
    </row>
    <row r="75" spans="1:1">
      <c r="A75" s="84" t="s">
        <v>700</v>
      </c>
    </row>
    <row r="76" spans="1:1" ht="17.25">
      <c r="A76" s="85"/>
    </row>
    <row r="77" spans="1:1" ht="17.25">
      <c r="A77" s="102" t="s">
        <v>701</v>
      </c>
    </row>
    <row r="78" spans="1:1" ht="17.25">
      <c r="A78" s="85"/>
    </row>
    <row r="79" spans="1:1" ht="17.25">
      <c r="A79" s="85" t="s">
        <v>597</v>
      </c>
    </row>
    <row r="81" spans="1:1" ht="17.25">
      <c r="A81" s="85"/>
    </row>
    <row r="82" spans="1:1" ht="17.25">
      <c r="A82" s="85"/>
    </row>
    <row r="83" spans="1:1" ht="17.25">
      <c r="A83" s="85"/>
    </row>
    <row r="84" spans="1:1" ht="17.25">
      <c r="A84" s="85"/>
    </row>
    <row r="85" spans="1:1">
      <c r="A85" s="102" t="s">
        <v>702</v>
      </c>
    </row>
    <row r="86" spans="1:1" ht="17.25">
      <c r="A86" s="85"/>
    </row>
    <row r="88" spans="1:1" ht="17.25">
      <c r="A88" s="85"/>
    </row>
    <row r="89" spans="1:1" ht="17.25">
      <c r="A89" s="85"/>
    </row>
    <row r="90" spans="1:1" ht="17.25">
      <c r="A90" s="85" t="s">
        <v>703</v>
      </c>
    </row>
    <row r="91" spans="1:1" ht="17.25">
      <c r="A91" s="85"/>
    </row>
    <row r="92" spans="1:1" ht="17.25">
      <c r="A92" s="85"/>
    </row>
    <row r="93" spans="1:1" ht="17.25">
      <c r="A93" s="85"/>
    </row>
    <row r="96" spans="1:1">
      <c r="A96" s="117" t="s">
        <v>602</v>
      </c>
    </row>
    <row r="97" spans="1:1">
      <c r="A97" s="89" t="s">
        <v>704</v>
      </c>
    </row>
    <row r="98" spans="1:1">
      <c r="A98" s="118" t="s">
        <v>705</v>
      </c>
    </row>
    <row r="99" spans="1:1">
      <c r="A99" s="90" t="s">
        <v>604</v>
      </c>
    </row>
    <row r="100" spans="1:1">
      <c r="A100" s="90" t="s">
        <v>605</v>
      </c>
    </row>
    <row r="101" spans="1:1">
      <c r="A101" s="91" t="s">
        <v>606</v>
      </c>
    </row>
    <row r="102" spans="1:1">
      <c r="A102" s="91" t="s">
        <v>607</v>
      </c>
    </row>
    <row r="103" spans="1:1">
      <c r="A103" s="90" t="s">
        <v>608</v>
      </c>
    </row>
    <row r="104" spans="1:1">
      <c r="A104" s="92" t="s">
        <v>609</v>
      </c>
    </row>
    <row r="105" spans="1:1">
      <c r="A105" s="91" t="s">
        <v>610</v>
      </c>
    </row>
    <row r="106" spans="1:1">
      <c r="A106" s="92" t="s">
        <v>611</v>
      </c>
    </row>
    <row r="120" spans="1:1">
      <c r="A120" s="115" t="s">
        <v>690</v>
      </c>
    </row>
    <row r="121" spans="1:1">
      <c r="A121" s="115" t="s">
        <v>714</v>
      </c>
    </row>
    <row r="122" spans="1:1">
      <c r="A122" s="115" t="s">
        <v>715</v>
      </c>
    </row>
    <row r="123" spans="1:1">
      <c r="A123" s="115" t="s">
        <v>716</v>
      </c>
    </row>
    <row r="124" spans="1:1">
      <c r="A124" s="115" t="s">
        <v>717</v>
      </c>
    </row>
    <row r="125" spans="1:1">
      <c r="A125" s="110"/>
    </row>
    <row r="126" spans="1:1" ht="17.25">
      <c r="A126" s="85" t="s">
        <v>718</v>
      </c>
    </row>
    <row r="127" spans="1:1" ht="17.25">
      <c r="A127" s="85" t="s">
        <v>719</v>
      </c>
    </row>
    <row r="128" spans="1:1" ht="17.25">
      <c r="A128" s="85" t="s">
        <v>696</v>
      </c>
    </row>
    <row r="129" spans="1:1" ht="17.25">
      <c r="A129" s="85"/>
    </row>
    <row r="130" spans="1:1" ht="17.25">
      <c r="A130" s="85" t="s">
        <v>720</v>
      </c>
    </row>
    <row r="131" spans="1:1" ht="17.25">
      <c r="A131" s="85"/>
    </row>
    <row r="132" spans="1:1" ht="17.25">
      <c r="A132" s="85" t="s">
        <v>721</v>
      </c>
    </row>
    <row r="133" spans="1:1" ht="15.75">
      <c r="A133" s="86" t="s">
        <v>595</v>
      </c>
    </row>
    <row r="134" spans="1:1" ht="17.25">
      <c r="A134" s="86" t="s">
        <v>722</v>
      </c>
    </row>
    <row r="135" spans="1:1" ht="17.25">
      <c r="A135" s="85"/>
    </row>
    <row r="136" spans="1:1" ht="17.25">
      <c r="A136" s="85" t="s">
        <v>723</v>
      </c>
    </row>
    <row r="137" spans="1:1">
      <c r="A137" s="124"/>
    </row>
    <row r="138" spans="1:1" ht="17.25">
      <c r="A138" s="85" t="s">
        <v>724</v>
      </c>
    </row>
    <row r="139" spans="1:1" ht="17.25">
      <c r="A139" s="85"/>
    </row>
    <row r="140" spans="1:1" ht="15.75">
      <c r="A140" s="86" t="s">
        <v>725</v>
      </c>
    </row>
    <row r="141" spans="1:1" ht="17.25">
      <c r="A141" s="85"/>
    </row>
    <row r="142" spans="1:1" ht="17.25">
      <c r="A142" s="85" t="s">
        <v>726</v>
      </c>
    </row>
    <row r="143" spans="1:1">
      <c r="A143" s="124"/>
    </row>
    <row r="144" spans="1:1">
      <c r="A144" s="124"/>
    </row>
    <row r="145" spans="1:1" ht="17.25">
      <c r="A145" s="85" t="s">
        <v>727</v>
      </c>
    </row>
    <row r="146" spans="1:1" ht="17.25">
      <c r="A146" s="85"/>
    </row>
    <row r="149" spans="1:1">
      <c r="A149" s="88" t="s">
        <v>602</v>
      </c>
    </row>
    <row r="150" spans="1:1">
      <c r="A150" s="89" t="s">
        <v>704</v>
      </c>
    </row>
    <row r="151" spans="1:1">
      <c r="A151" s="125" t="s">
        <v>728</v>
      </c>
    </row>
    <row r="152" spans="1:1">
      <c r="A152" s="90" t="s">
        <v>604</v>
      </c>
    </row>
    <row r="153" spans="1:1">
      <c r="A153" s="90" t="s">
        <v>605</v>
      </c>
    </row>
    <row r="154" spans="1:1">
      <c r="A154" s="91" t="s">
        <v>606</v>
      </c>
    </row>
    <row r="155" spans="1:1">
      <c r="A155" s="126" t="s">
        <v>729</v>
      </c>
    </row>
  </sheetData>
  <phoneticPr fontId="169" type="noConversion"/>
  <hyperlinks>
    <hyperlink ref="A54" r:id="rId1" display="mailto:nanapeng@szmtc.com.cn" xr:uid="{00000000-0004-0000-1D00-000000000000}"/>
    <hyperlink ref="A56" r:id="rId2" xr:uid="{00000000-0004-0000-1D00-000001000000}"/>
    <hyperlink ref="A104" r:id="rId3" display="mailto:nanapeng@szmtc.com.cn" xr:uid="{00000000-0004-0000-1D00-000002000000}"/>
    <hyperlink ref="A106" r:id="rId4" xr:uid="{00000000-0004-0000-1D00-000003000000}"/>
  </hyperlinks>
  <pageMargins left="0.7" right="0.7" top="0.75" bottom="0.75" header="0.3" footer="0.3"/>
  <pageSetup orientation="portrait" horizontalDpi="0" verticalDpi="0" r:id="rId5"/>
  <drawing r:id="rId6"/>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filterMode="1"/>
  <dimension ref="A1:E59"/>
  <sheetViews>
    <sheetView workbookViewId="0">
      <selection activeCell="A6" sqref="A6:E23"/>
    </sheetView>
  </sheetViews>
  <sheetFormatPr defaultRowHeight="15"/>
  <cols>
    <col min="1" max="1" width="10.42578125" bestFit="1" customWidth="1"/>
    <col min="2" max="2" width="16.85546875" customWidth="1"/>
    <col min="3" max="3" width="31.42578125" bestFit="1" customWidth="1"/>
    <col min="4" max="4" width="12.42578125" bestFit="1" customWidth="1"/>
    <col min="5" max="5" width="43.42578125" bestFit="1" customWidth="1"/>
  </cols>
  <sheetData>
    <row r="1" spans="1:5" ht="20.25">
      <c r="A1" s="1" t="s">
        <v>578</v>
      </c>
    </row>
    <row r="2" spans="1:5" ht="20.25">
      <c r="A2" s="1" t="s">
        <v>652</v>
      </c>
    </row>
    <row r="3" spans="1:5" ht="20.25">
      <c r="A3" s="1" t="s">
        <v>651</v>
      </c>
    </row>
    <row r="4" spans="1:5">
      <c r="A4" s="2" t="s">
        <v>710</v>
      </c>
    </row>
    <row r="5" spans="1:5" ht="20.25">
      <c r="A5" s="1"/>
    </row>
    <row r="6" spans="1:5">
      <c r="A6" s="104" t="s">
        <v>653</v>
      </c>
      <c r="B6" s="105" t="s">
        <v>654</v>
      </c>
      <c r="C6" s="105" t="s">
        <v>655</v>
      </c>
      <c r="D6" s="105" t="s">
        <v>656</v>
      </c>
      <c r="E6" s="105" t="s">
        <v>308</v>
      </c>
    </row>
    <row r="7" spans="1:5" ht="25.5" hidden="1">
      <c r="A7" s="106">
        <v>44719</v>
      </c>
      <c r="B7" s="107" t="s">
        <v>657</v>
      </c>
      <c r="C7" s="108" t="s">
        <v>658</v>
      </c>
      <c r="D7" s="107" t="s">
        <v>659</v>
      </c>
      <c r="E7" s="107"/>
    </row>
    <row r="8" spans="1:5" ht="25.5" hidden="1">
      <c r="A8" s="106">
        <v>44719</v>
      </c>
      <c r="B8" s="107" t="s">
        <v>660</v>
      </c>
      <c r="C8" s="108" t="s">
        <v>663</v>
      </c>
      <c r="D8" s="107" t="s">
        <v>659</v>
      </c>
      <c r="E8" s="107"/>
    </row>
    <row r="9" spans="1:5" hidden="1">
      <c r="A9" s="106">
        <v>44719</v>
      </c>
      <c r="B9" s="107" t="s">
        <v>660</v>
      </c>
      <c r="C9" s="108" t="s">
        <v>664</v>
      </c>
      <c r="D9" s="107" t="s">
        <v>659</v>
      </c>
      <c r="E9" s="107" t="s">
        <v>661</v>
      </c>
    </row>
    <row r="10" spans="1:5" hidden="1">
      <c r="A10" s="106">
        <v>44719</v>
      </c>
      <c r="B10" s="107" t="s">
        <v>660</v>
      </c>
      <c r="C10" s="108" t="s">
        <v>666</v>
      </c>
      <c r="D10" s="107" t="s">
        <v>659</v>
      </c>
      <c r="E10" s="107"/>
    </row>
    <row r="11" spans="1:5" ht="38.25" hidden="1">
      <c r="A11" s="106">
        <v>44719</v>
      </c>
      <c r="B11" s="107" t="s">
        <v>687</v>
      </c>
      <c r="C11" s="108" t="s">
        <v>688</v>
      </c>
      <c r="D11" s="107" t="s">
        <v>659</v>
      </c>
      <c r="E11" s="107"/>
    </row>
    <row r="12" spans="1:5" ht="38.25" hidden="1">
      <c r="A12" s="106">
        <v>44719</v>
      </c>
      <c r="B12" s="107" t="s">
        <v>660</v>
      </c>
      <c r="C12" s="108" t="s">
        <v>706</v>
      </c>
      <c r="D12" s="107" t="s">
        <v>659</v>
      </c>
      <c r="E12" s="107"/>
    </row>
    <row r="13" spans="1:5" ht="25.5" hidden="1">
      <c r="A13" s="109">
        <v>44720</v>
      </c>
      <c r="B13" s="120" t="s">
        <v>687</v>
      </c>
      <c r="C13" s="127" t="s">
        <v>730</v>
      </c>
      <c r="D13" s="107" t="s">
        <v>659</v>
      </c>
      <c r="E13" s="107"/>
    </row>
    <row r="14" spans="1:5" hidden="1">
      <c r="A14" s="109">
        <v>44721</v>
      </c>
      <c r="B14" s="107" t="s">
        <v>660</v>
      </c>
      <c r="C14" s="123" t="s">
        <v>709</v>
      </c>
      <c r="D14" s="107" t="s">
        <v>659</v>
      </c>
      <c r="E14" s="107"/>
    </row>
    <row r="15" spans="1:5" ht="25.5" hidden="1">
      <c r="A15" s="109">
        <v>44725</v>
      </c>
      <c r="B15" s="128" t="s">
        <v>731</v>
      </c>
      <c r="C15" s="127" t="s">
        <v>732</v>
      </c>
      <c r="D15" s="128" t="s">
        <v>659</v>
      </c>
      <c r="E15" s="128" t="s">
        <v>733</v>
      </c>
    </row>
    <row r="16" spans="1:5" ht="25.5" hidden="1">
      <c r="A16" s="109">
        <v>44834</v>
      </c>
      <c r="B16" s="147" t="s">
        <v>784</v>
      </c>
      <c r="C16" s="148" t="s">
        <v>785</v>
      </c>
      <c r="D16" s="147" t="s">
        <v>659</v>
      </c>
      <c r="E16" s="107"/>
    </row>
    <row r="17" spans="1:5" ht="38.25" hidden="1">
      <c r="A17" s="109">
        <v>44886</v>
      </c>
      <c r="B17" s="107" t="s">
        <v>660</v>
      </c>
      <c r="C17" s="170" t="s">
        <v>1179</v>
      </c>
      <c r="D17" s="147" t="s">
        <v>659</v>
      </c>
      <c r="E17" s="107"/>
    </row>
    <row r="18" spans="1:5" ht="25.5" hidden="1">
      <c r="A18" s="109">
        <v>44889</v>
      </c>
      <c r="B18" s="170" t="s">
        <v>1157</v>
      </c>
      <c r="C18" s="170" t="s">
        <v>861</v>
      </c>
      <c r="D18" s="147" t="s">
        <v>659</v>
      </c>
      <c r="E18" s="107"/>
    </row>
    <row r="19" spans="1:5" ht="25.5" hidden="1">
      <c r="A19" s="109">
        <v>44889</v>
      </c>
      <c r="B19" s="107" t="s">
        <v>660</v>
      </c>
      <c r="C19" s="170" t="s">
        <v>1158</v>
      </c>
      <c r="D19" s="147" t="s">
        <v>659</v>
      </c>
      <c r="E19" s="107"/>
    </row>
    <row r="20" spans="1:5" ht="38.25">
      <c r="A20" s="109">
        <v>44930</v>
      </c>
      <c r="B20" s="296" t="s">
        <v>1201</v>
      </c>
      <c r="C20" s="310" t="s">
        <v>1252</v>
      </c>
      <c r="D20" s="147" t="s">
        <v>659</v>
      </c>
      <c r="E20" s="107"/>
    </row>
    <row r="21" spans="1:5" ht="25.5">
      <c r="A21" s="109">
        <v>44930</v>
      </c>
      <c r="B21" s="296" t="s">
        <v>1204</v>
      </c>
      <c r="C21" s="297" t="s">
        <v>1203</v>
      </c>
      <c r="D21" s="147" t="s">
        <v>659</v>
      </c>
      <c r="E21" s="107"/>
    </row>
    <row r="22" spans="1:5" ht="25.5">
      <c r="A22" s="109">
        <v>44930</v>
      </c>
      <c r="B22" s="296" t="s">
        <v>1201</v>
      </c>
      <c r="C22" s="297" t="s">
        <v>1202</v>
      </c>
      <c r="D22" s="147" t="s">
        <v>659</v>
      </c>
      <c r="E22" s="107"/>
    </row>
    <row r="23" spans="1:5" ht="25.5">
      <c r="A23" s="109">
        <v>44937</v>
      </c>
      <c r="B23" s="309" t="s">
        <v>1250</v>
      </c>
      <c r="C23" s="310" t="s">
        <v>1251</v>
      </c>
      <c r="D23" s="147" t="s">
        <v>659</v>
      </c>
      <c r="E23" s="107"/>
    </row>
    <row r="24" spans="1:5">
      <c r="A24" s="109"/>
      <c r="B24" s="107"/>
      <c r="C24" s="108"/>
      <c r="D24" s="107"/>
      <c r="E24" s="107"/>
    </row>
    <row r="25" spans="1:5">
      <c r="A25" s="109"/>
      <c r="B25" s="107"/>
      <c r="C25" s="108"/>
      <c r="D25" s="107"/>
      <c r="E25" s="107"/>
    </row>
    <row r="26" spans="1:5">
      <c r="A26" s="109"/>
      <c r="B26" s="107"/>
      <c r="C26" s="108"/>
      <c r="D26" s="107"/>
      <c r="E26" s="107"/>
    </row>
    <row r="27" spans="1:5">
      <c r="A27" s="109"/>
      <c r="B27" s="107"/>
      <c r="C27" s="108"/>
      <c r="D27" s="107"/>
      <c r="E27" s="107"/>
    </row>
    <row r="28" spans="1:5">
      <c r="A28" s="109"/>
      <c r="B28" s="107"/>
      <c r="C28" s="108"/>
      <c r="D28" s="107"/>
      <c r="E28" s="107"/>
    </row>
    <row r="29" spans="1:5" ht="17.25">
      <c r="A29" s="85"/>
    </row>
    <row r="30" spans="1:5" ht="17.25">
      <c r="A30" s="85"/>
    </row>
    <row r="31" spans="1:5" ht="17.25">
      <c r="A31" s="85"/>
    </row>
    <row r="32" spans="1:5" ht="17.25">
      <c r="A32" s="85"/>
    </row>
    <row r="33" spans="1:1" ht="17.25">
      <c r="A33" s="85"/>
    </row>
    <row r="34" spans="1:1" ht="17.25">
      <c r="A34" s="85"/>
    </row>
    <row r="35" spans="1:1" ht="17.25">
      <c r="A35" s="85"/>
    </row>
    <row r="36" spans="1:1" ht="17.25">
      <c r="A36" s="85"/>
    </row>
    <row r="37" spans="1:1">
      <c r="A37" s="87"/>
    </row>
    <row r="39" spans="1:1">
      <c r="A39" s="87"/>
    </row>
    <row r="40" spans="1:1" ht="17.25">
      <c r="A40" s="85"/>
    </row>
    <row r="41" spans="1:1" ht="15.75">
      <c r="A41" s="86"/>
    </row>
    <row r="42" spans="1:1" ht="17.25">
      <c r="A42" s="85"/>
    </row>
    <row r="43" spans="1:1" ht="17.25">
      <c r="A43" s="85"/>
    </row>
    <row r="44" spans="1:1" ht="17.25">
      <c r="A44" s="85"/>
    </row>
    <row r="45" spans="1:1" ht="17.25">
      <c r="A45" s="85"/>
    </row>
    <row r="46" spans="1:1" ht="17.25">
      <c r="A46" s="85"/>
    </row>
    <row r="47" spans="1:1" ht="17.25">
      <c r="A47" s="85"/>
    </row>
    <row r="50" spans="1:1">
      <c r="A50" s="88"/>
    </row>
    <row r="51" spans="1:1">
      <c r="A51" s="89"/>
    </row>
    <row r="52" spans="1:1">
      <c r="A52" s="90"/>
    </row>
    <row r="53" spans="1:1">
      <c r="A53" s="90"/>
    </row>
    <row r="54" spans="1:1">
      <c r="A54" s="91"/>
    </row>
    <row r="55" spans="1:1">
      <c r="A55" s="91"/>
    </row>
    <row r="56" spans="1:1">
      <c r="A56" s="90" t="s">
        <v>608</v>
      </c>
    </row>
    <row r="57" spans="1:1">
      <c r="A57" s="92" t="s">
        <v>609</v>
      </c>
    </row>
    <row r="58" spans="1:1">
      <c r="A58" s="91" t="s">
        <v>610</v>
      </c>
    </row>
    <row r="59" spans="1:1">
      <c r="A59" s="92" t="s">
        <v>611</v>
      </c>
    </row>
  </sheetData>
  <autoFilter ref="A6:E23" xr:uid="{00000000-0009-0000-0000-00001E000000}">
    <filterColumn colId="0">
      <filters>
        <dateGroupItem year="2023" dateTimeGrouping="year"/>
      </filters>
    </filterColumn>
  </autoFilter>
  <phoneticPr fontId="78" type="noConversion"/>
  <hyperlinks>
    <hyperlink ref="A57" r:id="rId1" display="mailto:nanapeng@szmtc.com.cn" xr:uid="{00000000-0004-0000-1E00-000000000000}"/>
    <hyperlink ref="A59" r:id="rId2" xr:uid="{00000000-0004-0000-1E00-000001000000}"/>
  </hyperlinks>
  <pageMargins left="0.7" right="0.7" top="0.75" bottom="0.75" header="0.3" footer="0.3"/>
  <pageSetup orientation="portrait" horizontalDpi="0" verticalDpi="0"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A43"/>
  <sheetViews>
    <sheetView workbookViewId="0">
      <selection sqref="A1:A5"/>
    </sheetView>
  </sheetViews>
  <sheetFormatPr defaultColWidth="9.140625" defaultRowHeight="15"/>
  <cols>
    <col min="1" max="1" width="18" style="7" customWidth="1"/>
    <col min="2" max="2" width="19.140625" style="7" customWidth="1"/>
    <col min="3" max="3" width="10.42578125" style="7" customWidth="1"/>
    <col min="4" max="4" width="20.42578125" style="7" customWidth="1"/>
    <col min="5" max="5" width="9.42578125" style="8" customWidth="1"/>
    <col min="6" max="6" width="6.42578125" style="7" customWidth="1"/>
    <col min="7" max="7" width="6.85546875" style="7" customWidth="1"/>
    <col min="8" max="8" width="6.42578125" style="7" customWidth="1"/>
    <col min="9" max="11" width="9.140625" style="7"/>
    <col min="12" max="12" width="12.42578125" style="7" customWidth="1"/>
    <col min="13" max="13" width="10.140625" style="7" customWidth="1"/>
    <col min="14" max="14" width="29" style="7" customWidth="1"/>
    <col min="15" max="15" width="11.140625" style="7" customWidth="1"/>
    <col min="16" max="16" width="9.140625" style="7"/>
    <col min="17" max="17" width="10.140625" style="7" customWidth="1"/>
    <col min="18" max="18" width="9.42578125" style="7" customWidth="1"/>
    <col min="19" max="19" width="10.140625" style="7" customWidth="1"/>
    <col min="20" max="21" width="10.85546875" style="7" customWidth="1"/>
    <col min="22" max="22" width="5.140625" style="7" customWidth="1"/>
    <col min="23" max="25" width="9.140625" style="7"/>
    <col min="26" max="26" width="11.42578125" style="7" customWidth="1"/>
    <col min="27" max="16384" width="9.140625" style="7"/>
  </cols>
  <sheetData>
    <row r="1" spans="1:27" ht="20.25">
      <c r="A1" s="1" t="s">
        <v>111</v>
      </c>
      <c r="B1"/>
      <c r="C1"/>
      <c r="D1"/>
      <c r="E1" s="23"/>
      <c r="F1"/>
      <c r="G1"/>
      <c r="H1"/>
      <c r="I1"/>
      <c r="J1"/>
      <c r="K1"/>
      <c r="L1"/>
      <c r="M1"/>
      <c r="N1"/>
      <c r="O1"/>
      <c r="P1"/>
      <c r="Q1"/>
      <c r="R1"/>
      <c r="S1"/>
      <c r="T1"/>
      <c r="U1"/>
      <c r="V1"/>
      <c r="W1"/>
      <c r="X1"/>
      <c r="Y1"/>
      <c r="Z1"/>
      <c r="AA1"/>
    </row>
    <row r="2" spans="1:27" ht="20.25">
      <c r="A2" s="1" t="s">
        <v>179</v>
      </c>
      <c r="B2"/>
      <c r="C2"/>
      <c r="D2"/>
      <c r="E2" s="23"/>
      <c r="F2"/>
      <c r="G2"/>
      <c r="H2"/>
      <c r="I2"/>
      <c r="J2"/>
      <c r="K2"/>
      <c r="L2"/>
      <c r="M2"/>
      <c r="N2"/>
      <c r="O2"/>
      <c r="P2"/>
      <c r="Q2"/>
      <c r="R2"/>
      <c r="S2"/>
      <c r="T2"/>
      <c r="U2"/>
      <c r="V2"/>
      <c r="W2"/>
      <c r="X2"/>
      <c r="Y2"/>
      <c r="Z2"/>
      <c r="AA2"/>
    </row>
    <row r="3" spans="1:27">
      <c r="A3" s="2" t="s">
        <v>8</v>
      </c>
      <c r="B3"/>
      <c r="C3"/>
      <c r="D3"/>
      <c r="E3" s="23"/>
      <c r="F3"/>
      <c r="G3"/>
      <c r="H3"/>
      <c r="I3"/>
      <c r="J3"/>
      <c r="K3"/>
      <c r="L3"/>
      <c r="M3"/>
      <c r="N3"/>
      <c r="O3"/>
      <c r="P3"/>
      <c r="Q3"/>
      <c r="R3"/>
      <c r="S3"/>
      <c r="T3"/>
      <c r="U3"/>
      <c r="V3"/>
      <c r="W3"/>
      <c r="X3"/>
      <c r="Y3"/>
      <c r="Z3"/>
      <c r="AA3"/>
    </row>
    <row r="4" spans="1:27">
      <c r="A4" s="2" t="s">
        <v>154</v>
      </c>
      <c r="B4"/>
      <c r="C4"/>
      <c r="D4"/>
      <c r="E4" s="23"/>
      <c r="F4"/>
      <c r="G4"/>
      <c r="H4"/>
      <c r="I4"/>
      <c r="J4"/>
      <c r="K4"/>
      <c r="L4"/>
      <c r="M4"/>
      <c r="N4"/>
      <c r="O4"/>
      <c r="P4"/>
      <c r="Q4"/>
      <c r="R4"/>
      <c r="S4"/>
      <c r="T4"/>
      <c r="U4"/>
      <c r="V4"/>
      <c r="W4"/>
      <c r="X4"/>
      <c r="Y4"/>
      <c r="Z4"/>
      <c r="AA4"/>
    </row>
    <row r="5" spans="1:27" ht="15.75" thickBot="1">
      <c r="A5" s="2" t="s">
        <v>9</v>
      </c>
      <c r="B5"/>
      <c r="C5"/>
      <c r="D5"/>
      <c r="E5" s="23"/>
      <c r="F5"/>
      <c r="G5"/>
      <c r="H5"/>
      <c r="I5"/>
      <c r="J5"/>
      <c r="K5"/>
      <c r="L5"/>
      <c r="M5"/>
      <c r="N5"/>
      <c r="O5"/>
      <c r="P5"/>
      <c r="Q5"/>
      <c r="R5"/>
      <c r="S5"/>
      <c r="T5"/>
      <c r="U5"/>
      <c r="V5"/>
      <c r="W5"/>
      <c r="X5"/>
      <c r="Y5"/>
      <c r="Z5"/>
      <c r="AA5"/>
    </row>
    <row r="6" spans="1:27" ht="42" customHeight="1" thickTop="1">
      <c r="A6" s="24" t="s">
        <v>10</v>
      </c>
      <c r="B6" s="25" t="s">
        <v>11</v>
      </c>
      <c r="C6" s="26" t="s">
        <v>12</v>
      </c>
      <c r="D6" s="27" t="s">
        <v>13</v>
      </c>
      <c r="E6" s="26" t="s">
        <v>14</v>
      </c>
      <c r="F6" s="28" t="s">
        <v>15</v>
      </c>
      <c r="G6" s="26" t="s">
        <v>16</v>
      </c>
      <c r="H6" s="26" t="s">
        <v>17</v>
      </c>
      <c r="I6" s="26" t="s">
        <v>18</v>
      </c>
      <c r="J6" s="26" t="s">
        <v>19</v>
      </c>
      <c r="K6" s="26" t="s">
        <v>20</v>
      </c>
      <c r="L6" s="26" t="s">
        <v>21</v>
      </c>
      <c r="M6" s="26" t="s">
        <v>22</v>
      </c>
      <c r="N6" s="26" t="s">
        <v>23</v>
      </c>
      <c r="O6" s="26" t="s">
        <v>24</v>
      </c>
      <c r="P6" s="26" t="s">
        <v>25</v>
      </c>
      <c r="Q6" s="26" t="s">
        <v>26</v>
      </c>
      <c r="R6" s="26" t="s">
        <v>27</v>
      </c>
      <c r="S6" s="26" t="s">
        <v>28</v>
      </c>
      <c r="T6" s="26" t="s">
        <v>29</v>
      </c>
      <c r="U6" s="26" t="s">
        <v>30</v>
      </c>
      <c r="V6" s="26" t="s">
        <v>31</v>
      </c>
      <c r="W6" s="26" t="s">
        <v>32</v>
      </c>
      <c r="X6" s="26" t="s">
        <v>33</v>
      </c>
      <c r="Y6" s="26" t="s">
        <v>34</v>
      </c>
      <c r="Z6" s="26" t="s">
        <v>35</v>
      </c>
      <c r="AA6" s="29" t="s">
        <v>36</v>
      </c>
    </row>
    <row r="7" spans="1:27">
      <c r="A7" s="30" t="s">
        <v>37</v>
      </c>
      <c r="B7" s="30" t="s">
        <v>38</v>
      </c>
      <c r="C7" s="33" t="s">
        <v>39</v>
      </c>
      <c r="D7" s="30" t="s">
        <v>40</v>
      </c>
      <c r="E7" s="31" t="s">
        <v>41</v>
      </c>
      <c r="F7" s="32">
        <v>50</v>
      </c>
      <c r="G7" s="33" t="s">
        <v>42</v>
      </c>
      <c r="H7" s="33" t="s">
        <v>43</v>
      </c>
      <c r="I7" s="33" t="s">
        <v>90</v>
      </c>
      <c r="J7" s="33" t="s">
        <v>45</v>
      </c>
      <c r="K7" s="33" t="s">
        <v>46</v>
      </c>
      <c r="L7" s="33" t="s">
        <v>47</v>
      </c>
      <c r="M7" s="33" t="s">
        <v>48</v>
      </c>
      <c r="N7" s="37" t="s">
        <v>49</v>
      </c>
      <c r="O7" s="33" t="s">
        <v>50</v>
      </c>
      <c r="P7" s="33" t="s">
        <v>51</v>
      </c>
      <c r="Q7" s="33" t="s">
        <v>52</v>
      </c>
      <c r="R7" s="34" t="s">
        <v>53</v>
      </c>
      <c r="S7" s="34" t="s">
        <v>54</v>
      </c>
      <c r="T7" s="33" t="s">
        <v>55</v>
      </c>
      <c r="U7" s="33" t="s">
        <v>56</v>
      </c>
      <c r="V7" s="33" t="s">
        <v>57</v>
      </c>
      <c r="W7" s="33"/>
      <c r="X7" s="35"/>
      <c r="Y7" s="30"/>
      <c r="Z7" s="30"/>
      <c r="AA7" s="21"/>
    </row>
    <row r="8" spans="1:27">
      <c r="A8" s="30" t="s">
        <v>37</v>
      </c>
      <c r="B8" s="30" t="s">
        <v>58</v>
      </c>
      <c r="C8" s="33" t="s">
        <v>59</v>
      </c>
      <c r="D8" s="30" t="s">
        <v>40</v>
      </c>
      <c r="E8" s="31" t="s">
        <v>41</v>
      </c>
      <c r="F8" s="32">
        <v>50</v>
      </c>
      <c r="G8" s="33" t="s">
        <v>42</v>
      </c>
      <c r="H8" s="33" t="s">
        <v>43</v>
      </c>
      <c r="I8" s="33" t="s">
        <v>90</v>
      </c>
      <c r="J8" s="33" t="s">
        <v>45</v>
      </c>
      <c r="K8" s="33" t="s">
        <v>46</v>
      </c>
      <c r="L8" s="33" t="s">
        <v>47</v>
      </c>
      <c r="M8" s="33" t="s">
        <v>48</v>
      </c>
      <c r="N8" s="33" t="s">
        <v>49</v>
      </c>
      <c r="O8" s="33" t="s">
        <v>50</v>
      </c>
      <c r="P8" s="33" t="s">
        <v>51</v>
      </c>
      <c r="Q8" s="33" t="s">
        <v>52</v>
      </c>
      <c r="R8" s="34" t="s">
        <v>53</v>
      </c>
      <c r="S8" s="34" t="s">
        <v>54</v>
      </c>
      <c r="T8" s="33" t="s">
        <v>55</v>
      </c>
      <c r="U8" s="33" t="s">
        <v>56</v>
      </c>
      <c r="V8" s="33" t="s">
        <v>60</v>
      </c>
      <c r="W8" s="33"/>
      <c r="X8" s="35"/>
      <c r="Y8" s="30"/>
      <c r="Z8" s="30"/>
      <c r="AA8" s="21"/>
    </row>
    <row r="9" spans="1:27">
      <c r="A9" s="30" t="s">
        <v>61</v>
      </c>
      <c r="B9" s="30" t="s">
        <v>62</v>
      </c>
      <c r="C9" s="33" t="s">
        <v>63</v>
      </c>
      <c r="D9" s="30" t="s">
        <v>40</v>
      </c>
      <c r="E9" s="31" t="s">
        <v>41</v>
      </c>
      <c r="F9" s="32">
        <v>55</v>
      </c>
      <c r="G9" s="33" t="s">
        <v>42</v>
      </c>
      <c r="H9" s="33" t="s">
        <v>43</v>
      </c>
      <c r="I9" s="33" t="s">
        <v>90</v>
      </c>
      <c r="J9" s="33" t="s">
        <v>45</v>
      </c>
      <c r="K9" s="33" t="s">
        <v>46</v>
      </c>
      <c r="L9" s="33" t="s">
        <v>47</v>
      </c>
      <c r="M9" s="33" t="s">
        <v>48</v>
      </c>
      <c r="N9" s="33" t="s">
        <v>64</v>
      </c>
      <c r="O9" s="33" t="s">
        <v>65</v>
      </c>
      <c r="P9" s="33" t="s">
        <v>51</v>
      </c>
      <c r="Q9" s="33" t="s">
        <v>66</v>
      </c>
      <c r="R9" s="34" t="s">
        <v>53</v>
      </c>
      <c r="S9" s="34" t="s">
        <v>54</v>
      </c>
      <c r="T9" s="33" t="s">
        <v>55</v>
      </c>
      <c r="U9" s="33" t="s">
        <v>56</v>
      </c>
      <c r="V9" s="33" t="s">
        <v>57</v>
      </c>
      <c r="W9" s="33"/>
      <c r="X9" s="35"/>
      <c r="Y9" s="30"/>
      <c r="Z9" s="30"/>
      <c r="AA9" s="21"/>
    </row>
    <row r="10" spans="1:27">
      <c r="A10" s="30" t="s">
        <v>61</v>
      </c>
      <c r="B10" s="30" t="s">
        <v>67</v>
      </c>
      <c r="C10" s="33" t="s">
        <v>68</v>
      </c>
      <c r="D10" s="30" t="s">
        <v>40</v>
      </c>
      <c r="E10" s="31" t="s">
        <v>41</v>
      </c>
      <c r="F10" s="32">
        <v>55</v>
      </c>
      <c r="G10" s="33" t="s">
        <v>42</v>
      </c>
      <c r="H10" s="33" t="s">
        <v>43</v>
      </c>
      <c r="I10" s="33" t="s">
        <v>90</v>
      </c>
      <c r="J10" s="33" t="s">
        <v>45</v>
      </c>
      <c r="K10" s="33" t="s">
        <v>46</v>
      </c>
      <c r="L10" s="33" t="s">
        <v>47</v>
      </c>
      <c r="M10" s="33" t="s">
        <v>48</v>
      </c>
      <c r="N10" s="33" t="s">
        <v>64</v>
      </c>
      <c r="O10" s="33" t="s">
        <v>65</v>
      </c>
      <c r="P10" s="33" t="s">
        <v>51</v>
      </c>
      <c r="Q10" s="33" t="s">
        <v>66</v>
      </c>
      <c r="R10" s="34" t="s">
        <v>53</v>
      </c>
      <c r="S10" s="34" t="s">
        <v>54</v>
      </c>
      <c r="T10" s="33" t="s">
        <v>55</v>
      </c>
      <c r="U10" s="33" t="s">
        <v>56</v>
      </c>
      <c r="V10" s="33" t="s">
        <v>60</v>
      </c>
      <c r="W10" s="33"/>
      <c r="X10" s="35"/>
      <c r="Y10" s="30"/>
      <c r="Z10" s="30"/>
      <c r="AA10" s="21"/>
    </row>
    <row r="11" spans="1:27">
      <c r="A11" s="30" t="s">
        <v>69</v>
      </c>
      <c r="B11" s="30" t="s">
        <v>70</v>
      </c>
      <c r="C11" s="33" t="s">
        <v>71</v>
      </c>
      <c r="D11" s="30" t="s">
        <v>40</v>
      </c>
      <c r="E11" s="31" t="s">
        <v>41</v>
      </c>
      <c r="F11" s="32">
        <v>65</v>
      </c>
      <c r="G11" s="33" t="s">
        <v>42</v>
      </c>
      <c r="H11" s="33" t="s">
        <v>43</v>
      </c>
      <c r="I11" s="33" t="s">
        <v>90</v>
      </c>
      <c r="J11" s="33" t="s">
        <v>45</v>
      </c>
      <c r="K11" s="33" t="s">
        <v>72</v>
      </c>
      <c r="L11" s="33" t="s">
        <v>47</v>
      </c>
      <c r="M11" s="33" t="s">
        <v>48</v>
      </c>
      <c r="N11" s="33" t="s">
        <v>73</v>
      </c>
      <c r="O11" s="33" t="s">
        <v>74</v>
      </c>
      <c r="P11" s="33" t="s">
        <v>51</v>
      </c>
      <c r="Q11" s="33" t="s">
        <v>75</v>
      </c>
      <c r="R11" s="34" t="s">
        <v>53</v>
      </c>
      <c r="S11" s="34" t="s">
        <v>54</v>
      </c>
      <c r="T11" s="33" t="s">
        <v>55</v>
      </c>
      <c r="U11" s="33" t="s">
        <v>56</v>
      </c>
      <c r="V11" s="33" t="s">
        <v>57</v>
      </c>
      <c r="W11" s="33"/>
      <c r="X11" s="35"/>
      <c r="Y11" s="30"/>
      <c r="Z11" s="30"/>
      <c r="AA11" s="21"/>
    </row>
    <row r="12" spans="1:27">
      <c r="A12" s="30" t="s">
        <v>69</v>
      </c>
      <c r="B12" s="30" t="s">
        <v>76</v>
      </c>
      <c r="C12" s="33" t="s">
        <v>77</v>
      </c>
      <c r="D12" s="30" t="s">
        <v>40</v>
      </c>
      <c r="E12" s="31" t="s">
        <v>41</v>
      </c>
      <c r="F12" s="32">
        <v>65</v>
      </c>
      <c r="G12" s="33" t="s">
        <v>42</v>
      </c>
      <c r="H12" s="33" t="s">
        <v>43</v>
      </c>
      <c r="I12" s="33" t="s">
        <v>90</v>
      </c>
      <c r="J12" s="33" t="s">
        <v>45</v>
      </c>
      <c r="K12" s="33" t="s">
        <v>72</v>
      </c>
      <c r="L12" s="33" t="s">
        <v>47</v>
      </c>
      <c r="M12" s="33" t="s">
        <v>48</v>
      </c>
      <c r="N12" s="33" t="s">
        <v>73</v>
      </c>
      <c r="O12" s="33" t="s">
        <v>74</v>
      </c>
      <c r="P12" s="33" t="s">
        <v>51</v>
      </c>
      <c r="Q12" s="33" t="s">
        <v>75</v>
      </c>
      <c r="R12" s="34" t="s">
        <v>53</v>
      </c>
      <c r="S12" s="34" t="s">
        <v>54</v>
      </c>
      <c r="T12" s="33" t="s">
        <v>55</v>
      </c>
      <c r="U12" s="33" t="s">
        <v>56</v>
      </c>
      <c r="V12" s="33" t="s">
        <v>60</v>
      </c>
      <c r="W12" s="33"/>
      <c r="X12" s="35"/>
      <c r="Y12" s="30"/>
      <c r="Z12" s="30"/>
      <c r="AA12" s="21"/>
    </row>
    <row r="13" spans="1:27">
      <c r="A13" s="30" t="s">
        <v>78</v>
      </c>
      <c r="B13" s="30" t="s">
        <v>79</v>
      </c>
      <c r="C13" s="33" t="s">
        <v>80</v>
      </c>
      <c r="D13" s="30" t="s">
        <v>40</v>
      </c>
      <c r="E13" s="31" t="s">
        <v>41</v>
      </c>
      <c r="F13" s="32">
        <v>75</v>
      </c>
      <c r="G13" s="33" t="s">
        <v>42</v>
      </c>
      <c r="H13" s="33" t="s">
        <v>43</v>
      </c>
      <c r="I13" s="33" t="s">
        <v>90</v>
      </c>
      <c r="J13" s="33" t="s">
        <v>45</v>
      </c>
      <c r="K13" s="33" t="s">
        <v>81</v>
      </c>
      <c r="L13" s="33" t="s">
        <v>47</v>
      </c>
      <c r="M13" s="33" t="s">
        <v>48</v>
      </c>
      <c r="N13" s="33" t="s">
        <v>82</v>
      </c>
      <c r="O13" s="33" t="s">
        <v>83</v>
      </c>
      <c r="P13" s="33" t="s">
        <v>51</v>
      </c>
      <c r="Q13" s="33" t="s">
        <v>75</v>
      </c>
      <c r="R13" s="34" t="s">
        <v>53</v>
      </c>
      <c r="S13" s="34" t="s">
        <v>54</v>
      </c>
      <c r="T13" s="33" t="s">
        <v>55</v>
      </c>
      <c r="U13" s="33" t="s">
        <v>56</v>
      </c>
      <c r="V13" s="33" t="s">
        <v>57</v>
      </c>
      <c r="W13" s="33"/>
      <c r="X13" s="35"/>
      <c r="Y13" s="30"/>
      <c r="Z13" s="30"/>
      <c r="AA13" s="21"/>
    </row>
    <row r="14" spans="1:27">
      <c r="A14" s="30" t="s">
        <v>78</v>
      </c>
      <c r="B14" s="30" t="s">
        <v>84</v>
      </c>
      <c r="C14" s="33" t="s">
        <v>85</v>
      </c>
      <c r="D14" s="30" t="s">
        <v>40</v>
      </c>
      <c r="E14" s="31" t="s">
        <v>41</v>
      </c>
      <c r="F14" s="32">
        <v>75</v>
      </c>
      <c r="G14" s="33" t="s">
        <v>42</v>
      </c>
      <c r="H14" s="33" t="s">
        <v>43</v>
      </c>
      <c r="I14" s="33" t="s">
        <v>90</v>
      </c>
      <c r="J14" s="33" t="s">
        <v>45</v>
      </c>
      <c r="K14" s="33" t="s">
        <v>81</v>
      </c>
      <c r="L14" s="33" t="s">
        <v>47</v>
      </c>
      <c r="M14" s="33" t="s">
        <v>48</v>
      </c>
      <c r="N14" s="33" t="s">
        <v>82</v>
      </c>
      <c r="O14" s="33" t="s">
        <v>83</v>
      </c>
      <c r="P14" s="33" t="s">
        <v>51</v>
      </c>
      <c r="Q14" s="33" t="s">
        <v>75</v>
      </c>
      <c r="R14" s="34" t="s">
        <v>53</v>
      </c>
      <c r="S14" s="34" t="s">
        <v>54</v>
      </c>
      <c r="T14" s="33" t="s">
        <v>55</v>
      </c>
      <c r="U14" s="33" t="s">
        <v>56</v>
      </c>
      <c r="V14" s="33" t="s">
        <v>60</v>
      </c>
      <c r="W14" s="33"/>
      <c r="X14" s="35"/>
      <c r="Y14" s="30"/>
      <c r="Z14" s="30"/>
      <c r="AA14" s="21"/>
    </row>
    <row r="15" spans="1:27">
      <c r="A15" s="30" t="s">
        <v>86</v>
      </c>
      <c r="B15" s="30" t="s">
        <v>87</v>
      </c>
      <c r="C15" s="33" t="s">
        <v>88</v>
      </c>
      <c r="D15" s="30" t="s">
        <v>40</v>
      </c>
      <c r="E15" s="31" t="s">
        <v>41</v>
      </c>
      <c r="F15" s="32">
        <v>50</v>
      </c>
      <c r="G15" s="33" t="s">
        <v>42</v>
      </c>
      <c r="H15" s="33" t="s">
        <v>89</v>
      </c>
      <c r="I15" s="33" t="s">
        <v>44</v>
      </c>
      <c r="J15" s="33" t="s">
        <v>45</v>
      </c>
      <c r="K15" s="33" t="s">
        <v>91</v>
      </c>
      <c r="L15" s="33" t="s">
        <v>47</v>
      </c>
      <c r="M15" s="33" t="s">
        <v>48</v>
      </c>
      <c r="N15" s="33" t="s">
        <v>49</v>
      </c>
      <c r="O15" s="33" t="s">
        <v>50</v>
      </c>
      <c r="P15" s="33" t="s">
        <v>51</v>
      </c>
      <c r="Q15" s="33" t="s">
        <v>52</v>
      </c>
      <c r="R15" s="34" t="s">
        <v>53</v>
      </c>
      <c r="S15" s="34" t="s">
        <v>54</v>
      </c>
      <c r="T15" s="33" t="s">
        <v>55</v>
      </c>
      <c r="U15" s="33" t="s">
        <v>56</v>
      </c>
      <c r="V15" s="33" t="s">
        <v>57</v>
      </c>
      <c r="W15" s="33"/>
      <c r="X15" s="35"/>
      <c r="Y15" s="30"/>
      <c r="Z15" s="30"/>
      <c r="AA15" s="21"/>
    </row>
    <row r="16" spans="1:27">
      <c r="A16" s="30" t="s">
        <v>86</v>
      </c>
      <c r="B16" s="30" t="s">
        <v>92</v>
      </c>
      <c r="C16" s="33" t="s">
        <v>93</v>
      </c>
      <c r="D16" s="30" t="s">
        <v>40</v>
      </c>
      <c r="E16" s="31" t="s">
        <v>41</v>
      </c>
      <c r="F16" s="32">
        <v>50</v>
      </c>
      <c r="G16" s="33" t="s">
        <v>42</v>
      </c>
      <c r="H16" s="33" t="s">
        <v>89</v>
      </c>
      <c r="I16" s="33" t="s">
        <v>44</v>
      </c>
      <c r="J16" s="33" t="s">
        <v>45</v>
      </c>
      <c r="K16" s="33" t="s">
        <v>91</v>
      </c>
      <c r="L16" s="33" t="s">
        <v>47</v>
      </c>
      <c r="M16" s="33" t="s">
        <v>48</v>
      </c>
      <c r="N16" s="33" t="s">
        <v>49</v>
      </c>
      <c r="O16" s="33" t="s">
        <v>50</v>
      </c>
      <c r="P16" s="33" t="s">
        <v>51</v>
      </c>
      <c r="Q16" s="33" t="s">
        <v>52</v>
      </c>
      <c r="R16" s="34" t="s">
        <v>53</v>
      </c>
      <c r="S16" s="34" t="s">
        <v>54</v>
      </c>
      <c r="T16" s="33" t="s">
        <v>55</v>
      </c>
      <c r="U16" s="33" t="s">
        <v>56</v>
      </c>
      <c r="V16" s="33" t="s">
        <v>60</v>
      </c>
      <c r="W16" s="33"/>
      <c r="X16" s="35"/>
      <c r="Y16" s="30"/>
      <c r="Z16" s="30"/>
      <c r="AA16" s="21"/>
    </row>
    <row r="17" spans="1:27">
      <c r="A17" s="30" t="s">
        <v>94</v>
      </c>
      <c r="B17" s="30" t="s">
        <v>95</v>
      </c>
      <c r="C17" s="33" t="s">
        <v>96</v>
      </c>
      <c r="D17" s="30" t="s">
        <v>40</v>
      </c>
      <c r="E17" s="31" t="s">
        <v>41</v>
      </c>
      <c r="F17" s="32">
        <v>55</v>
      </c>
      <c r="G17" s="33" t="s">
        <v>42</v>
      </c>
      <c r="H17" s="33" t="s">
        <v>89</v>
      </c>
      <c r="I17" s="33" t="s">
        <v>44</v>
      </c>
      <c r="J17" s="33" t="s">
        <v>45</v>
      </c>
      <c r="K17" s="33" t="s">
        <v>91</v>
      </c>
      <c r="L17" s="33" t="s">
        <v>47</v>
      </c>
      <c r="M17" s="33" t="s">
        <v>48</v>
      </c>
      <c r="N17" s="33" t="s">
        <v>64</v>
      </c>
      <c r="O17" s="33" t="s">
        <v>65</v>
      </c>
      <c r="P17" s="33" t="s">
        <v>51</v>
      </c>
      <c r="Q17" s="33" t="s">
        <v>66</v>
      </c>
      <c r="R17" s="34" t="s">
        <v>53</v>
      </c>
      <c r="S17" s="34" t="s">
        <v>54</v>
      </c>
      <c r="T17" s="33" t="s">
        <v>55</v>
      </c>
      <c r="U17" s="33" t="s">
        <v>56</v>
      </c>
      <c r="V17" s="33" t="s">
        <v>57</v>
      </c>
      <c r="W17" s="33"/>
      <c r="X17" s="35"/>
      <c r="Y17" s="30"/>
      <c r="Z17" s="30"/>
      <c r="AA17" s="21"/>
    </row>
    <row r="18" spans="1:27">
      <c r="A18" s="30" t="s">
        <v>94</v>
      </c>
      <c r="B18" s="30" t="s">
        <v>97</v>
      </c>
      <c r="C18" s="33" t="s">
        <v>98</v>
      </c>
      <c r="D18" s="30" t="s">
        <v>40</v>
      </c>
      <c r="E18" s="31" t="s">
        <v>41</v>
      </c>
      <c r="F18" s="32">
        <v>55</v>
      </c>
      <c r="G18" s="33" t="s">
        <v>42</v>
      </c>
      <c r="H18" s="33" t="s">
        <v>89</v>
      </c>
      <c r="I18" s="33" t="s">
        <v>44</v>
      </c>
      <c r="J18" s="33" t="s">
        <v>45</v>
      </c>
      <c r="K18" s="33" t="s">
        <v>91</v>
      </c>
      <c r="L18" s="33" t="s">
        <v>47</v>
      </c>
      <c r="M18" s="33" t="s">
        <v>48</v>
      </c>
      <c r="N18" s="33" t="s">
        <v>64</v>
      </c>
      <c r="O18" s="33" t="s">
        <v>65</v>
      </c>
      <c r="P18" s="33" t="s">
        <v>51</v>
      </c>
      <c r="Q18" s="33" t="s">
        <v>66</v>
      </c>
      <c r="R18" s="34" t="s">
        <v>53</v>
      </c>
      <c r="S18" s="34" t="s">
        <v>54</v>
      </c>
      <c r="T18" s="33" t="s">
        <v>55</v>
      </c>
      <c r="U18" s="33" t="s">
        <v>56</v>
      </c>
      <c r="V18" s="33" t="s">
        <v>60</v>
      </c>
      <c r="W18" s="33"/>
      <c r="X18" s="35"/>
      <c r="Y18" s="30"/>
      <c r="Z18" s="30"/>
      <c r="AA18" s="21"/>
    </row>
    <row r="19" spans="1:27">
      <c r="A19" s="30" t="s">
        <v>99</v>
      </c>
      <c r="B19" s="30" t="s">
        <v>100</v>
      </c>
      <c r="C19" s="33" t="s">
        <v>101</v>
      </c>
      <c r="D19" s="30" t="s">
        <v>40</v>
      </c>
      <c r="E19" s="31" t="s">
        <v>41</v>
      </c>
      <c r="F19" s="32">
        <v>65</v>
      </c>
      <c r="G19" s="33" t="s">
        <v>42</v>
      </c>
      <c r="H19" s="33" t="s">
        <v>89</v>
      </c>
      <c r="I19" s="33" t="s">
        <v>44</v>
      </c>
      <c r="J19" s="33" t="s">
        <v>45</v>
      </c>
      <c r="K19" s="33" t="s">
        <v>102</v>
      </c>
      <c r="L19" s="33" t="s">
        <v>47</v>
      </c>
      <c r="M19" s="33" t="s">
        <v>48</v>
      </c>
      <c r="N19" s="33" t="s">
        <v>73</v>
      </c>
      <c r="O19" s="33" t="s">
        <v>74</v>
      </c>
      <c r="P19" s="33" t="s">
        <v>51</v>
      </c>
      <c r="Q19" s="33" t="s">
        <v>75</v>
      </c>
      <c r="R19" s="34" t="s">
        <v>53</v>
      </c>
      <c r="S19" s="34" t="s">
        <v>54</v>
      </c>
      <c r="T19" s="33" t="s">
        <v>55</v>
      </c>
      <c r="U19" s="33" t="s">
        <v>56</v>
      </c>
      <c r="V19" s="33" t="s">
        <v>57</v>
      </c>
      <c r="W19" s="33"/>
      <c r="X19" s="35"/>
      <c r="Y19" s="30"/>
      <c r="Z19" s="30"/>
      <c r="AA19" s="21"/>
    </row>
    <row r="20" spans="1:27">
      <c r="A20" s="30" t="s">
        <v>99</v>
      </c>
      <c r="B20" s="30" t="s">
        <v>103</v>
      </c>
      <c r="C20" s="33" t="s">
        <v>104</v>
      </c>
      <c r="D20" s="30" t="s">
        <v>40</v>
      </c>
      <c r="E20" s="31" t="s">
        <v>41</v>
      </c>
      <c r="F20" s="32">
        <v>65</v>
      </c>
      <c r="G20" s="33" t="s">
        <v>42</v>
      </c>
      <c r="H20" s="33" t="s">
        <v>89</v>
      </c>
      <c r="I20" s="33" t="s">
        <v>44</v>
      </c>
      <c r="J20" s="33" t="s">
        <v>45</v>
      </c>
      <c r="K20" s="33" t="s">
        <v>102</v>
      </c>
      <c r="L20" s="33" t="s">
        <v>47</v>
      </c>
      <c r="M20" s="33" t="s">
        <v>48</v>
      </c>
      <c r="N20" s="33" t="s">
        <v>73</v>
      </c>
      <c r="O20" s="33" t="s">
        <v>74</v>
      </c>
      <c r="P20" s="33" t="s">
        <v>51</v>
      </c>
      <c r="Q20" s="33" t="s">
        <v>75</v>
      </c>
      <c r="R20" s="34" t="s">
        <v>53</v>
      </c>
      <c r="S20" s="34" t="s">
        <v>54</v>
      </c>
      <c r="T20" s="33" t="s">
        <v>55</v>
      </c>
      <c r="U20" s="33" t="s">
        <v>56</v>
      </c>
      <c r="V20" s="33" t="s">
        <v>60</v>
      </c>
      <c r="W20" s="33"/>
      <c r="X20" s="35"/>
      <c r="Y20" s="30"/>
      <c r="Z20" s="30"/>
      <c r="AA20" s="21"/>
    </row>
    <row r="21" spans="1:27">
      <c r="A21" s="30" t="s">
        <v>105</v>
      </c>
      <c r="B21" s="30" t="s">
        <v>106</v>
      </c>
      <c r="C21" s="33" t="s">
        <v>107</v>
      </c>
      <c r="D21" s="30" t="s">
        <v>40</v>
      </c>
      <c r="E21" s="31" t="s">
        <v>41</v>
      </c>
      <c r="F21" s="32">
        <v>75</v>
      </c>
      <c r="G21" s="33" t="s">
        <v>42</v>
      </c>
      <c r="H21" s="33" t="s">
        <v>89</v>
      </c>
      <c r="I21" s="33" t="s">
        <v>44</v>
      </c>
      <c r="J21" s="33" t="s">
        <v>45</v>
      </c>
      <c r="K21" s="33" t="s">
        <v>108</v>
      </c>
      <c r="L21" s="33" t="s">
        <v>47</v>
      </c>
      <c r="M21" s="33" t="s">
        <v>48</v>
      </c>
      <c r="N21" s="33" t="s">
        <v>82</v>
      </c>
      <c r="O21" s="33" t="s">
        <v>83</v>
      </c>
      <c r="P21" s="33" t="s">
        <v>51</v>
      </c>
      <c r="Q21" s="33" t="s">
        <v>75</v>
      </c>
      <c r="R21" s="34" t="s">
        <v>53</v>
      </c>
      <c r="S21" s="34" t="s">
        <v>54</v>
      </c>
      <c r="T21" s="33" t="s">
        <v>55</v>
      </c>
      <c r="U21" s="33" t="s">
        <v>56</v>
      </c>
      <c r="V21" s="33" t="s">
        <v>57</v>
      </c>
      <c r="W21" s="33"/>
      <c r="X21" s="35"/>
      <c r="Y21" s="30"/>
      <c r="Z21" s="30"/>
      <c r="AA21" s="21"/>
    </row>
    <row r="22" spans="1:27">
      <c r="A22" s="30" t="s">
        <v>105</v>
      </c>
      <c r="B22" s="30" t="s">
        <v>109</v>
      </c>
      <c r="C22" s="33" t="s">
        <v>110</v>
      </c>
      <c r="D22" s="30" t="s">
        <v>40</v>
      </c>
      <c r="E22" s="31" t="s">
        <v>41</v>
      </c>
      <c r="F22" s="32">
        <v>75</v>
      </c>
      <c r="G22" s="33" t="s">
        <v>42</v>
      </c>
      <c r="H22" s="33" t="s">
        <v>89</v>
      </c>
      <c r="I22" s="33" t="s">
        <v>44</v>
      </c>
      <c r="J22" s="33" t="s">
        <v>45</v>
      </c>
      <c r="K22" s="33" t="s">
        <v>108</v>
      </c>
      <c r="L22" s="33" t="s">
        <v>47</v>
      </c>
      <c r="M22" s="33" t="s">
        <v>48</v>
      </c>
      <c r="N22" s="33" t="s">
        <v>82</v>
      </c>
      <c r="O22" s="33" t="s">
        <v>83</v>
      </c>
      <c r="P22" s="33" t="s">
        <v>51</v>
      </c>
      <c r="Q22" s="33" t="s">
        <v>75</v>
      </c>
      <c r="R22" s="34" t="s">
        <v>53</v>
      </c>
      <c r="S22" s="34" t="s">
        <v>54</v>
      </c>
      <c r="T22" s="33" t="s">
        <v>55</v>
      </c>
      <c r="U22" s="33" t="s">
        <v>56</v>
      </c>
      <c r="V22" s="33" t="s">
        <v>60</v>
      </c>
      <c r="W22" s="33"/>
      <c r="X22" s="35"/>
      <c r="Y22" s="30"/>
      <c r="Z22" s="30"/>
      <c r="AA22" s="21"/>
    </row>
    <row r="23" spans="1:27">
      <c r="A23" s="30" t="s">
        <v>37</v>
      </c>
      <c r="B23" s="30" t="s">
        <v>122</v>
      </c>
      <c r="C23" s="33" t="s">
        <v>123</v>
      </c>
      <c r="D23" s="30" t="s">
        <v>155</v>
      </c>
      <c r="E23" s="31" t="s">
        <v>41</v>
      </c>
      <c r="F23" s="32">
        <v>50</v>
      </c>
      <c r="G23" s="33" t="s">
        <v>42</v>
      </c>
      <c r="H23" s="33" t="s">
        <v>43</v>
      </c>
      <c r="I23" s="33" t="s">
        <v>90</v>
      </c>
      <c r="J23" s="33" t="s">
        <v>45</v>
      </c>
      <c r="K23" s="33" t="s">
        <v>46</v>
      </c>
      <c r="L23" s="33" t="s">
        <v>47</v>
      </c>
      <c r="M23" s="33" t="s">
        <v>48</v>
      </c>
      <c r="N23" s="33" t="s">
        <v>49</v>
      </c>
      <c r="O23" s="33" t="s">
        <v>50</v>
      </c>
      <c r="P23" s="33" t="s">
        <v>51</v>
      </c>
      <c r="Q23" s="33" t="s">
        <v>52</v>
      </c>
      <c r="R23" s="34" t="s">
        <v>53</v>
      </c>
      <c r="S23" s="34" t="s">
        <v>54</v>
      </c>
      <c r="T23" s="33" t="s">
        <v>55</v>
      </c>
      <c r="U23" s="33" t="s">
        <v>56</v>
      </c>
      <c r="V23" s="33" t="s">
        <v>57</v>
      </c>
      <c r="W23" s="33"/>
      <c r="X23" s="33"/>
      <c r="Y23" s="33"/>
      <c r="Z23" s="33"/>
      <c r="AA23" s="33" t="s">
        <v>156</v>
      </c>
    </row>
    <row r="24" spans="1:27">
      <c r="A24" s="30" t="s">
        <v>37</v>
      </c>
      <c r="B24" s="30" t="s">
        <v>124</v>
      </c>
      <c r="C24" s="33" t="s">
        <v>125</v>
      </c>
      <c r="D24" s="30" t="s">
        <v>155</v>
      </c>
      <c r="E24" s="31" t="s">
        <v>41</v>
      </c>
      <c r="F24" s="32">
        <v>50</v>
      </c>
      <c r="G24" s="33" t="s">
        <v>42</v>
      </c>
      <c r="H24" s="33" t="s">
        <v>43</v>
      </c>
      <c r="I24" s="33" t="s">
        <v>90</v>
      </c>
      <c r="J24" s="33" t="s">
        <v>45</v>
      </c>
      <c r="K24" s="33" t="s">
        <v>46</v>
      </c>
      <c r="L24" s="33" t="s">
        <v>47</v>
      </c>
      <c r="M24" s="33" t="s">
        <v>48</v>
      </c>
      <c r="N24" s="33" t="s">
        <v>49</v>
      </c>
      <c r="O24" s="33" t="s">
        <v>50</v>
      </c>
      <c r="P24" s="33" t="s">
        <v>51</v>
      </c>
      <c r="Q24" s="33" t="s">
        <v>52</v>
      </c>
      <c r="R24" s="34" t="s">
        <v>53</v>
      </c>
      <c r="S24" s="34" t="s">
        <v>54</v>
      </c>
      <c r="T24" s="33" t="s">
        <v>55</v>
      </c>
      <c r="U24" s="33" t="s">
        <v>56</v>
      </c>
      <c r="V24" s="33" t="s">
        <v>60</v>
      </c>
      <c r="W24" s="33"/>
      <c r="X24" s="33"/>
      <c r="Y24" s="33"/>
      <c r="Z24" s="33"/>
      <c r="AA24" s="33" t="s">
        <v>157</v>
      </c>
    </row>
    <row r="25" spans="1:27">
      <c r="A25" s="30" t="s">
        <v>61</v>
      </c>
      <c r="B25" s="30" t="s">
        <v>126</v>
      </c>
      <c r="C25" s="33" t="s">
        <v>127</v>
      </c>
      <c r="D25" s="30" t="s">
        <v>158</v>
      </c>
      <c r="E25" s="31" t="s">
        <v>41</v>
      </c>
      <c r="F25" s="32">
        <v>55</v>
      </c>
      <c r="G25" s="33" t="s">
        <v>42</v>
      </c>
      <c r="H25" s="33" t="s">
        <v>43</v>
      </c>
      <c r="I25" s="33" t="s">
        <v>90</v>
      </c>
      <c r="J25" s="33" t="s">
        <v>45</v>
      </c>
      <c r="K25" s="33" t="s">
        <v>46</v>
      </c>
      <c r="L25" s="33" t="s">
        <v>47</v>
      </c>
      <c r="M25" s="33" t="s">
        <v>48</v>
      </c>
      <c r="N25" s="33" t="s">
        <v>64</v>
      </c>
      <c r="O25" s="33" t="s">
        <v>65</v>
      </c>
      <c r="P25" s="33" t="s">
        <v>51</v>
      </c>
      <c r="Q25" s="33" t="s">
        <v>66</v>
      </c>
      <c r="R25" s="34" t="s">
        <v>53</v>
      </c>
      <c r="S25" s="34" t="s">
        <v>54</v>
      </c>
      <c r="T25" s="33" t="s">
        <v>55</v>
      </c>
      <c r="U25" s="33" t="s">
        <v>56</v>
      </c>
      <c r="V25" s="33" t="s">
        <v>57</v>
      </c>
      <c r="W25" s="33"/>
      <c r="X25" s="33"/>
      <c r="Y25" s="33"/>
      <c r="Z25" s="33"/>
      <c r="AA25" s="33" t="s">
        <v>159</v>
      </c>
    </row>
    <row r="26" spans="1:27">
      <c r="A26" s="30" t="s">
        <v>61</v>
      </c>
      <c r="B26" s="30" t="s">
        <v>128</v>
      </c>
      <c r="C26" s="33" t="s">
        <v>129</v>
      </c>
      <c r="D26" s="30" t="s">
        <v>158</v>
      </c>
      <c r="E26" s="31" t="s">
        <v>41</v>
      </c>
      <c r="F26" s="32">
        <v>55</v>
      </c>
      <c r="G26" s="33" t="s">
        <v>42</v>
      </c>
      <c r="H26" s="33" t="s">
        <v>43</v>
      </c>
      <c r="I26" s="33" t="s">
        <v>90</v>
      </c>
      <c r="J26" s="33" t="s">
        <v>45</v>
      </c>
      <c r="K26" s="33" t="s">
        <v>46</v>
      </c>
      <c r="L26" s="33" t="s">
        <v>47</v>
      </c>
      <c r="M26" s="33" t="s">
        <v>48</v>
      </c>
      <c r="N26" s="33" t="s">
        <v>64</v>
      </c>
      <c r="O26" s="33" t="s">
        <v>65</v>
      </c>
      <c r="P26" s="33" t="s">
        <v>51</v>
      </c>
      <c r="Q26" s="33" t="s">
        <v>66</v>
      </c>
      <c r="R26" s="34" t="s">
        <v>53</v>
      </c>
      <c r="S26" s="34" t="s">
        <v>54</v>
      </c>
      <c r="T26" s="33" t="s">
        <v>55</v>
      </c>
      <c r="U26" s="33" t="s">
        <v>56</v>
      </c>
      <c r="V26" s="33" t="s">
        <v>60</v>
      </c>
      <c r="W26" s="33"/>
      <c r="X26" s="33"/>
      <c r="Y26" s="33"/>
      <c r="Z26" s="33"/>
      <c r="AA26" s="33" t="s">
        <v>160</v>
      </c>
    </row>
    <row r="27" spans="1:27">
      <c r="A27" s="30" t="s">
        <v>69</v>
      </c>
      <c r="B27" s="30" t="s">
        <v>130</v>
      </c>
      <c r="C27" s="33" t="s">
        <v>131</v>
      </c>
      <c r="D27" s="30" t="s">
        <v>161</v>
      </c>
      <c r="E27" s="31" t="s">
        <v>41</v>
      </c>
      <c r="F27" s="32">
        <v>65</v>
      </c>
      <c r="G27" s="33" t="s">
        <v>42</v>
      </c>
      <c r="H27" s="33" t="s">
        <v>43</v>
      </c>
      <c r="I27" s="33" t="s">
        <v>90</v>
      </c>
      <c r="J27" s="33" t="s">
        <v>45</v>
      </c>
      <c r="K27" s="33" t="s">
        <v>72</v>
      </c>
      <c r="L27" s="33" t="s">
        <v>47</v>
      </c>
      <c r="M27" s="33" t="s">
        <v>48</v>
      </c>
      <c r="N27" s="33" t="s">
        <v>73</v>
      </c>
      <c r="O27" s="33" t="s">
        <v>74</v>
      </c>
      <c r="P27" s="33" t="s">
        <v>51</v>
      </c>
      <c r="Q27" s="33" t="s">
        <v>75</v>
      </c>
      <c r="R27" s="34" t="s">
        <v>53</v>
      </c>
      <c r="S27" s="34" t="s">
        <v>54</v>
      </c>
      <c r="T27" s="33" t="s">
        <v>55</v>
      </c>
      <c r="U27" s="33" t="s">
        <v>56</v>
      </c>
      <c r="V27" s="33" t="s">
        <v>57</v>
      </c>
      <c r="W27" s="33"/>
      <c r="X27" s="33"/>
      <c r="Y27" s="33"/>
      <c r="Z27" s="33"/>
      <c r="AA27" s="33" t="s">
        <v>162</v>
      </c>
    </row>
    <row r="28" spans="1:27">
      <c r="A28" s="30" t="s">
        <v>69</v>
      </c>
      <c r="B28" s="30" t="s">
        <v>132</v>
      </c>
      <c r="C28" s="33" t="s">
        <v>133</v>
      </c>
      <c r="D28" s="30" t="s">
        <v>161</v>
      </c>
      <c r="E28" s="31" t="s">
        <v>41</v>
      </c>
      <c r="F28" s="32">
        <v>65</v>
      </c>
      <c r="G28" s="33" t="s">
        <v>42</v>
      </c>
      <c r="H28" s="33" t="s">
        <v>43</v>
      </c>
      <c r="I28" s="33" t="s">
        <v>90</v>
      </c>
      <c r="J28" s="33" t="s">
        <v>45</v>
      </c>
      <c r="K28" s="33" t="s">
        <v>72</v>
      </c>
      <c r="L28" s="33" t="s">
        <v>47</v>
      </c>
      <c r="M28" s="33" t="s">
        <v>48</v>
      </c>
      <c r="N28" s="33" t="s">
        <v>73</v>
      </c>
      <c r="O28" s="33" t="s">
        <v>74</v>
      </c>
      <c r="P28" s="33" t="s">
        <v>51</v>
      </c>
      <c r="Q28" s="33" t="s">
        <v>75</v>
      </c>
      <c r="R28" s="34" t="s">
        <v>53</v>
      </c>
      <c r="S28" s="34" t="s">
        <v>54</v>
      </c>
      <c r="T28" s="33" t="s">
        <v>55</v>
      </c>
      <c r="U28" s="33" t="s">
        <v>56</v>
      </c>
      <c r="V28" s="33" t="s">
        <v>60</v>
      </c>
      <c r="W28" s="33"/>
      <c r="X28" s="33"/>
      <c r="Y28" s="33"/>
      <c r="Z28" s="33"/>
      <c r="AA28" s="33" t="s">
        <v>163</v>
      </c>
    </row>
    <row r="29" spans="1:27">
      <c r="A29" s="30" t="s">
        <v>78</v>
      </c>
      <c r="B29" s="30" t="s">
        <v>134</v>
      </c>
      <c r="C29" s="33" t="s">
        <v>147</v>
      </c>
      <c r="D29" s="30" t="s">
        <v>164</v>
      </c>
      <c r="E29" s="31" t="s">
        <v>41</v>
      </c>
      <c r="F29" s="32">
        <v>75</v>
      </c>
      <c r="G29" s="33" t="s">
        <v>42</v>
      </c>
      <c r="H29" s="33" t="s">
        <v>43</v>
      </c>
      <c r="I29" s="33" t="s">
        <v>90</v>
      </c>
      <c r="J29" s="33" t="s">
        <v>45</v>
      </c>
      <c r="K29" s="33" t="s">
        <v>81</v>
      </c>
      <c r="L29" s="33" t="s">
        <v>47</v>
      </c>
      <c r="M29" s="33" t="s">
        <v>48</v>
      </c>
      <c r="N29" s="33" t="s">
        <v>82</v>
      </c>
      <c r="O29" s="33" t="s">
        <v>83</v>
      </c>
      <c r="P29" s="33" t="s">
        <v>51</v>
      </c>
      <c r="Q29" s="33" t="s">
        <v>75</v>
      </c>
      <c r="R29" s="34" t="s">
        <v>53</v>
      </c>
      <c r="S29" s="34" t="s">
        <v>54</v>
      </c>
      <c r="T29" s="33" t="s">
        <v>55</v>
      </c>
      <c r="U29" s="33" t="s">
        <v>56</v>
      </c>
      <c r="V29" s="33" t="s">
        <v>57</v>
      </c>
      <c r="W29" s="33"/>
      <c r="X29" s="33"/>
      <c r="Y29" s="33"/>
      <c r="Z29" s="33"/>
      <c r="AA29" s="33" t="s">
        <v>165</v>
      </c>
    </row>
    <row r="30" spans="1:27">
      <c r="A30" s="30" t="s">
        <v>78</v>
      </c>
      <c r="B30" s="30" t="s">
        <v>136</v>
      </c>
      <c r="C30" s="33" t="s">
        <v>149</v>
      </c>
      <c r="D30" s="30" t="s">
        <v>164</v>
      </c>
      <c r="E30" s="31" t="s">
        <v>41</v>
      </c>
      <c r="F30" s="32">
        <v>75</v>
      </c>
      <c r="G30" s="33" t="s">
        <v>42</v>
      </c>
      <c r="H30" s="33" t="s">
        <v>43</v>
      </c>
      <c r="I30" s="33" t="s">
        <v>90</v>
      </c>
      <c r="J30" s="33" t="s">
        <v>45</v>
      </c>
      <c r="K30" s="33" t="s">
        <v>81</v>
      </c>
      <c r="L30" s="33" t="s">
        <v>47</v>
      </c>
      <c r="M30" s="33" t="s">
        <v>48</v>
      </c>
      <c r="N30" s="33" t="s">
        <v>82</v>
      </c>
      <c r="O30" s="33" t="s">
        <v>83</v>
      </c>
      <c r="P30" s="33" t="s">
        <v>51</v>
      </c>
      <c r="Q30" s="33" t="s">
        <v>75</v>
      </c>
      <c r="R30" s="34" t="s">
        <v>53</v>
      </c>
      <c r="S30" s="34" t="s">
        <v>54</v>
      </c>
      <c r="T30" s="33" t="s">
        <v>55</v>
      </c>
      <c r="U30" s="33" t="s">
        <v>56</v>
      </c>
      <c r="V30" s="33" t="s">
        <v>60</v>
      </c>
      <c r="W30" s="33"/>
      <c r="X30" s="33"/>
      <c r="Y30" s="33"/>
      <c r="Z30" s="33"/>
      <c r="AA30" s="33" t="s">
        <v>166</v>
      </c>
    </row>
    <row r="31" spans="1:27">
      <c r="A31" s="30" t="s">
        <v>86</v>
      </c>
      <c r="B31" s="30" t="s">
        <v>138</v>
      </c>
      <c r="C31" s="33" t="s">
        <v>135</v>
      </c>
      <c r="D31" s="30" t="s">
        <v>167</v>
      </c>
      <c r="E31" s="31" t="s">
        <v>41</v>
      </c>
      <c r="F31" s="32">
        <v>50</v>
      </c>
      <c r="G31" s="33" t="s">
        <v>42</v>
      </c>
      <c r="H31" s="33" t="s">
        <v>89</v>
      </c>
      <c r="I31" s="33" t="s">
        <v>44</v>
      </c>
      <c r="J31" s="33" t="s">
        <v>45</v>
      </c>
      <c r="K31" s="33" t="s">
        <v>91</v>
      </c>
      <c r="L31" s="33" t="s">
        <v>47</v>
      </c>
      <c r="M31" s="33" t="s">
        <v>48</v>
      </c>
      <c r="N31" s="33" t="s">
        <v>49</v>
      </c>
      <c r="O31" s="33" t="s">
        <v>50</v>
      </c>
      <c r="P31" s="33" t="s">
        <v>51</v>
      </c>
      <c r="Q31" s="33" t="s">
        <v>52</v>
      </c>
      <c r="R31" s="34" t="s">
        <v>53</v>
      </c>
      <c r="S31" s="34" t="s">
        <v>54</v>
      </c>
      <c r="T31" s="33" t="s">
        <v>55</v>
      </c>
      <c r="U31" s="33" t="s">
        <v>56</v>
      </c>
      <c r="V31" s="33" t="s">
        <v>57</v>
      </c>
      <c r="W31" s="33"/>
      <c r="X31" s="33"/>
      <c r="Y31" s="33"/>
      <c r="Z31" s="33"/>
      <c r="AA31" s="33" t="s">
        <v>168</v>
      </c>
    </row>
    <row r="32" spans="1:27" ht="44.25" customHeight="1">
      <c r="A32" s="30" t="s">
        <v>86</v>
      </c>
      <c r="B32" s="30" t="s">
        <v>140</v>
      </c>
      <c r="C32" s="33" t="s">
        <v>137</v>
      </c>
      <c r="D32" s="30" t="s">
        <v>167</v>
      </c>
      <c r="E32" s="31" t="s">
        <v>41</v>
      </c>
      <c r="F32" s="32">
        <v>50</v>
      </c>
      <c r="G32" s="33" t="s">
        <v>42</v>
      </c>
      <c r="H32" s="33" t="s">
        <v>89</v>
      </c>
      <c r="I32" s="33" t="s">
        <v>44</v>
      </c>
      <c r="J32" s="33" t="s">
        <v>45</v>
      </c>
      <c r="K32" s="33" t="s">
        <v>91</v>
      </c>
      <c r="L32" s="33" t="s">
        <v>47</v>
      </c>
      <c r="M32" s="33" t="s">
        <v>48</v>
      </c>
      <c r="N32" s="33" t="s">
        <v>49</v>
      </c>
      <c r="O32" s="33" t="s">
        <v>50</v>
      </c>
      <c r="P32" s="33" t="s">
        <v>51</v>
      </c>
      <c r="Q32" s="33" t="s">
        <v>52</v>
      </c>
      <c r="R32" s="34" t="s">
        <v>53</v>
      </c>
      <c r="S32" s="34" t="s">
        <v>54</v>
      </c>
      <c r="T32" s="33" t="s">
        <v>55</v>
      </c>
      <c r="U32" s="33" t="s">
        <v>56</v>
      </c>
      <c r="V32" s="33" t="s">
        <v>60</v>
      </c>
      <c r="W32" s="33"/>
      <c r="X32" s="33"/>
      <c r="Y32" s="33"/>
      <c r="Z32" s="33"/>
      <c r="AA32" s="33" t="s">
        <v>169</v>
      </c>
    </row>
    <row r="33" spans="1:27">
      <c r="A33" s="30" t="s">
        <v>94</v>
      </c>
      <c r="B33" s="30" t="s">
        <v>142</v>
      </c>
      <c r="C33" s="33" t="s">
        <v>139</v>
      </c>
      <c r="D33" s="30" t="s">
        <v>170</v>
      </c>
      <c r="E33" s="31" t="s">
        <v>41</v>
      </c>
      <c r="F33" s="32">
        <v>55</v>
      </c>
      <c r="G33" s="33" t="s">
        <v>42</v>
      </c>
      <c r="H33" s="33" t="s">
        <v>89</v>
      </c>
      <c r="I33" s="33" t="s">
        <v>44</v>
      </c>
      <c r="J33" s="33" t="s">
        <v>45</v>
      </c>
      <c r="K33" s="33" t="s">
        <v>91</v>
      </c>
      <c r="L33" s="33" t="s">
        <v>47</v>
      </c>
      <c r="M33" s="33" t="s">
        <v>48</v>
      </c>
      <c r="N33" s="33" t="s">
        <v>64</v>
      </c>
      <c r="O33" s="33" t="s">
        <v>65</v>
      </c>
      <c r="P33" s="33" t="s">
        <v>51</v>
      </c>
      <c r="Q33" s="33" t="s">
        <v>66</v>
      </c>
      <c r="R33" s="34" t="s">
        <v>53</v>
      </c>
      <c r="S33" s="34" t="s">
        <v>54</v>
      </c>
      <c r="T33" s="33" t="s">
        <v>55</v>
      </c>
      <c r="U33" s="33" t="s">
        <v>56</v>
      </c>
      <c r="V33" s="33" t="s">
        <v>57</v>
      </c>
      <c r="W33" s="33"/>
      <c r="X33" s="33"/>
      <c r="Y33" s="33"/>
      <c r="Z33" s="33"/>
      <c r="AA33" s="33" t="s">
        <v>171</v>
      </c>
    </row>
    <row r="34" spans="1:27">
      <c r="A34" s="30" t="s">
        <v>94</v>
      </c>
      <c r="B34" s="30" t="s">
        <v>144</v>
      </c>
      <c r="C34" s="33" t="s">
        <v>141</v>
      </c>
      <c r="D34" s="30" t="s">
        <v>170</v>
      </c>
      <c r="E34" s="31" t="s">
        <v>41</v>
      </c>
      <c r="F34" s="32">
        <v>55</v>
      </c>
      <c r="G34" s="33" t="s">
        <v>42</v>
      </c>
      <c r="H34" s="33" t="s">
        <v>89</v>
      </c>
      <c r="I34" s="33" t="s">
        <v>44</v>
      </c>
      <c r="J34" s="33" t="s">
        <v>45</v>
      </c>
      <c r="K34" s="33" t="s">
        <v>91</v>
      </c>
      <c r="L34" s="33" t="s">
        <v>47</v>
      </c>
      <c r="M34" s="33" t="s">
        <v>48</v>
      </c>
      <c r="N34" s="33" t="s">
        <v>64</v>
      </c>
      <c r="O34" s="33" t="s">
        <v>65</v>
      </c>
      <c r="P34" s="33" t="s">
        <v>51</v>
      </c>
      <c r="Q34" s="33" t="s">
        <v>66</v>
      </c>
      <c r="R34" s="34" t="s">
        <v>53</v>
      </c>
      <c r="S34" s="34" t="s">
        <v>54</v>
      </c>
      <c r="T34" s="33" t="s">
        <v>55</v>
      </c>
      <c r="U34" s="33" t="s">
        <v>56</v>
      </c>
      <c r="V34" s="33" t="s">
        <v>60</v>
      </c>
      <c r="W34" s="33"/>
      <c r="X34" s="33"/>
      <c r="Y34" s="33"/>
      <c r="Z34" s="33"/>
      <c r="AA34" s="33" t="s">
        <v>172</v>
      </c>
    </row>
    <row r="35" spans="1:27">
      <c r="A35" s="30" t="s">
        <v>99</v>
      </c>
      <c r="B35" s="30" t="s">
        <v>146</v>
      </c>
      <c r="C35" s="33" t="s">
        <v>143</v>
      </c>
      <c r="D35" s="30" t="s">
        <v>173</v>
      </c>
      <c r="E35" s="31" t="s">
        <v>41</v>
      </c>
      <c r="F35" s="32">
        <v>65</v>
      </c>
      <c r="G35" s="33" t="s">
        <v>42</v>
      </c>
      <c r="H35" s="33" t="s">
        <v>89</v>
      </c>
      <c r="I35" s="33" t="s">
        <v>44</v>
      </c>
      <c r="J35" s="33" t="s">
        <v>45</v>
      </c>
      <c r="K35" s="33" t="s">
        <v>102</v>
      </c>
      <c r="L35" s="33" t="s">
        <v>47</v>
      </c>
      <c r="M35" s="33" t="s">
        <v>48</v>
      </c>
      <c r="N35" s="33" t="s">
        <v>73</v>
      </c>
      <c r="O35" s="33" t="s">
        <v>74</v>
      </c>
      <c r="P35" s="33" t="s">
        <v>51</v>
      </c>
      <c r="Q35" s="33" t="s">
        <v>75</v>
      </c>
      <c r="R35" s="34" t="s">
        <v>53</v>
      </c>
      <c r="S35" s="34" t="s">
        <v>54</v>
      </c>
      <c r="T35" s="33" t="s">
        <v>55</v>
      </c>
      <c r="U35" s="33" t="s">
        <v>56</v>
      </c>
      <c r="V35" s="33" t="s">
        <v>57</v>
      </c>
      <c r="W35" s="33"/>
      <c r="X35" s="33"/>
      <c r="Y35" s="33"/>
      <c r="Z35" s="33"/>
      <c r="AA35" s="33" t="s">
        <v>174</v>
      </c>
    </row>
    <row r="36" spans="1:27">
      <c r="A36" s="30" t="s">
        <v>99</v>
      </c>
      <c r="B36" s="30" t="s">
        <v>148</v>
      </c>
      <c r="C36" s="33" t="s">
        <v>145</v>
      </c>
      <c r="D36" s="30" t="s">
        <v>173</v>
      </c>
      <c r="E36" s="31" t="s">
        <v>41</v>
      </c>
      <c r="F36" s="32">
        <v>65</v>
      </c>
      <c r="G36" s="33" t="s">
        <v>42</v>
      </c>
      <c r="H36" s="33" t="s">
        <v>89</v>
      </c>
      <c r="I36" s="33" t="s">
        <v>44</v>
      </c>
      <c r="J36" s="33" t="s">
        <v>45</v>
      </c>
      <c r="K36" s="33" t="s">
        <v>102</v>
      </c>
      <c r="L36" s="33" t="s">
        <v>47</v>
      </c>
      <c r="M36" s="33" t="s">
        <v>48</v>
      </c>
      <c r="N36" s="33" t="s">
        <v>73</v>
      </c>
      <c r="O36" s="33" t="s">
        <v>74</v>
      </c>
      <c r="P36" s="33" t="s">
        <v>51</v>
      </c>
      <c r="Q36" s="33" t="s">
        <v>75</v>
      </c>
      <c r="R36" s="34" t="s">
        <v>53</v>
      </c>
      <c r="S36" s="34" t="s">
        <v>54</v>
      </c>
      <c r="T36" s="33" t="s">
        <v>55</v>
      </c>
      <c r="U36" s="33" t="s">
        <v>56</v>
      </c>
      <c r="V36" s="33" t="s">
        <v>60</v>
      </c>
      <c r="W36" s="33"/>
      <c r="X36" s="33"/>
      <c r="Y36" s="33"/>
      <c r="Z36" s="33"/>
      <c r="AA36" s="33" t="s">
        <v>175</v>
      </c>
    </row>
    <row r="37" spans="1:27">
      <c r="A37" s="30" t="s">
        <v>105</v>
      </c>
      <c r="B37" s="30" t="s">
        <v>150</v>
      </c>
      <c r="C37" s="33" t="s">
        <v>151</v>
      </c>
      <c r="D37" s="30" t="s">
        <v>176</v>
      </c>
      <c r="E37" s="31" t="s">
        <v>41</v>
      </c>
      <c r="F37" s="32">
        <v>75</v>
      </c>
      <c r="G37" s="33" t="s">
        <v>42</v>
      </c>
      <c r="H37" s="33" t="s">
        <v>89</v>
      </c>
      <c r="I37" s="33" t="s">
        <v>44</v>
      </c>
      <c r="J37" s="33" t="s">
        <v>45</v>
      </c>
      <c r="K37" s="33" t="s">
        <v>108</v>
      </c>
      <c r="L37" s="33" t="s">
        <v>47</v>
      </c>
      <c r="M37" s="33" t="s">
        <v>48</v>
      </c>
      <c r="N37" s="33" t="s">
        <v>82</v>
      </c>
      <c r="O37" s="33" t="s">
        <v>83</v>
      </c>
      <c r="P37" s="33" t="s">
        <v>51</v>
      </c>
      <c r="Q37" s="33" t="s">
        <v>75</v>
      </c>
      <c r="R37" s="34" t="s">
        <v>53</v>
      </c>
      <c r="S37" s="34" t="s">
        <v>54</v>
      </c>
      <c r="T37" s="33" t="s">
        <v>55</v>
      </c>
      <c r="U37" s="33" t="s">
        <v>56</v>
      </c>
      <c r="V37" s="33" t="s">
        <v>57</v>
      </c>
      <c r="W37" s="33"/>
      <c r="X37" s="33"/>
      <c r="Y37" s="33"/>
      <c r="Z37" s="33"/>
      <c r="AA37" s="33" t="s">
        <v>177</v>
      </c>
    </row>
    <row r="38" spans="1:27">
      <c r="A38" s="30" t="s">
        <v>105</v>
      </c>
      <c r="B38" s="30" t="s">
        <v>152</v>
      </c>
      <c r="C38" s="33" t="s">
        <v>153</v>
      </c>
      <c r="D38" s="30" t="s">
        <v>176</v>
      </c>
      <c r="E38" s="31" t="s">
        <v>41</v>
      </c>
      <c r="F38" s="32">
        <v>75</v>
      </c>
      <c r="G38" s="33" t="s">
        <v>42</v>
      </c>
      <c r="H38" s="33" t="s">
        <v>89</v>
      </c>
      <c r="I38" s="33" t="s">
        <v>44</v>
      </c>
      <c r="J38" s="33" t="s">
        <v>45</v>
      </c>
      <c r="K38" s="33" t="s">
        <v>108</v>
      </c>
      <c r="L38" s="33" t="s">
        <v>47</v>
      </c>
      <c r="M38" s="33" t="s">
        <v>48</v>
      </c>
      <c r="N38" s="33" t="s">
        <v>82</v>
      </c>
      <c r="O38" s="33" t="s">
        <v>83</v>
      </c>
      <c r="P38" s="33" t="s">
        <v>51</v>
      </c>
      <c r="Q38" s="33" t="s">
        <v>75</v>
      </c>
      <c r="R38" s="34" t="s">
        <v>53</v>
      </c>
      <c r="S38" s="34" t="s">
        <v>54</v>
      </c>
      <c r="T38" s="33" t="s">
        <v>55</v>
      </c>
      <c r="U38" s="33" t="s">
        <v>56</v>
      </c>
      <c r="V38" s="33" t="s">
        <v>60</v>
      </c>
      <c r="W38" s="33"/>
      <c r="X38" s="33"/>
      <c r="Y38" s="33"/>
      <c r="Z38" s="33"/>
      <c r="AA38" s="33" t="s">
        <v>178</v>
      </c>
    </row>
    <row r="39" spans="1:27">
      <c r="A39"/>
      <c r="B39"/>
      <c r="C39"/>
      <c r="D39"/>
      <c r="E39" s="23"/>
      <c r="F39"/>
      <c r="G39"/>
      <c r="H39"/>
      <c r="I39"/>
      <c r="J39"/>
      <c r="K39"/>
      <c r="L39"/>
      <c r="M39"/>
      <c r="N39"/>
      <c r="O39"/>
      <c r="P39"/>
      <c r="Q39"/>
      <c r="R39"/>
      <c r="S39"/>
      <c r="T39"/>
      <c r="U39"/>
      <c r="V39"/>
      <c r="W39"/>
      <c r="X39"/>
      <c r="Y39"/>
      <c r="Z39"/>
      <c r="AA39"/>
    </row>
    <row r="40" spans="1:27">
      <c r="A40"/>
      <c r="B40"/>
      <c r="C40"/>
      <c r="D40"/>
      <c r="E40" s="23"/>
      <c r="F40"/>
      <c r="G40"/>
      <c r="H40"/>
      <c r="I40"/>
      <c r="J40"/>
      <c r="K40"/>
      <c r="L40"/>
      <c r="M40"/>
      <c r="N40"/>
      <c r="O40"/>
      <c r="P40"/>
      <c r="Q40"/>
      <c r="R40"/>
      <c r="S40"/>
      <c r="T40"/>
      <c r="U40"/>
      <c r="V40"/>
      <c r="W40"/>
      <c r="X40"/>
      <c r="Y40"/>
      <c r="Z40"/>
      <c r="AA40"/>
    </row>
    <row r="41" spans="1:27">
      <c r="A41"/>
      <c r="B41"/>
      <c r="C41"/>
      <c r="D41"/>
      <c r="E41" s="23"/>
      <c r="F41"/>
      <c r="G41"/>
      <c r="H41"/>
      <c r="I41"/>
      <c r="J41"/>
      <c r="K41"/>
      <c r="L41"/>
      <c r="M41"/>
      <c r="N41"/>
      <c r="O41"/>
      <c r="P41"/>
      <c r="Q41"/>
      <c r="R41"/>
      <c r="S41"/>
      <c r="T41"/>
      <c r="U41"/>
      <c r="V41"/>
      <c r="W41"/>
      <c r="X41"/>
      <c r="Y41"/>
      <c r="Z41"/>
      <c r="AA41"/>
    </row>
    <row r="42" spans="1:27">
      <c r="A42"/>
      <c r="B42"/>
      <c r="C42"/>
      <c r="D42"/>
      <c r="E42" s="23"/>
      <c r="F42"/>
      <c r="G42"/>
      <c r="H42"/>
      <c r="I42"/>
      <c r="J42"/>
      <c r="K42"/>
      <c r="L42"/>
      <c r="M42"/>
      <c r="N42"/>
      <c r="O42"/>
      <c r="P42"/>
      <c r="Q42"/>
      <c r="R42"/>
      <c r="S42"/>
      <c r="T42"/>
      <c r="U42"/>
      <c r="V42"/>
      <c r="W42"/>
      <c r="X42"/>
      <c r="Y42"/>
      <c r="Z42"/>
      <c r="AA42"/>
    </row>
    <row r="43" spans="1:27">
      <c r="A43"/>
      <c r="B43"/>
      <c r="C43"/>
      <c r="D43"/>
      <c r="E43" s="23"/>
      <c r="F43"/>
      <c r="G43"/>
      <c r="H43"/>
      <c r="I43"/>
      <c r="J43"/>
      <c r="K43"/>
      <c r="L43"/>
      <c r="M43"/>
      <c r="N43"/>
      <c r="O43"/>
      <c r="P43"/>
      <c r="Q43"/>
      <c r="R43"/>
      <c r="S43"/>
      <c r="T43"/>
      <c r="U43"/>
      <c r="V43"/>
      <c r="W43"/>
      <c r="X43"/>
      <c r="Y43"/>
      <c r="Z43"/>
      <c r="AA43"/>
    </row>
  </sheetData>
  <autoFilter ref="A6:AA30" xr:uid="{00000000-0009-0000-0000-00001F000000}">
    <sortState xmlns:xlrd2="http://schemas.microsoft.com/office/spreadsheetml/2017/richdata2" ref="A6:AB21">
      <sortCondition descending="1" ref="H5"/>
    </sortState>
  </autoFilter>
  <phoneticPr fontId="169"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4:R26"/>
  <sheetViews>
    <sheetView workbookViewId="0">
      <selection activeCell="C22" sqref="C22"/>
    </sheetView>
  </sheetViews>
  <sheetFormatPr defaultRowHeight="15"/>
  <sheetData>
    <row r="4" spans="2:18" ht="15.75" thickBot="1"/>
    <row r="5" spans="2:18" ht="39.75" thickTop="1" thickBot="1">
      <c r="B5" s="9" t="s">
        <v>10</v>
      </c>
      <c r="C5" s="14" t="s">
        <v>37</v>
      </c>
      <c r="D5" s="14" t="s">
        <v>37</v>
      </c>
      <c r="E5" s="14" t="s">
        <v>61</v>
      </c>
      <c r="F5" s="14" t="s">
        <v>61</v>
      </c>
      <c r="G5" s="14" t="s">
        <v>69</v>
      </c>
      <c r="H5" s="14" t="s">
        <v>69</v>
      </c>
      <c r="I5" s="14" t="s">
        <v>78</v>
      </c>
      <c r="J5" s="14" t="s">
        <v>78</v>
      </c>
      <c r="K5" s="14" t="s">
        <v>86</v>
      </c>
      <c r="L5" s="14" t="s">
        <v>86</v>
      </c>
      <c r="M5" s="14" t="s">
        <v>94</v>
      </c>
      <c r="N5" s="14" t="s">
        <v>94</v>
      </c>
      <c r="O5" s="14" t="s">
        <v>99</v>
      </c>
      <c r="P5" s="14" t="s">
        <v>99</v>
      </c>
      <c r="Q5" s="14" t="s">
        <v>105</v>
      </c>
      <c r="R5" s="14" t="s">
        <v>105</v>
      </c>
    </row>
    <row r="6" spans="2:18" ht="39.75" thickTop="1" thickBot="1">
      <c r="B6" s="10" t="s">
        <v>11</v>
      </c>
      <c r="C6" s="15" t="s">
        <v>38</v>
      </c>
      <c r="D6" s="15" t="s">
        <v>58</v>
      </c>
      <c r="E6" s="15" t="s">
        <v>62</v>
      </c>
      <c r="F6" s="15" t="s">
        <v>67</v>
      </c>
      <c r="G6" s="15" t="s">
        <v>70</v>
      </c>
      <c r="H6" s="15" t="s">
        <v>76</v>
      </c>
      <c r="I6" s="15" t="s">
        <v>79</v>
      </c>
      <c r="J6" s="15" t="s">
        <v>84</v>
      </c>
      <c r="K6" s="15" t="s">
        <v>87</v>
      </c>
      <c r="L6" s="15" t="s">
        <v>92</v>
      </c>
      <c r="M6" s="15" t="s">
        <v>95</v>
      </c>
      <c r="N6" s="15" t="s">
        <v>97</v>
      </c>
      <c r="O6" s="15" t="s">
        <v>100</v>
      </c>
      <c r="P6" s="15" t="s">
        <v>103</v>
      </c>
      <c r="Q6" s="15" t="s">
        <v>106</v>
      </c>
      <c r="R6" s="15" t="s">
        <v>109</v>
      </c>
    </row>
    <row r="7" spans="2:18" ht="39.75" thickTop="1" thickBot="1">
      <c r="B7" s="11" t="s">
        <v>12</v>
      </c>
      <c r="C7" s="16" t="s">
        <v>39</v>
      </c>
      <c r="D7" s="16" t="s">
        <v>59</v>
      </c>
      <c r="E7" s="16" t="s">
        <v>63</v>
      </c>
      <c r="F7" s="16" t="s">
        <v>68</v>
      </c>
      <c r="G7" s="16" t="s">
        <v>71</v>
      </c>
      <c r="H7" s="16" t="s">
        <v>77</v>
      </c>
      <c r="I7" s="16" t="s">
        <v>80</v>
      </c>
      <c r="J7" s="16" t="s">
        <v>85</v>
      </c>
      <c r="K7" s="16" t="s">
        <v>88</v>
      </c>
      <c r="L7" s="16" t="s">
        <v>93</v>
      </c>
      <c r="M7" s="16" t="s">
        <v>96</v>
      </c>
      <c r="N7" s="16" t="s">
        <v>98</v>
      </c>
      <c r="O7" s="16" t="s">
        <v>101</v>
      </c>
      <c r="P7" s="16" t="s">
        <v>104</v>
      </c>
      <c r="Q7" s="16" t="s">
        <v>107</v>
      </c>
      <c r="R7" s="16" t="s">
        <v>110</v>
      </c>
    </row>
    <row r="8" spans="2:18" ht="16.5" thickTop="1" thickBot="1">
      <c r="B8" s="12" t="s">
        <v>13</v>
      </c>
      <c r="C8" s="15" t="s">
        <v>40</v>
      </c>
      <c r="D8" s="15" t="s">
        <v>40</v>
      </c>
      <c r="E8" s="15" t="s">
        <v>40</v>
      </c>
      <c r="F8" s="15" t="s">
        <v>40</v>
      </c>
      <c r="G8" s="15" t="s">
        <v>40</v>
      </c>
      <c r="H8" s="15" t="s">
        <v>40</v>
      </c>
      <c r="I8" s="15" t="s">
        <v>40</v>
      </c>
      <c r="J8" s="15" t="s">
        <v>40</v>
      </c>
      <c r="K8" s="15" t="s">
        <v>40</v>
      </c>
      <c r="L8" s="15" t="s">
        <v>40</v>
      </c>
      <c r="M8" s="15" t="s">
        <v>40</v>
      </c>
      <c r="N8" s="15" t="s">
        <v>40</v>
      </c>
      <c r="O8" s="15" t="s">
        <v>40</v>
      </c>
      <c r="P8" s="15" t="s">
        <v>40</v>
      </c>
      <c r="Q8" s="15" t="s">
        <v>40</v>
      </c>
      <c r="R8" s="15" t="s">
        <v>40</v>
      </c>
    </row>
    <row r="9" spans="2:18" ht="16.5" thickTop="1" thickBot="1">
      <c r="B9" s="11" t="s">
        <v>14</v>
      </c>
      <c r="C9" s="17" t="s">
        <v>41</v>
      </c>
      <c r="D9" s="17" t="s">
        <v>41</v>
      </c>
      <c r="E9" s="17" t="s">
        <v>41</v>
      </c>
      <c r="F9" s="17" t="s">
        <v>41</v>
      </c>
      <c r="G9" s="17" t="s">
        <v>41</v>
      </c>
      <c r="H9" s="17" t="s">
        <v>41</v>
      </c>
      <c r="I9" s="17" t="s">
        <v>41</v>
      </c>
      <c r="J9" s="17" t="s">
        <v>41</v>
      </c>
      <c r="K9" s="17" t="s">
        <v>41</v>
      </c>
      <c r="L9" s="17" t="s">
        <v>41</v>
      </c>
      <c r="M9" s="17" t="s">
        <v>41</v>
      </c>
      <c r="N9" s="17" t="s">
        <v>41</v>
      </c>
      <c r="O9" s="17" t="s">
        <v>41</v>
      </c>
      <c r="P9" s="17" t="s">
        <v>41</v>
      </c>
      <c r="Q9" s="17" t="s">
        <v>41</v>
      </c>
      <c r="R9" s="17" t="s">
        <v>41</v>
      </c>
    </row>
    <row r="10" spans="2:18" ht="27" thickTop="1" thickBot="1">
      <c r="B10" s="13" t="s">
        <v>15</v>
      </c>
      <c r="C10" s="18">
        <v>50</v>
      </c>
      <c r="D10" s="18">
        <v>50</v>
      </c>
      <c r="E10" s="18">
        <v>55</v>
      </c>
      <c r="F10" s="18">
        <v>55</v>
      </c>
      <c r="G10" s="18">
        <v>65</v>
      </c>
      <c r="H10" s="18">
        <v>65</v>
      </c>
      <c r="I10" s="18">
        <v>75</v>
      </c>
      <c r="J10" s="18">
        <v>75</v>
      </c>
      <c r="K10" s="18">
        <v>50</v>
      </c>
      <c r="L10" s="18">
        <v>50</v>
      </c>
      <c r="M10" s="18">
        <v>55</v>
      </c>
      <c r="N10" s="18">
        <v>55</v>
      </c>
      <c r="O10" s="18">
        <v>65</v>
      </c>
      <c r="P10" s="18">
        <v>65</v>
      </c>
      <c r="Q10" s="18">
        <v>75</v>
      </c>
      <c r="R10" s="18">
        <v>75</v>
      </c>
    </row>
    <row r="11" spans="2:18" ht="27" thickTop="1" thickBot="1">
      <c r="B11" s="11" t="s">
        <v>16</v>
      </c>
      <c r="C11" s="19" t="s">
        <v>42</v>
      </c>
      <c r="D11" s="19" t="s">
        <v>42</v>
      </c>
      <c r="E11" s="19" t="s">
        <v>42</v>
      </c>
      <c r="F11" s="19" t="s">
        <v>42</v>
      </c>
      <c r="G11" s="19" t="s">
        <v>42</v>
      </c>
      <c r="H11" s="19" t="s">
        <v>42</v>
      </c>
      <c r="I11" s="19" t="s">
        <v>42</v>
      </c>
      <c r="J11" s="19" t="s">
        <v>42</v>
      </c>
      <c r="K11" s="19" t="s">
        <v>42</v>
      </c>
      <c r="L11" s="19" t="s">
        <v>42</v>
      </c>
      <c r="M11" s="19" t="s">
        <v>42</v>
      </c>
      <c r="N11" s="19" t="s">
        <v>42</v>
      </c>
      <c r="O11" s="19" t="s">
        <v>42</v>
      </c>
      <c r="P11" s="19" t="s">
        <v>42</v>
      </c>
      <c r="Q11" s="19" t="s">
        <v>42</v>
      </c>
      <c r="R11" s="19" t="s">
        <v>42</v>
      </c>
    </row>
    <row r="12" spans="2:18" ht="16.5" thickTop="1" thickBot="1">
      <c r="B12" s="11" t="s">
        <v>17</v>
      </c>
      <c r="C12" s="19" t="s">
        <v>43</v>
      </c>
      <c r="D12" s="19" t="s">
        <v>43</v>
      </c>
      <c r="E12" s="19" t="s">
        <v>43</v>
      </c>
      <c r="F12" s="19" t="s">
        <v>43</v>
      </c>
      <c r="G12" s="19" t="s">
        <v>43</v>
      </c>
      <c r="H12" s="19" t="s">
        <v>43</v>
      </c>
      <c r="I12" s="19" t="s">
        <v>43</v>
      </c>
      <c r="J12" s="19" t="s">
        <v>43</v>
      </c>
      <c r="K12" s="19" t="s">
        <v>89</v>
      </c>
      <c r="L12" s="19" t="s">
        <v>89</v>
      </c>
      <c r="M12" s="19" t="s">
        <v>89</v>
      </c>
      <c r="N12" s="19" t="s">
        <v>89</v>
      </c>
      <c r="O12" s="19" t="s">
        <v>89</v>
      </c>
      <c r="P12" s="19" t="s">
        <v>89</v>
      </c>
      <c r="Q12" s="19" t="s">
        <v>89</v>
      </c>
      <c r="R12" s="19" t="s">
        <v>89</v>
      </c>
    </row>
    <row r="13" spans="2:18" ht="16.5" thickTop="1" thickBot="1">
      <c r="B13" s="11" t="s">
        <v>18</v>
      </c>
      <c r="C13" s="19" t="s">
        <v>44</v>
      </c>
      <c r="D13" s="19" t="s">
        <v>44</v>
      </c>
      <c r="E13" s="19" t="s">
        <v>44</v>
      </c>
      <c r="F13" s="19" t="s">
        <v>44</v>
      </c>
      <c r="G13" s="19" t="s">
        <v>44</v>
      </c>
      <c r="H13" s="19" t="s">
        <v>44</v>
      </c>
      <c r="I13" s="19" t="s">
        <v>44</v>
      </c>
      <c r="J13" s="19" t="s">
        <v>44</v>
      </c>
      <c r="K13" s="19" t="s">
        <v>90</v>
      </c>
      <c r="L13" s="19" t="s">
        <v>90</v>
      </c>
      <c r="M13" s="19" t="s">
        <v>90</v>
      </c>
      <c r="N13" s="19" t="s">
        <v>90</v>
      </c>
      <c r="O13" s="19" t="s">
        <v>90</v>
      </c>
      <c r="P13" s="19" t="s">
        <v>90</v>
      </c>
      <c r="Q13" s="19" t="s">
        <v>90</v>
      </c>
      <c r="R13" s="19" t="s">
        <v>90</v>
      </c>
    </row>
    <row r="14" spans="2:18" ht="16.5" thickTop="1" thickBot="1">
      <c r="B14" s="11" t="s">
        <v>19</v>
      </c>
      <c r="C14" s="19" t="s">
        <v>45</v>
      </c>
      <c r="D14" s="19" t="s">
        <v>45</v>
      </c>
      <c r="E14" s="19" t="s">
        <v>45</v>
      </c>
      <c r="F14" s="19" t="s">
        <v>45</v>
      </c>
      <c r="G14" s="19" t="s">
        <v>45</v>
      </c>
      <c r="H14" s="19" t="s">
        <v>45</v>
      </c>
      <c r="I14" s="19" t="s">
        <v>45</v>
      </c>
      <c r="J14" s="19" t="s">
        <v>45</v>
      </c>
      <c r="K14" s="19" t="s">
        <v>45</v>
      </c>
      <c r="L14" s="19" t="s">
        <v>45</v>
      </c>
      <c r="M14" s="19" t="s">
        <v>45</v>
      </c>
      <c r="N14" s="19" t="s">
        <v>45</v>
      </c>
      <c r="O14" s="19" t="s">
        <v>45</v>
      </c>
      <c r="P14" s="19" t="s">
        <v>45</v>
      </c>
      <c r="Q14" s="19" t="s">
        <v>45</v>
      </c>
      <c r="R14" s="19" t="s">
        <v>45</v>
      </c>
    </row>
    <row r="15" spans="2:18" ht="27" thickTop="1" thickBot="1">
      <c r="B15" s="11" t="s">
        <v>20</v>
      </c>
      <c r="C15" s="19" t="s">
        <v>46</v>
      </c>
      <c r="D15" s="19" t="s">
        <v>46</v>
      </c>
      <c r="E15" s="19" t="s">
        <v>46</v>
      </c>
      <c r="F15" s="19" t="s">
        <v>46</v>
      </c>
      <c r="G15" s="19" t="s">
        <v>72</v>
      </c>
      <c r="H15" s="19" t="s">
        <v>72</v>
      </c>
      <c r="I15" s="19" t="s">
        <v>81</v>
      </c>
      <c r="J15" s="19" t="s">
        <v>81</v>
      </c>
      <c r="K15" s="19" t="s">
        <v>91</v>
      </c>
      <c r="L15" s="19" t="s">
        <v>91</v>
      </c>
      <c r="M15" s="19" t="s">
        <v>91</v>
      </c>
      <c r="N15" s="19" t="s">
        <v>91</v>
      </c>
      <c r="O15" s="19" t="s">
        <v>102</v>
      </c>
      <c r="P15" s="19" t="s">
        <v>102</v>
      </c>
      <c r="Q15" s="19" t="s">
        <v>108</v>
      </c>
      <c r="R15" s="19" t="s">
        <v>108</v>
      </c>
    </row>
    <row r="16" spans="2:18" ht="27" thickTop="1" thickBot="1">
      <c r="B16" s="11" t="s">
        <v>21</v>
      </c>
      <c r="C16" s="19" t="s">
        <v>47</v>
      </c>
      <c r="D16" s="19" t="s">
        <v>47</v>
      </c>
      <c r="E16" s="19" t="s">
        <v>47</v>
      </c>
      <c r="F16" s="19" t="s">
        <v>47</v>
      </c>
      <c r="G16" s="19" t="s">
        <v>47</v>
      </c>
      <c r="H16" s="19" t="s">
        <v>47</v>
      </c>
      <c r="I16" s="19" t="s">
        <v>47</v>
      </c>
      <c r="J16" s="19" t="s">
        <v>47</v>
      </c>
      <c r="K16" s="19" t="s">
        <v>47</v>
      </c>
      <c r="L16" s="19" t="s">
        <v>47</v>
      </c>
      <c r="M16" s="19" t="s">
        <v>47</v>
      </c>
      <c r="N16" s="19" t="s">
        <v>47</v>
      </c>
      <c r="O16" s="19" t="s">
        <v>47</v>
      </c>
      <c r="P16" s="19" t="s">
        <v>47</v>
      </c>
      <c r="Q16" s="19" t="s">
        <v>47</v>
      </c>
      <c r="R16" s="19" t="s">
        <v>47</v>
      </c>
    </row>
    <row r="17" spans="2:18" ht="27" thickTop="1" thickBot="1">
      <c r="B17" s="11" t="s">
        <v>22</v>
      </c>
      <c r="C17" s="19" t="s">
        <v>48</v>
      </c>
      <c r="D17" s="19" t="s">
        <v>48</v>
      </c>
      <c r="E17" s="19" t="s">
        <v>48</v>
      </c>
      <c r="F17" s="19" t="s">
        <v>48</v>
      </c>
      <c r="G17" s="19" t="s">
        <v>48</v>
      </c>
      <c r="H17" s="19" t="s">
        <v>48</v>
      </c>
      <c r="I17" s="19" t="s">
        <v>48</v>
      </c>
      <c r="J17" s="19" t="s">
        <v>48</v>
      </c>
      <c r="K17" s="19" t="s">
        <v>48</v>
      </c>
      <c r="L17" s="19" t="s">
        <v>48</v>
      </c>
      <c r="M17" s="19" t="s">
        <v>48</v>
      </c>
      <c r="N17" s="19" t="s">
        <v>48</v>
      </c>
      <c r="O17" s="19" t="s">
        <v>48</v>
      </c>
      <c r="P17" s="19" t="s">
        <v>48</v>
      </c>
      <c r="Q17" s="19" t="s">
        <v>48</v>
      </c>
      <c r="R17" s="19" t="s">
        <v>48</v>
      </c>
    </row>
    <row r="18" spans="2:18" ht="27" thickTop="1" thickBot="1">
      <c r="B18" s="11" t="s">
        <v>23</v>
      </c>
      <c r="C18" s="19" t="s">
        <v>49</v>
      </c>
      <c r="D18" s="19" t="s">
        <v>49</v>
      </c>
      <c r="E18" s="19" t="s">
        <v>64</v>
      </c>
      <c r="F18" s="19" t="s">
        <v>64</v>
      </c>
      <c r="G18" s="19" t="s">
        <v>73</v>
      </c>
      <c r="H18" s="19" t="s">
        <v>73</v>
      </c>
      <c r="I18" s="19" t="s">
        <v>82</v>
      </c>
      <c r="J18" s="19" t="s">
        <v>82</v>
      </c>
      <c r="K18" s="19" t="s">
        <v>49</v>
      </c>
      <c r="L18" s="19" t="s">
        <v>49</v>
      </c>
      <c r="M18" s="19" t="s">
        <v>64</v>
      </c>
      <c r="N18" s="19" t="s">
        <v>64</v>
      </c>
      <c r="O18" s="19" t="s">
        <v>73</v>
      </c>
      <c r="P18" s="19" t="s">
        <v>73</v>
      </c>
      <c r="Q18" s="19" t="s">
        <v>82</v>
      </c>
      <c r="R18" s="19" t="s">
        <v>82</v>
      </c>
    </row>
    <row r="19" spans="2:18" ht="16.5" thickTop="1" thickBot="1">
      <c r="B19" s="11" t="s">
        <v>24</v>
      </c>
      <c r="C19" s="19" t="s">
        <v>50</v>
      </c>
      <c r="D19" s="19" t="s">
        <v>50</v>
      </c>
      <c r="E19" s="19" t="s">
        <v>65</v>
      </c>
      <c r="F19" s="19" t="s">
        <v>65</v>
      </c>
      <c r="G19" s="19" t="s">
        <v>74</v>
      </c>
      <c r="H19" s="19" t="s">
        <v>74</v>
      </c>
      <c r="I19" s="19" t="s">
        <v>83</v>
      </c>
      <c r="J19" s="19" t="s">
        <v>83</v>
      </c>
      <c r="K19" s="19" t="s">
        <v>50</v>
      </c>
      <c r="L19" s="19" t="s">
        <v>50</v>
      </c>
      <c r="M19" s="19" t="s">
        <v>65</v>
      </c>
      <c r="N19" s="19" t="s">
        <v>65</v>
      </c>
      <c r="O19" s="19" t="s">
        <v>74</v>
      </c>
      <c r="P19" s="19" t="s">
        <v>74</v>
      </c>
      <c r="Q19" s="19" t="s">
        <v>83</v>
      </c>
      <c r="R19" s="19" t="s">
        <v>83</v>
      </c>
    </row>
    <row r="20" spans="2:18" ht="27" thickTop="1" thickBot="1">
      <c r="B20" s="11" t="s">
        <v>25</v>
      </c>
      <c r="C20" s="19" t="s">
        <v>51</v>
      </c>
      <c r="D20" s="19" t="s">
        <v>51</v>
      </c>
      <c r="E20" s="19" t="s">
        <v>51</v>
      </c>
      <c r="F20" s="19" t="s">
        <v>51</v>
      </c>
      <c r="G20" s="19" t="s">
        <v>51</v>
      </c>
      <c r="H20" s="19" t="s">
        <v>51</v>
      </c>
      <c r="I20" s="19" t="s">
        <v>51</v>
      </c>
      <c r="J20" s="19" t="s">
        <v>51</v>
      </c>
      <c r="K20" s="19" t="s">
        <v>51</v>
      </c>
      <c r="L20" s="19" t="s">
        <v>51</v>
      </c>
      <c r="M20" s="19" t="s">
        <v>51</v>
      </c>
      <c r="N20" s="19" t="s">
        <v>51</v>
      </c>
      <c r="O20" s="19" t="s">
        <v>51</v>
      </c>
      <c r="P20" s="19" t="s">
        <v>51</v>
      </c>
      <c r="Q20" s="19" t="s">
        <v>51</v>
      </c>
      <c r="R20" s="19" t="s">
        <v>51</v>
      </c>
    </row>
    <row r="21" spans="2:18" ht="27" thickTop="1" thickBot="1">
      <c r="B21" s="11" t="s">
        <v>26</v>
      </c>
      <c r="C21" s="19" t="s">
        <v>52</v>
      </c>
      <c r="D21" s="19" t="s">
        <v>52</v>
      </c>
      <c r="E21" s="19" t="s">
        <v>66</v>
      </c>
      <c r="F21" s="19" t="s">
        <v>66</v>
      </c>
      <c r="G21" s="19" t="s">
        <v>75</v>
      </c>
      <c r="H21" s="19" t="s">
        <v>75</v>
      </c>
      <c r="I21" s="19" t="s">
        <v>75</v>
      </c>
      <c r="J21" s="19" t="s">
        <v>75</v>
      </c>
      <c r="K21" s="19" t="s">
        <v>52</v>
      </c>
      <c r="L21" s="19" t="s">
        <v>52</v>
      </c>
      <c r="M21" s="19" t="s">
        <v>66</v>
      </c>
      <c r="N21" s="19" t="s">
        <v>66</v>
      </c>
      <c r="O21" s="19" t="s">
        <v>75</v>
      </c>
      <c r="P21" s="19" t="s">
        <v>75</v>
      </c>
      <c r="Q21" s="19" t="s">
        <v>75</v>
      </c>
      <c r="R21" s="19" t="s">
        <v>75</v>
      </c>
    </row>
    <row r="22" spans="2:18" ht="27" thickTop="1" thickBot="1">
      <c r="B22" s="11" t="s">
        <v>27</v>
      </c>
      <c r="C22" s="20" t="s">
        <v>53</v>
      </c>
      <c r="D22" s="20" t="s">
        <v>53</v>
      </c>
      <c r="E22" s="20" t="s">
        <v>53</v>
      </c>
      <c r="F22" s="20" t="s">
        <v>53</v>
      </c>
      <c r="G22" s="20" t="s">
        <v>53</v>
      </c>
      <c r="H22" s="20" t="s">
        <v>53</v>
      </c>
      <c r="I22" s="20" t="s">
        <v>53</v>
      </c>
      <c r="J22" s="20" t="s">
        <v>53</v>
      </c>
      <c r="K22" s="20" t="s">
        <v>53</v>
      </c>
      <c r="L22" s="20" t="s">
        <v>53</v>
      </c>
      <c r="M22" s="20" t="s">
        <v>53</v>
      </c>
      <c r="N22" s="20" t="s">
        <v>53</v>
      </c>
      <c r="O22" s="20" t="s">
        <v>53</v>
      </c>
      <c r="P22" s="20" t="s">
        <v>53</v>
      </c>
      <c r="Q22" s="20" t="s">
        <v>53</v>
      </c>
      <c r="R22" s="20" t="s">
        <v>53</v>
      </c>
    </row>
    <row r="23" spans="2:18" ht="16.5" thickTop="1" thickBot="1">
      <c r="B23" s="11" t="s">
        <v>28</v>
      </c>
      <c r="C23" s="20" t="s">
        <v>54</v>
      </c>
      <c r="D23" s="20" t="s">
        <v>54</v>
      </c>
      <c r="E23" s="20" t="s">
        <v>54</v>
      </c>
      <c r="F23" s="20" t="s">
        <v>54</v>
      </c>
      <c r="G23" s="20" t="s">
        <v>54</v>
      </c>
      <c r="H23" s="20" t="s">
        <v>54</v>
      </c>
      <c r="I23" s="20" t="s">
        <v>54</v>
      </c>
      <c r="J23" s="20" t="s">
        <v>54</v>
      </c>
      <c r="K23" s="20" t="s">
        <v>54</v>
      </c>
      <c r="L23" s="20" t="s">
        <v>54</v>
      </c>
      <c r="M23" s="20" t="s">
        <v>54</v>
      </c>
      <c r="N23" s="20" t="s">
        <v>54</v>
      </c>
      <c r="O23" s="20" t="s">
        <v>54</v>
      </c>
      <c r="P23" s="20" t="s">
        <v>54</v>
      </c>
      <c r="Q23" s="20" t="s">
        <v>54</v>
      </c>
      <c r="R23" s="20" t="s">
        <v>54</v>
      </c>
    </row>
    <row r="24" spans="2:18" ht="39.75" thickTop="1" thickBot="1">
      <c r="B24" s="11" t="s">
        <v>29</v>
      </c>
      <c r="C24" s="19" t="s">
        <v>55</v>
      </c>
      <c r="D24" s="19" t="s">
        <v>55</v>
      </c>
      <c r="E24" s="19" t="s">
        <v>55</v>
      </c>
      <c r="F24" s="19" t="s">
        <v>55</v>
      </c>
      <c r="G24" s="19" t="s">
        <v>55</v>
      </c>
      <c r="H24" s="19" t="s">
        <v>55</v>
      </c>
      <c r="I24" s="19" t="s">
        <v>55</v>
      </c>
      <c r="J24" s="19" t="s">
        <v>55</v>
      </c>
      <c r="K24" s="19" t="s">
        <v>55</v>
      </c>
      <c r="L24" s="19" t="s">
        <v>55</v>
      </c>
      <c r="M24" s="19" t="s">
        <v>55</v>
      </c>
      <c r="N24" s="19" t="s">
        <v>55</v>
      </c>
      <c r="O24" s="19" t="s">
        <v>55</v>
      </c>
      <c r="P24" s="19" t="s">
        <v>55</v>
      </c>
      <c r="Q24" s="19" t="s">
        <v>55</v>
      </c>
      <c r="R24" s="19" t="s">
        <v>55</v>
      </c>
    </row>
    <row r="25" spans="2:18" ht="39.75" thickTop="1" thickBot="1">
      <c r="B25" s="11" t="s">
        <v>30</v>
      </c>
      <c r="C25" s="19" t="s">
        <v>56</v>
      </c>
      <c r="D25" s="19" t="s">
        <v>56</v>
      </c>
      <c r="E25" s="19" t="s">
        <v>56</v>
      </c>
      <c r="F25" s="19" t="s">
        <v>56</v>
      </c>
      <c r="G25" s="19" t="s">
        <v>56</v>
      </c>
      <c r="H25" s="19" t="s">
        <v>56</v>
      </c>
      <c r="I25" s="19" t="s">
        <v>56</v>
      </c>
      <c r="J25" s="19" t="s">
        <v>56</v>
      </c>
      <c r="K25" s="19" t="s">
        <v>56</v>
      </c>
      <c r="L25" s="19" t="s">
        <v>56</v>
      </c>
      <c r="M25" s="19" t="s">
        <v>56</v>
      </c>
      <c r="N25" s="19" t="s">
        <v>56</v>
      </c>
      <c r="O25" s="19" t="s">
        <v>56</v>
      </c>
      <c r="P25" s="19" t="s">
        <v>56</v>
      </c>
      <c r="Q25" s="19" t="s">
        <v>56</v>
      </c>
      <c r="R25" s="19" t="s">
        <v>56</v>
      </c>
    </row>
    <row r="26" spans="2:18" ht="15.75" thickTop="1">
      <c r="B26" s="11" t="s">
        <v>31</v>
      </c>
      <c r="C26" s="19" t="s">
        <v>57</v>
      </c>
      <c r="D26" s="19" t="s">
        <v>60</v>
      </c>
      <c r="E26" s="19" t="s">
        <v>57</v>
      </c>
      <c r="F26" s="19" t="s">
        <v>60</v>
      </c>
      <c r="G26" s="19" t="s">
        <v>57</v>
      </c>
      <c r="H26" s="19" t="s">
        <v>60</v>
      </c>
      <c r="I26" s="19" t="s">
        <v>57</v>
      </c>
      <c r="J26" s="19" t="s">
        <v>60</v>
      </c>
      <c r="K26" s="19" t="s">
        <v>57</v>
      </c>
      <c r="L26" s="19" t="s">
        <v>60</v>
      </c>
      <c r="M26" s="19" t="s">
        <v>57</v>
      </c>
      <c r="N26" s="19" t="s">
        <v>60</v>
      </c>
      <c r="O26" s="19" t="s">
        <v>57</v>
      </c>
      <c r="P26" s="19" t="s">
        <v>60</v>
      </c>
      <c r="Q26" s="19" t="s">
        <v>57</v>
      </c>
      <c r="R26" s="19" t="s">
        <v>60</v>
      </c>
    </row>
  </sheetData>
  <phoneticPr fontId="16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34</vt:i4>
      </vt:variant>
      <vt:variant>
        <vt:lpstr>Named Ranges</vt:lpstr>
      </vt:variant>
      <vt:variant>
        <vt:i4>2</vt:i4>
      </vt:variant>
    </vt:vector>
  </HeadingPairs>
  <TitlesOfParts>
    <vt:vector size="36" baseType="lpstr">
      <vt:lpstr>Status 2025 H2 draft</vt:lpstr>
      <vt:lpstr>History_</vt:lpstr>
      <vt:lpstr>Status 2026 H1</vt:lpstr>
      <vt:lpstr>Status 2025 H2</vt:lpstr>
      <vt:lpstr>Model List 2026</vt:lpstr>
      <vt:lpstr>2025H2.Chemical reports status.</vt:lpstr>
      <vt:lpstr>Status 2025 H1</vt:lpstr>
      <vt:lpstr>Model List 2025</vt:lpstr>
      <vt:lpstr>Status 2024 H2</vt:lpstr>
      <vt:lpstr>Status 2024 H1</vt:lpstr>
      <vt:lpstr>Status 2023 H2.3</vt:lpstr>
      <vt:lpstr>Status 2023 H2.2</vt:lpstr>
      <vt:lpstr>Status 2023 H2.1</vt:lpstr>
      <vt:lpstr>Status 2023 H1</vt:lpstr>
      <vt:lpstr>KPI</vt:lpstr>
      <vt:lpstr>Model List 2024 H1</vt:lpstr>
      <vt:lpstr>Model List 2023 H2</vt:lpstr>
      <vt:lpstr>Model List 2023 H1</vt:lpstr>
      <vt:lpstr>KPI 2023</vt:lpstr>
      <vt:lpstr>ErP2023</vt:lpstr>
      <vt:lpstr>Status 2022 </vt:lpstr>
      <vt:lpstr>Status 2021</vt:lpstr>
      <vt:lpstr>KPI 2022</vt:lpstr>
      <vt:lpstr>Roku TV POs</vt:lpstr>
      <vt:lpstr>Roku TV NMR-EU</vt:lpstr>
      <vt:lpstr>Roku TV NMR-UK</vt:lpstr>
      <vt:lpstr>Model List 2022</vt:lpstr>
      <vt:lpstr>Line up 2022</vt:lpstr>
      <vt:lpstr>Chipsets</vt:lpstr>
      <vt:lpstr>ErP data</vt:lpstr>
      <vt:lpstr>Mails</vt:lpstr>
      <vt:lpstr>_History</vt:lpstr>
      <vt:lpstr>Model list 2021</vt:lpstr>
      <vt:lpstr>Sheet2</vt:lpstr>
      <vt:lpstr>'Roku TV NMR-EU'!Print_Area</vt:lpstr>
      <vt:lpstr>'Roku TV NMR-UK'!Print_Area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Jermakov</dc:creator>
  <cp:lastModifiedBy>Aleksandr Jermakov</cp:lastModifiedBy>
  <cp:lastPrinted>2019-10-09T14:39:00Z</cp:lastPrinted>
  <dcterms:created xsi:type="dcterms:W3CDTF">2019-09-30T11:37:00Z</dcterms:created>
  <dcterms:modified xsi:type="dcterms:W3CDTF">2026-05-22T13:52:47Z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