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checkCompatibility="1"/>
  <mc:AlternateContent xmlns:mc="http://schemas.openxmlformats.org/markup-compatibility/2006">
    <mc:Choice Requires="x15">
      <x15ac:absPath xmlns:x15ac="http://schemas.microsoft.com/office/spreadsheetml/2010/11/ac" url="C:\Users\Alex Martin\Downloads\"/>
    </mc:Choice>
  </mc:AlternateContent>
  <bookViews>
    <workbookView xWindow="240" yWindow="465" windowWidth="28560" windowHeight="16305" tabRatio="500"/>
  </bookViews>
  <sheets>
    <sheet name="Value" sheetId="1" r:id="rId1"/>
    <sheet name="Cost" sheetId="2" r:id="rId2"/>
    <sheet name="Value-Cost" sheetId="3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4" i="1" l="1"/>
  <c r="B3" i="1"/>
  <c r="B4" i="1"/>
  <c r="B5" i="1"/>
  <c r="B7" i="1"/>
  <c r="B10" i="1"/>
  <c r="D3" i="1"/>
  <c r="C4" i="1"/>
  <c r="C5" i="1"/>
  <c r="C7" i="1"/>
  <c r="C10" i="1"/>
  <c r="D5" i="1"/>
  <c r="D7" i="1"/>
  <c r="D10" i="1"/>
  <c r="E7" i="1"/>
  <c r="E10" i="1"/>
  <c r="G10" i="1"/>
  <c r="H2" i="1"/>
  <c r="H10" i="1"/>
  <c r="I10" i="1"/>
  <c r="B5" i="2"/>
  <c r="B7" i="2"/>
  <c r="B10" i="2"/>
  <c r="C2" i="2"/>
  <c r="C4" i="2"/>
  <c r="C5" i="2"/>
  <c r="C7" i="2"/>
  <c r="C10" i="2"/>
  <c r="D2" i="2"/>
  <c r="D5" i="2"/>
  <c r="D7" i="2"/>
  <c r="D10" i="2"/>
  <c r="E2" i="2"/>
  <c r="E7" i="2"/>
  <c r="E10" i="2"/>
  <c r="G10" i="2"/>
  <c r="H2" i="2"/>
  <c r="H10" i="2"/>
  <c r="I10" i="2"/>
  <c r="B11" i="1"/>
  <c r="C11" i="1"/>
  <c r="D11" i="1"/>
  <c r="E11" i="1"/>
  <c r="G11" i="1"/>
  <c r="H11" i="1"/>
  <c r="I11" i="1"/>
  <c r="B12" i="1"/>
  <c r="C12" i="1"/>
  <c r="D12" i="1"/>
  <c r="E12" i="1"/>
  <c r="G12" i="1"/>
  <c r="H12" i="1"/>
  <c r="I12" i="1"/>
  <c r="B13" i="1"/>
  <c r="C13" i="1"/>
  <c r="D13" i="1"/>
  <c r="E13" i="1"/>
  <c r="G13" i="1"/>
  <c r="H13" i="1"/>
  <c r="I13" i="1"/>
  <c r="B11" i="2"/>
  <c r="C11" i="2"/>
  <c r="D11" i="2"/>
  <c r="E11" i="2"/>
  <c r="G11" i="2"/>
  <c r="H11" i="2"/>
  <c r="B12" i="2"/>
  <c r="C12" i="2"/>
  <c r="D12" i="2"/>
  <c r="E12" i="2"/>
  <c r="G12" i="2"/>
  <c r="H12" i="2"/>
  <c r="B13" i="2"/>
  <c r="C13" i="2"/>
  <c r="D13" i="2"/>
  <c r="E13" i="2"/>
  <c r="G13" i="2"/>
  <c r="H13" i="2"/>
  <c r="H15" i="2"/>
  <c r="I15" i="2"/>
  <c r="G15" i="2"/>
  <c r="E15" i="2"/>
  <c r="D15" i="2"/>
  <c r="C15" i="2"/>
  <c r="B15" i="2"/>
  <c r="I13" i="2"/>
  <c r="A13" i="2"/>
  <c r="I12" i="2"/>
  <c r="A12" i="2"/>
  <c r="I11" i="2"/>
  <c r="A5" i="2"/>
  <c r="A4" i="2"/>
  <c r="G15" i="1"/>
  <c r="H15" i="1"/>
  <c r="I15" i="1"/>
  <c r="E15" i="1"/>
  <c r="D15" i="1"/>
  <c r="C15" i="1"/>
  <c r="B15" i="1"/>
  <c r="A13" i="1"/>
  <c r="A12" i="1"/>
  <c r="A5" i="1"/>
  <c r="A4" i="1"/>
  <c r="C2" i="3" a="1"/>
  <c r="C4" i="3"/>
  <c r="C3" i="3"/>
  <c r="C2" i="3"/>
  <c r="C5" i="3"/>
  <c r="B2" i="3" a="1"/>
  <c r="B5" i="3"/>
  <c r="A5" i="3" a="1"/>
  <c r="A5" i="3"/>
  <c r="B4" i="3"/>
  <c r="A4" i="3" a="1"/>
  <c r="A4" i="3"/>
  <c r="B3" i="3"/>
  <c r="A3" i="3" a="1"/>
  <c r="A3" i="3"/>
  <c r="B2" i="3"/>
  <c r="A2" i="3" a="1"/>
  <c r="A2" i="3"/>
</calcChain>
</file>

<file path=xl/sharedStrings.xml><?xml version="1.0" encoding="utf-8"?>
<sst xmlns="http://schemas.openxmlformats.org/spreadsheetml/2006/main" count="42" uniqueCount="11">
  <si>
    <t>Cost</t>
  </si>
  <si>
    <t>Value</t>
  </si>
  <si>
    <t>Save/Load</t>
  </si>
  <si>
    <t xml:space="preserve">Randomly Generated Levels </t>
  </si>
  <si>
    <t>Music</t>
  </si>
  <si>
    <t>High Scores</t>
  </si>
  <si>
    <t>Number of Requirements:</t>
  </si>
  <si>
    <t>Sum</t>
  </si>
  <si>
    <t>Sum/Req Count</t>
  </si>
  <si>
    <t>Sum
/
Req Count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</si>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</sst>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sz val="10"/>
      <name val="Arial"/>
    </font>
    <font>
      <i/>
      <sz val="10"/>
      <name val="Arial"/>
    </font>
    <font>
      <sz val="12"/>
      <name val="Arial"/>
    </font>
    <font>
      <sz val="11"/>
      <name val="Arial"/>
    </font>
    <font>
      <sz val="11"/>
      <color rgb="FF000000"/>
      <name val="Inconsolata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right" vertical="center"/>
    </xf>
    <xf numFmtId="4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4" fontId="4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/>
    <xf numFmtId="2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right"/>
    </xf>
    <xf numFmtId="4" fontId="1" fillId="0" borderId="0" xfId="0" applyNumberFormat="1" applyFont="1"/>
    <xf numFmtId="10" fontId="1" fillId="0" borderId="0" xfId="0" applyNumberFormat="1" applyFont="1" applyAlignment="1">
      <alignment horizontal="center"/>
    </xf>
    <xf numFmtId="10" fontId="5" fillId="4" borderId="0" xfId="0" applyNumberFormat="1" applyFont="1" applyFill="1"/>
    <xf numFmtId="1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Value</a:t>
            </a:r>
            <a:r>
              <a:rPr lang="en-US" baseline="0"/>
              <a:t> vs Cost</a:t>
            </a:r>
            <a:endParaRPr lang="en-US"/>
          </a:p>
        </c:rich>
      </c:tx>
      <c:layout>
        <c:manualLayout>
          <c:xMode val="edge"/>
          <c:yMode val="edge"/>
          <c:x val="0.34838188976377898"/>
          <c:y val="5.55555555555554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'Value-Cost'!$A$2</c:f>
              <c:strCache>
                <c:ptCount val="1"/>
                <c:pt idx="0">
                  <c:v>Save/Load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'Value-Cost'!$B$2</c:f>
              <c:numCache>
                <c:formatCode>0.00%</c:formatCode>
                <c:ptCount val="1"/>
                <c:pt idx="0">
                  <c:v>9.2792485443959238E-2</c:v>
                </c:pt>
              </c:numCache>
            </c:numRef>
          </c:xVal>
          <c:yVal>
            <c:numRef>
              <c:f>'Value-Cost'!$C$2</c:f>
              <c:numCache>
                <c:formatCode>0.00%</c:formatCode>
                <c:ptCount val="1"/>
                <c:pt idx="0">
                  <c:v>0.61276530351312009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BB-4793-925A-B7F828A1D2ED}"/>
            </c:ext>
          </c:extLst>
        </c:ser>
        <c:ser>
          <c:idx val="1"/>
          <c:order val="1"/>
          <c:tx>
            <c:strRef>
              <c:f>'Value-Cost'!$A$3</c:f>
              <c:strCache>
                <c:ptCount val="1"/>
                <c:pt idx="0">
                  <c:v>Randomly Generated Levels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'Value-Cost'!$B$3</c:f>
              <c:numCache>
                <c:formatCode>0.00%</c:formatCode>
                <c:ptCount val="1"/>
                <c:pt idx="0">
                  <c:v>0.62350573144104804</c:v>
                </c:pt>
              </c:numCache>
            </c:numRef>
          </c:xVal>
          <c:yVal>
            <c:numRef>
              <c:f>'Value-Cost'!$C$3</c:f>
              <c:numCache>
                <c:formatCode>0.00%</c:formatCode>
                <c:ptCount val="1"/>
                <c:pt idx="0">
                  <c:v>0.25505306070262401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BB-4793-925A-B7F828A1D2ED}"/>
            </c:ext>
          </c:extLst>
        </c:ser>
        <c:ser>
          <c:idx val="2"/>
          <c:order val="2"/>
          <c:tx>
            <c:strRef>
              <c:f>'Value-Cost'!$A$4</c:f>
              <c:strCache>
                <c:ptCount val="1"/>
                <c:pt idx="0">
                  <c:v>Music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'Value-Cost'!$B$4</c:f>
              <c:numCache>
                <c:formatCode>0.00%</c:formatCode>
                <c:ptCount val="1"/>
                <c:pt idx="0">
                  <c:v>0.23664559073265407</c:v>
                </c:pt>
              </c:numCache>
            </c:numRef>
          </c:xVal>
          <c:yVal>
            <c:numRef>
              <c:f>'Value-Cost'!$C$4</c:f>
              <c:numCache>
                <c:formatCode>0.00%</c:formatCode>
                <c:ptCount val="1"/>
                <c:pt idx="0">
                  <c:v>8.8696201660175444E-2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BB-4793-925A-B7F828A1D2ED}"/>
            </c:ext>
          </c:extLst>
        </c:ser>
        <c:ser>
          <c:idx val="3"/>
          <c:order val="3"/>
          <c:tx>
            <c:strRef>
              <c:f>'Value-Cost'!$A$5</c:f>
              <c:strCache>
                <c:ptCount val="1"/>
                <c:pt idx="0">
                  <c:v>High Scores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'Value-Cost'!$B$5</c:f>
              <c:numCache>
                <c:formatCode>0.00%</c:formatCode>
                <c:ptCount val="1"/>
                <c:pt idx="0">
                  <c:v>4.7056192382338664E-2</c:v>
                </c:pt>
              </c:numCache>
            </c:numRef>
          </c:xVal>
          <c:yVal>
            <c:numRef>
              <c:f>'Value-Cost'!$C$5</c:f>
              <c:numCache>
                <c:formatCode>0.00%</c:formatCode>
                <c:ptCount val="1"/>
                <c:pt idx="0">
                  <c:v>4.3485434124080409E-2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BB-4793-925A-B7F828A1D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39388192"/>
        <c:axId val="-439385072"/>
      </c:scatterChart>
      <c:valAx>
        <c:axId val="-43938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39385072"/>
        <c:crosses val="autoZero"/>
        <c:crossBetween val="midCat"/>
      </c:valAx>
      <c:valAx>
        <c:axId val="-43938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39388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114300</xdr:rowOff>
    </xdr:from>
    <xdr:to>
      <xdr:col>4</xdr:col>
      <xdr:colOff>1003300</xdr:colOff>
      <xdr:row>32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787400</xdr:colOff>
      <xdr:row>12</xdr:row>
      <xdr:rowOff>0</xdr:rowOff>
    </xdr:from>
    <xdr:to>
      <xdr:col>1</xdr:col>
      <xdr:colOff>342900</xdr:colOff>
      <xdr:row>29</xdr:row>
      <xdr:rowOff>82551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V="1">
          <a:off x="787400" y="2400300"/>
          <a:ext cx="1222375" cy="34829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796925</xdr:colOff>
      <xdr:row>19</xdr:row>
      <xdr:rowOff>57150</xdr:rowOff>
    </xdr:from>
    <xdr:to>
      <xdr:col>3</xdr:col>
      <xdr:colOff>9525</xdr:colOff>
      <xdr:row>29</xdr:row>
      <xdr:rowOff>85725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flipV="1">
          <a:off x="796925" y="3857625"/>
          <a:ext cx="2803525" cy="2028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803275</xdr:colOff>
      <xdr:row>14</xdr:row>
      <xdr:rowOff>152400</xdr:rowOff>
    </xdr:from>
    <xdr:to>
      <xdr:col>1</xdr:col>
      <xdr:colOff>28575</xdr:colOff>
      <xdr:row>16</xdr:row>
      <xdr:rowOff>63500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803275" y="2952750"/>
          <a:ext cx="892175" cy="31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High Priority</a:t>
          </a:r>
        </a:p>
        <a:p>
          <a:endParaRPr lang="en-US" sz="1100"/>
        </a:p>
      </xdr:txBody>
    </xdr:sp>
    <xdr:clientData/>
  </xdr:twoCellAnchor>
  <xdr:twoCellAnchor>
    <xdr:from>
      <xdr:col>1</xdr:col>
      <xdr:colOff>190500</xdr:colOff>
      <xdr:row>17</xdr:row>
      <xdr:rowOff>38101</xdr:rowOff>
    </xdr:from>
    <xdr:to>
      <xdr:col>2</xdr:col>
      <xdr:colOff>400050</xdr:colOff>
      <xdr:row>18</xdr:row>
      <xdr:rowOff>142876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1857375" y="3438526"/>
          <a:ext cx="11715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Medium Priority</a:t>
          </a:r>
        </a:p>
        <a:p>
          <a:endParaRPr lang="en-US" sz="1100"/>
        </a:p>
      </xdr:txBody>
    </xdr:sp>
    <xdr:clientData/>
  </xdr:twoCellAnchor>
  <xdr:twoCellAnchor>
    <xdr:from>
      <xdr:col>1</xdr:col>
      <xdr:colOff>962024</xdr:colOff>
      <xdr:row>24</xdr:row>
      <xdr:rowOff>152400</xdr:rowOff>
    </xdr:from>
    <xdr:to>
      <xdr:col>2</xdr:col>
      <xdr:colOff>942974</xdr:colOff>
      <xdr:row>26</xdr:row>
      <xdr:rowOff>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2628899" y="4953000"/>
          <a:ext cx="9429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Low Priority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defaultColWidth="14.42578125" defaultRowHeight="15.75" customHeight="1"/>
  <cols>
    <col min="1" max="1" width="18.7109375" customWidth="1"/>
    <col min="2" max="2" width="14.7109375" customWidth="1"/>
    <col min="3" max="3" width="16.7109375" customWidth="1"/>
    <col min="4" max="4" width="15.42578125" customWidth="1"/>
    <col min="5" max="5" width="16.140625" customWidth="1"/>
    <col min="6" max="6" width="13.140625" customWidth="1"/>
  </cols>
  <sheetData>
    <row r="1" spans="1:9" ht="25.5">
      <c r="A1" s="1" t="s">
        <v>1</v>
      </c>
      <c r="B1" s="2" t="s">
        <v>2</v>
      </c>
      <c r="C1" s="3" t="s">
        <v>3</v>
      </c>
      <c r="D1" s="2" t="s">
        <v>4</v>
      </c>
      <c r="E1" s="2" t="s">
        <v>5</v>
      </c>
    </row>
    <row r="2" spans="1:9" ht="33.75" customHeight="1">
      <c r="A2" s="4" t="s">
        <v>2</v>
      </c>
      <c r="B2" s="5">
        <v>1</v>
      </c>
      <c r="C2" s="5">
        <v>5</v>
      </c>
      <c r="D2" s="5">
        <v>7</v>
      </c>
      <c r="E2" s="5">
        <v>9</v>
      </c>
      <c r="G2" s="6" t="s">
        <v>6</v>
      </c>
      <c r="H2" s="7">
        <f>COUNTA(B1:E1)</f>
        <v>4</v>
      </c>
    </row>
    <row r="3" spans="1:9" ht="36.75" customHeight="1">
      <c r="A3" s="8" t="s">
        <v>3</v>
      </c>
      <c r="B3" s="5">
        <f>1/5</f>
        <v>0.2</v>
      </c>
      <c r="C3" s="5">
        <v>1</v>
      </c>
      <c r="D3" s="5">
        <f>5</f>
        <v>5</v>
      </c>
      <c r="E3" s="5">
        <v>7</v>
      </c>
    </row>
    <row r="4" spans="1:9" ht="39.75" customHeight="1">
      <c r="A4" s="4" t="str">
        <f>D1</f>
        <v>Music</v>
      </c>
      <c r="B4" s="5">
        <f>1/D2</f>
        <v>0.14285714285714285</v>
      </c>
      <c r="C4" s="9">
        <f>1/D3</f>
        <v>0.2</v>
      </c>
      <c r="D4" s="5">
        <v>1</v>
      </c>
      <c r="E4" s="5">
        <v>3</v>
      </c>
    </row>
    <row r="5" spans="1:9" ht="34.5" customHeight="1">
      <c r="A5" s="4" t="str">
        <f>E1</f>
        <v>High Scores</v>
      </c>
      <c r="B5" s="5">
        <f>1/E2</f>
        <v>0.1111111111111111</v>
      </c>
      <c r="C5" s="10">
        <f>1/7</f>
        <v>0.14285714285714285</v>
      </c>
      <c r="D5" s="10">
        <f>1/3</f>
        <v>0.33333333333333331</v>
      </c>
      <c r="E5" s="5">
        <v>1</v>
      </c>
    </row>
    <row r="7" spans="1:9" ht="14.25">
      <c r="A7" s="11" t="s">
        <v>7</v>
      </c>
      <c r="B7" s="12">
        <f t="shared" ref="B7:E7" si="0">SUM(B2:B5)</f>
        <v>1.4539682539682539</v>
      </c>
      <c r="C7" s="12">
        <f t="shared" si="0"/>
        <v>6.3428571428571434</v>
      </c>
      <c r="D7" s="12">
        <f t="shared" si="0"/>
        <v>13.333333333333334</v>
      </c>
      <c r="E7" s="12">
        <f t="shared" si="0"/>
        <v>20</v>
      </c>
    </row>
    <row r="9" spans="1:9" ht="36.75" customHeight="1">
      <c r="A9" s="1" t="s">
        <v>1</v>
      </c>
      <c r="B9" s="2" t="s">
        <v>2</v>
      </c>
      <c r="C9" s="3" t="s">
        <v>3</v>
      </c>
      <c r="D9" s="2" t="s">
        <v>4</v>
      </c>
      <c r="E9" s="2" t="s">
        <v>5</v>
      </c>
      <c r="G9" s="13" t="s">
        <v>7</v>
      </c>
      <c r="H9" s="13" t="s">
        <v>9</v>
      </c>
      <c r="I9" s="13" t="s">
        <v>10</v>
      </c>
    </row>
    <row r="10" spans="1:9" ht="29.25" customHeight="1">
      <c r="A10" s="4" t="s">
        <v>2</v>
      </c>
      <c r="B10" s="5">
        <f>B2/B7</f>
        <v>0.68777292576419213</v>
      </c>
      <c r="C10" s="5">
        <f t="shared" ref="C10:E10" si="1">C2/C$7</f>
        <v>0.78828828828828823</v>
      </c>
      <c r="D10" s="5">
        <f t="shared" si="1"/>
        <v>0.52500000000000002</v>
      </c>
      <c r="E10" s="5">
        <f t="shared" si="1"/>
        <v>0.45</v>
      </c>
      <c r="G10" s="15">
        <f t="shared" ref="G10:G13" si="2">SUM(B10:E10)</f>
        <v>2.4510612140524803</v>
      </c>
      <c r="H10" s="15">
        <f t="shared" ref="H10:H13" si="3">G10/$H$2</f>
        <v>0.61276530351312009</v>
      </c>
      <c r="I10" s="16">
        <f t="shared" ref="I10:I15" si="4">H10</f>
        <v>0.61276530351312009</v>
      </c>
    </row>
    <row r="11" spans="1:9" ht="32.25" customHeight="1">
      <c r="A11" s="8" t="s">
        <v>3</v>
      </c>
      <c r="B11" s="5">
        <f>B3/$B$7</f>
        <v>0.13755458515283844</v>
      </c>
      <c r="C11" s="5">
        <f t="shared" ref="C11:E11" si="5">C3/C$7</f>
        <v>0.15765765765765766</v>
      </c>
      <c r="D11" s="5">
        <f t="shared" si="5"/>
        <v>0.375</v>
      </c>
      <c r="E11" s="5">
        <f t="shared" si="5"/>
        <v>0.35</v>
      </c>
      <c r="G11" s="15">
        <f t="shared" si="2"/>
        <v>1.0202122428104961</v>
      </c>
      <c r="H11" s="15">
        <f t="shared" si="3"/>
        <v>0.25505306070262401</v>
      </c>
      <c r="I11" s="16">
        <f t="shared" si="4"/>
        <v>0.25505306070262401</v>
      </c>
    </row>
    <row r="12" spans="1:9" ht="24" customHeight="1">
      <c r="A12" s="4" t="str">
        <f>D9</f>
        <v>Music</v>
      </c>
      <c r="B12" s="5">
        <f t="shared" ref="B12:E12" si="6">B4/B$7</f>
        <v>9.8253275109170299E-2</v>
      </c>
      <c r="C12" s="5">
        <f t="shared" si="6"/>
        <v>3.1531531531531529E-2</v>
      </c>
      <c r="D12" s="5">
        <f t="shared" si="6"/>
        <v>7.4999999999999997E-2</v>
      </c>
      <c r="E12" s="5">
        <f t="shared" si="6"/>
        <v>0.15</v>
      </c>
      <c r="G12" s="15">
        <f t="shared" si="2"/>
        <v>0.35478480664070178</v>
      </c>
      <c r="H12" s="15">
        <f t="shared" si="3"/>
        <v>8.8696201660175444E-2</v>
      </c>
      <c r="I12" s="16">
        <f t="shared" si="4"/>
        <v>8.8696201660175444E-2</v>
      </c>
    </row>
    <row r="13" spans="1:9" ht="23.25" customHeight="1">
      <c r="A13" s="4" t="str">
        <f>E9</f>
        <v>High Scores</v>
      </c>
      <c r="B13" s="5">
        <f t="shared" ref="B13:E13" si="7">B5/B$7</f>
        <v>7.6419213973799124E-2</v>
      </c>
      <c r="C13" s="5">
        <f t="shared" si="7"/>
        <v>2.2522522522522518E-2</v>
      </c>
      <c r="D13" s="5">
        <f t="shared" si="7"/>
        <v>2.4999999999999998E-2</v>
      </c>
      <c r="E13" s="5">
        <f t="shared" si="7"/>
        <v>0.05</v>
      </c>
      <c r="G13" s="15">
        <f t="shared" si="2"/>
        <v>0.17394173649632164</v>
      </c>
      <c r="H13" s="15">
        <f t="shared" si="3"/>
        <v>4.3485434124080409E-2</v>
      </c>
      <c r="I13" s="16">
        <f t="shared" si="4"/>
        <v>4.3485434124080409E-2</v>
      </c>
    </row>
    <row r="14" spans="1:9" ht="12.75">
      <c r="G14" s="15"/>
      <c r="H14" s="15"/>
      <c r="I14" s="16">
        <f t="shared" si="4"/>
        <v>0</v>
      </c>
    </row>
    <row r="15" spans="1:9" ht="12.75">
      <c r="A15" s="18" t="s">
        <v>7</v>
      </c>
      <c r="B15" s="19">
        <f t="shared" ref="B15:E15" si="8">SUM(B10:B13)</f>
        <v>1</v>
      </c>
      <c r="C15" s="19">
        <f t="shared" si="8"/>
        <v>0.99999999999999989</v>
      </c>
      <c r="D15" s="19">
        <f t="shared" si="8"/>
        <v>1</v>
      </c>
      <c r="E15" s="19">
        <f t="shared" si="8"/>
        <v>1</v>
      </c>
      <c r="G15" s="15">
        <f>SUM(G10:G13)</f>
        <v>4</v>
      </c>
      <c r="H15" s="15">
        <f>G15/4</f>
        <v>1</v>
      </c>
      <c r="I15" s="16">
        <f t="shared" si="4"/>
        <v>1</v>
      </c>
    </row>
    <row r="18" spans="1:2" ht="12.75">
      <c r="A18" s="7"/>
      <c r="B18" s="7"/>
    </row>
  </sheetData>
  <phoneticPr fontId="6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G13" sqref="G13"/>
    </sheetView>
  </sheetViews>
  <sheetFormatPr defaultColWidth="14.42578125" defaultRowHeight="15.75" customHeight="1"/>
  <cols>
    <col min="1" max="1" width="21.28515625" customWidth="1"/>
  </cols>
  <sheetData>
    <row r="1" spans="1:9" ht="38.25">
      <c r="A1" s="1" t="s">
        <v>0</v>
      </c>
      <c r="B1" s="2" t="s">
        <v>2</v>
      </c>
      <c r="C1" s="3" t="s">
        <v>3</v>
      </c>
      <c r="D1" s="2" t="s">
        <v>4</v>
      </c>
      <c r="E1" s="2" t="s">
        <v>5</v>
      </c>
    </row>
    <row r="2" spans="1:9" ht="29.25" customHeight="1">
      <c r="A2" s="4" t="s">
        <v>2</v>
      </c>
      <c r="B2" s="5">
        <v>1</v>
      </c>
      <c r="C2" s="5">
        <f>1/B3</f>
        <v>0.14285714285714285</v>
      </c>
      <c r="D2" s="5">
        <f>1/B4</f>
        <v>0.2</v>
      </c>
      <c r="E2" s="5">
        <f>3</f>
        <v>3</v>
      </c>
      <c r="G2" s="6" t="s">
        <v>6</v>
      </c>
      <c r="H2" s="7">
        <f>COUNTA(B1:E1)</f>
        <v>4</v>
      </c>
    </row>
    <row r="3" spans="1:9" ht="43.5" customHeight="1">
      <c r="A3" s="8" t="s">
        <v>3</v>
      </c>
      <c r="B3" s="5">
        <v>7</v>
      </c>
      <c r="C3" s="5">
        <v>1</v>
      </c>
      <c r="D3" s="5">
        <v>5</v>
      </c>
      <c r="E3" s="5">
        <v>9</v>
      </c>
    </row>
    <row r="4" spans="1:9" ht="15">
      <c r="A4" s="4" t="str">
        <f>D1</f>
        <v>Music</v>
      </c>
      <c r="B4" s="5">
        <v>5</v>
      </c>
      <c r="C4" s="5">
        <f>1/D3</f>
        <v>0.2</v>
      </c>
      <c r="D4" s="5">
        <v>1</v>
      </c>
      <c r="E4" s="5">
        <v>5</v>
      </c>
    </row>
    <row r="5" spans="1:9" ht="15">
      <c r="A5" s="4" t="str">
        <f>E1</f>
        <v>High Scores</v>
      </c>
      <c r="B5" s="5">
        <f>1/3</f>
        <v>0.33333333333333331</v>
      </c>
      <c r="C5" s="10">
        <f>1/E3</f>
        <v>0.1111111111111111</v>
      </c>
      <c r="D5" s="10">
        <f>1/E4</f>
        <v>0.2</v>
      </c>
      <c r="E5" s="5">
        <v>1</v>
      </c>
    </row>
    <row r="7" spans="1:9" ht="14.25">
      <c r="A7" s="11" t="s">
        <v>7</v>
      </c>
      <c r="B7" s="12">
        <f t="shared" ref="B7:E7" si="0">SUM(B$2:B$5)</f>
        <v>13.333333333333334</v>
      </c>
      <c r="C7" s="12">
        <f t="shared" si="0"/>
        <v>1.4539682539682539</v>
      </c>
      <c r="D7" s="12">
        <f t="shared" si="0"/>
        <v>6.4</v>
      </c>
      <c r="E7" s="12">
        <f t="shared" si="0"/>
        <v>18</v>
      </c>
    </row>
    <row r="9" spans="1:9" ht="38.25">
      <c r="A9" s="1" t="s">
        <v>0</v>
      </c>
      <c r="B9" s="2" t="s">
        <v>2</v>
      </c>
      <c r="C9" s="3" t="s">
        <v>3</v>
      </c>
      <c r="D9" s="2" t="s">
        <v>4</v>
      </c>
      <c r="E9" s="2" t="s">
        <v>5</v>
      </c>
      <c r="G9" s="13" t="s">
        <v>7</v>
      </c>
      <c r="H9" s="13" t="s">
        <v>8</v>
      </c>
      <c r="I9" s="13" t="s">
        <v>10</v>
      </c>
    </row>
    <row r="10" spans="1:9" ht="15">
      <c r="A10" s="4" t="s">
        <v>2</v>
      </c>
      <c r="B10" s="5">
        <f>B2/B7</f>
        <v>7.4999999999999997E-2</v>
      </c>
      <c r="C10" s="5">
        <f t="shared" ref="C10:E10" si="1">C2/C$7</f>
        <v>9.8253275109170299E-2</v>
      </c>
      <c r="D10" s="5">
        <f t="shared" si="1"/>
        <v>3.125E-2</v>
      </c>
      <c r="E10" s="5">
        <f t="shared" si="1"/>
        <v>0.16666666666666666</v>
      </c>
      <c r="G10" s="15">
        <f t="shared" ref="G10:G13" si="2">SUM(B10:E10)</f>
        <v>0.37116994177583695</v>
      </c>
      <c r="H10" s="15">
        <f t="shared" ref="H10:H13" si="3">G10/$H$2</f>
        <v>9.2792485443959238E-2</v>
      </c>
      <c r="I10" s="16">
        <f t="shared" ref="I10:I15" si="4">H10</f>
        <v>9.2792485443959238E-2</v>
      </c>
    </row>
    <row r="11" spans="1:9" ht="25.5">
      <c r="A11" s="8" t="s">
        <v>3</v>
      </c>
      <c r="B11" s="5">
        <f>B3/$B$7</f>
        <v>0.52500000000000002</v>
      </c>
      <c r="C11" s="5">
        <f t="shared" ref="C11:E11" si="5">C3/C$7</f>
        <v>0.68777292576419213</v>
      </c>
      <c r="D11" s="5">
        <f t="shared" si="5"/>
        <v>0.78125</v>
      </c>
      <c r="E11" s="5">
        <f t="shared" si="5"/>
        <v>0.5</v>
      </c>
      <c r="G11" s="15">
        <f t="shared" si="2"/>
        <v>2.4940229257641922</v>
      </c>
      <c r="H11" s="15">
        <f t="shared" si="3"/>
        <v>0.62350573144104804</v>
      </c>
      <c r="I11" s="16">
        <f t="shared" si="4"/>
        <v>0.62350573144104804</v>
      </c>
    </row>
    <row r="12" spans="1:9" ht="15">
      <c r="A12" s="4" t="str">
        <f>D9</f>
        <v>Music</v>
      </c>
      <c r="B12" s="5">
        <f t="shared" ref="B12:E12" si="6">B4/B$7</f>
        <v>0.375</v>
      </c>
      <c r="C12" s="5">
        <f t="shared" si="6"/>
        <v>0.13755458515283844</v>
      </c>
      <c r="D12" s="5">
        <f t="shared" si="6"/>
        <v>0.15625</v>
      </c>
      <c r="E12" s="5">
        <f t="shared" si="6"/>
        <v>0.27777777777777779</v>
      </c>
      <c r="G12" s="15">
        <f t="shared" si="2"/>
        <v>0.94658236293061626</v>
      </c>
      <c r="H12" s="15">
        <f t="shared" si="3"/>
        <v>0.23664559073265407</v>
      </c>
      <c r="I12" s="16">
        <f t="shared" si="4"/>
        <v>0.23664559073265407</v>
      </c>
    </row>
    <row r="13" spans="1:9" ht="15">
      <c r="A13" s="4" t="str">
        <f>E9</f>
        <v>High Scores</v>
      </c>
      <c r="B13" s="5">
        <f t="shared" ref="B13:E13" si="7">B5/B$7</f>
        <v>2.4999999999999998E-2</v>
      </c>
      <c r="C13" s="5">
        <f t="shared" si="7"/>
        <v>7.6419213973799124E-2</v>
      </c>
      <c r="D13" s="5">
        <f t="shared" si="7"/>
        <v>3.125E-2</v>
      </c>
      <c r="E13" s="5">
        <f t="shared" si="7"/>
        <v>5.5555555555555552E-2</v>
      </c>
      <c r="G13" s="15">
        <f t="shared" si="2"/>
        <v>0.18822476952935466</v>
      </c>
      <c r="H13" s="15">
        <f t="shared" si="3"/>
        <v>4.7056192382338664E-2</v>
      </c>
      <c r="I13" s="16">
        <f t="shared" si="4"/>
        <v>4.7056192382338664E-2</v>
      </c>
    </row>
    <row r="14" spans="1:9" ht="12.75">
      <c r="G14" s="15"/>
      <c r="H14" s="15"/>
      <c r="I14" s="16"/>
    </row>
    <row r="15" spans="1:9" ht="12.75">
      <c r="A15" s="18" t="s">
        <v>7</v>
      </c>
      <c r="B15" s="19">
        <f t="shared" ref="B15:E15" si="8">SUM(B10:B13)</f>
        <v>1</v>
      </c>
      <c r="C15" s="19">
        <f t="shared" si="8"/>
        <v>1</v>
      </c>
      <c r="D15" s="19">
        <f t="shared" si="8"/>
        <v>1</v>
      </c>
      <c r="E15" s="19">
        <f t="shared" si="8"/>
        <v>1</v>
      </c>
      <c r="G15" s="15">
        <f t="shared" ref="G15:H15" si="9">SUM(G10:G13)</f>
        <v>4</v>
      </c>
      <c r="H15" s="15">
        <f t="shared" si="9"/>
        <v>1</v>
      </c>
      <c r="I15" s="16">
        <f t="shared" si="4"/>
        <v>1</v>
      </c>
    </row>
  </sheetData>
  <phoneticPr fontId="6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3" workbookViewId="0">
      <selection activeCell="G19" sqref="G19"/>
    </sheetView>
  </sheetViews>
  <sheetFormatPr defaultColWidth="14.42578125" defaultRowHeight="15.75" customHeight="1"/>
  <cols>
    <col min="1" max="1" width="25" customWidth="1"/>
  </cols>
  <sheetData>
    <row r="1" spans="1:9" ht="15.75" customHeight="1">
      <c r="B1" s="7" t="s">
        <v>0</v>
      </c>
      <c r="C1" s="7" t="s">
        <v>1</v>
      </c>
      <c r="D1" s="7"/>
      <c r="E1" s="7"/>
    </row>
    <row r="2" spans="1:9" ht="15.75" customHeight="1">
      <c r="A2" s="14" t="str">
        <f t="array" ref="A2">INDEX(Cost!$A$10:$A$13, MATCH(B2,Cost!$H$10:$H$13, 1))</f>
        <v>Save/Load</v>
      </c>
      <c r="B2" s="17">
        <f t="array" ref="B2:B5">Cost!I$10:I$13</f>
        <v>9.2792485443959238E-2</v>
      </c>
      <c r="C2" s="17">
        <f t="array" ref="C2:C5">Value!I10:I13</f>
        <v>0.61276530351312009</v>
      </c>
      <c r="E2" s="7"/>
      <c r="F2" s="17"/>
      <c r="G2" s="20"/>
      <c r="H2" s="20"/>
      <c r="I2" s="20"/>
    </row>
    <row r="3" spans="1:9" ht="15.75" customHeight="1">
      <c r="A3" s="14" t="str">
        <f t="array" ref="A3">INDEX(Cost!$A$10:$A$13, MATCH(B3,Cost!$H$10:$H$13, 0))</f>
        <v xml:space="preserve">Randomly Generated Levels </v>
      </c>
      <c r="B3" s="20">
        <v>0.62350573144104804</v>
      </c>
      <c r="C3" s="20">
        <v>0.25505306070262401</v>
      </c>
      <c r="D3" s="7"/>
      <c r="E3" s="7"/>
      <c r="F3" s="21"/>
      <c r="G3" s="16"/>
      <c r="H3" s="16"/>
      <c r="I3" s="16"/>
    </row>
    <row r="4" spans="1:9" ht="15.75" customHeight="1">
      <c r="A4" s="14" t="str">
        <f t="array" ref="A4">INDEX(Cost!$A$10:$A$13, MATCH(B4,Cost!$H$10:$H$13, 0))</f>
        <v>Music</v>
      </c>
      <c r="B4" s="20">
        <v>0.23664559073265407</v>
      </c>
      <c r="C4" s="20">
        <v>8.8696201660175444E-2</v>
      </c>
      <c r="D4" s="7"/>
      <c r="E4" s="7"/>
    </row>
    <row r="5" spans="1:9" ht="15.75" customHeight="1">
      <c r="A5" s="14" t="str">
        <f t="array" ref="A5">INDEX(Cost!$A$10:$A$13, MATCH(B5,Cost!$H$10:$H$13, 0))</f>
        <v>High Scores</v>
      </c>
      <c r="B5" s="20">
        <v>4.7056192382338664E-2</v>
      </c>
      <c r="C5" s="20">
        <v>4.3485434124080409E-2</v>
      </c>
      <c r="D5" s="7"/>
      <c r="E5" s="22"/>
    </row>
    <row r="6" spans="1:9" ht="15.75" customHeight="1">
      <c r="A6" s="16"/>
    </row>
    <row r="7" spans="1:9" ht="15.75" customHeight="1">
      <c r="A7" s="16"/>
      <c r="B7" s="7"/>
    </row>
  </sheetData>
  <phoneticPr fontId="6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</vt:lpstr>
      <vt:lpstr>Cost</vt:lpstr>
      <vt:lpstr>Value-Cost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Martin</cp:lastModifiedBy>
  <cp:lastPrinted>2016-12-07T07:12:24Z</cp:lastPrinted>
  <dcterms:created xsi:type="dcterms:W3CDTF">2016-12-07T07:07:28Z</dcterms:created>
  <dcterms:modified xsi:type="dcterms:W3CDTF">2016-12-07T07:31:11Z</dcterms:modified>
</cp:coreProperties>
</file>