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alexanderronan/Documents/Data/Correlation_Analysis/"/>
    </mc:Choice>
  </mc:AlternateContent>
  <xr:revisionPtr revIDLastSave="0" documentId="13_ncr:1_{1953997A-115E-4B47-8973-EF93933722A8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Summit" sheetId="1" r:id="rId1"/>
    <sheet name="NEEM" sheetId="5" r:id="rId2"/>
    <sheet name="Rav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V4" i="5"/>
  <c r="T4" i="5"/>
  <c r="U3" i="5"/>
  <c r="V3" i="5"/>
  <c r="O3" i="5"/>
  <c r="Q3" i="5" s="1"/>
  <c r="T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2" i="5"/>
  <c r="H3" i="5"/>
  <c r="H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2" i="1"/>
  <c r="U4" i="3"/>
  <c r="T4" i="3"/>
  <c r="V3" i="3"/>
  <c r="V4" i="3" s="1"/>
  <c r="U3" i="3"/>
  <c r="T3" i="3"/>
  <c r="U3" i="1"/>
  <c r="V3" i="1"/>
  <c r="T3" i="1"/>
  <c r="H98" i="1"/>
  <c r="I98" i="1" s="1"/>
  <c r="P98" i="1" s="1"/>
  <c r="H97" i="1"/>
  <c r="I97" i="1" s="1"/>
  <c r="P97" i="1" s="1"/>
  <c r="H96" i="1"/>
  <c r="I96" i="1" s="1"/>
  <c r="P96" i="1" s="1"/>
  <c r="H95" i="1"/>
  <c r="O95" i="1" s="1"/>
  <c r="H94" i="1"/>
  <c r="I94" i="1" s="1"/>
  <c r="H93" i="1"/>
  <c r="I93" i="1" s="1"/>
  <c r="P93" i="1" s="1"/>
  <c r="H92" i="1"/>
  <c r="I92" i="1" s="1"/>
  <c r="P92" i="1" s="1"/>
  <c r="H91" i="1"/>
  <c r="H90" i="1"/>
  <c r="I90" i="1" s="1"/>
  <c r="P90" i="1" s="1"/>
  <c r="H89" i="1"/>
  <c r="I89" i="1" s="1"/>
  <c r="N89" i="1" s="1"/>
  <c r="H88" i="1"/>
  <c r="I88" i="1" s="1"/>
  <c r="P88" i="1" s="1"/>
  <c r="I87" i="1"/>
  <c r="H87" i="1"/>
  <c r="M87" i="1" s="1"/>
  <c r="H86" i="1"/>
  <c r="I86" i="1" s="1"/>
  <c r="P86" i="1" s="1"/>
  <c r="H85" i="1"/>
  <c r="I85" i="1" s="1"/>
  <c r="N85" i="1" s="1"/>
  <c r="H84" i="1"/>
  <c r="H83" i="1"/>
  <c r="O83" i="1" s="1"/>
  <c r="H82" i="1"/>
  <c r="I82" i="1" s="1"/>
  <c r="P82" i="1" s="1"/>
  <c r="H81" i="1"/>
  <c r="H80" i="1"/>
  <c r="I80" i="1" s="1"/>
  <c r="P80" i="1" s="1"/>
  <c r="I79" i="1"/>
  <c r="P79" i="1" s="1"/>
  <c r="H79" i="1"/>
  <c r="O79" i="1" s="1"/>
  <c r="H78" i="1"/>
  <c r="H77" i="1"/>
  <c r="I77" i="1" s="1"/>
  <c r="P77" i="1" s="1"/>
  <c r="H76" i="1"/>
  <c r="I76" i="1" s="1"/>
  <c r="N76" i="1" s="1"/>
  <c r="H75" i="1"/>
  <c r="H74" i="1"/>
  <c r="I74" i="1" s="1"/>
  <c r="N74" i="1" s="1"/>
  <c r="H73" i="1"/>
  <c r="I73" i="1" s="1"/>
  <c r="P73" i="1" s="1"/>
  <c r="H72" i="1"/>
  <c r="H71" i="1"/>
  <c r="I71" i="1" s="1"/>
  <c r="P71" i="1" s="1"/>
  <c r="H70" i="1"/>
  <c r="I70" i="1" s="1"/>
  <c r="N70" i="1" s="1"/>
  <c r="H69" i="1"/>
  <c r="I69" i="1" s="1"/>
  <c r="P69" i="1" s="1"/>
  <c r="I68" i="1"/>
  <c r="H68" i="1"/>
  <c r="O68" i="1" s="1"/>
  <c r="H67" i="1"/>
  <c r="I67" i="1" s="1"/>
  <c r="P67" i="1" s="1"/>
  <c r="H66" i="1"/>
  <c r="I66" i="1" s="1"/>
  <c r="N66" i="1" s="1"/>
  <c r="H65" i="1"/>
  <c r="H64" i="1"/>
  <c r="O64" i="1" s="1"/>
  <c r="H63" i="1"/>
  <c r="I63" i="1" s="1"/>
  <c r="P63" i="1" s="1"/>
  <c r="H62" i="1"/>
  <c r="H61" i="1"/>
  <c r="I61" i="1" s="1"/>
  <c r="P61" i="1" s="1"/>
  <c r="I60" i="1"/>
  <c r="P60" i="1" s="1"/>
  <c r="H60" i="1"/>
  <c r="O60" i="1" s="1"/>
  <c r="H59" i="1"/>
  <c r="H58" i="1"/>
  <c r="I58" i="1" s="1"/>
  <c r="P58" i="1" s="1"/>
  <c r="H57" i="1"/>
  <c r="I57" i="1" s="1"/>
  <c r="P57" i="1" s="1"/>
  <c r="H56" i="1"/>
  <c r="H55" i="1"/>
  <c r="I55" i="1" s="1"/>
  <c r="P55" i="1" s="1"/>
  <c r="H54" i="1"/>
  <c r="I54" i="1" s="1"/>
  <c r="P54" i="1" s="1"/>
  <c r="H53" i="1"/>
  <c r="I53" i="1" s="1"/>
  <c r="P53" i="1" s="1"/>
  <c r="I52" i="1"/>
  <c r="H52" i="1"/>
  <c r="O52" i="1" s="1"/>
  <c r="H51" i="1"/>
  <c r="I51" i="1" s="1"/>
  <c r="P51" i="1" s="1"/>
  <c r="H50" i="1"/>
  <c r="I50" i="1" s="1"/>
  <c r="P50" i="1" s="1"/>
  <c r="H49" i="1"/>
  <c r="H48" i="1"/>
  <c r="I48" i="1" s="1"/>
  <c r="H47" i="1"/>
  <c r="I47" i="1" s="1"/>
  <c r="P47" i="1" s="1"/>
  <c r="H46" i="1"/>
  <c r="H45" i="1"/>
  <c r="I45" i="1" s="1"/>
  <c r="N45" i="1" s="1"/>
  <c r="I44" i="1"/>
  <c r="P44" i="1" s="1"/>
  <c r="H44" i="1"/>
  <c r="O44" i="1" s="1"/>
  <c r="H43" i="1"/>
  <c r="H42" i="1"/>
  <c r="I42" i="1" s="1"/>
  <c r="P42" i="1" s="1"/>
  <c r="H41" i="1"/>
  <c r="I41" i="1" s="1"/>
  <c r="N41" i="1" s="1"/>
  <c r="H40" i="1"/>
  <c r="H39" i="1"/>
  <c r="I39" i="1" s="1"/>
  <c r="N39" i="1" s="1"/>
  <c r="H38" i="1"/>
  <c r="I38" i="1" s="1"/>
  <c r="P38" i="1" s="1"/>
  <c r="H37" i="1"/>
  <c r="I37" i="1" s="1"/>
  <c r="N37" i="1" s="1"/>
  <c r="I36" i="1"/>
  <c r="H36" i="1"/>
  <c r="O36" i="1" s="1"/>
  <c r="H35" i="1"/>
  <c r="I35" i="1" s="1"/>
  <c r="N35" i="1" s="1"/>
  <c r="H34" i="1"/>
  <c r="I34" i="1" s="1"/>
  <c r="P34" i="1" s="1"/>
  <c r="H33" i="1"/>
  <c r="H32" i="1"/>
  <c r="O32" i="1" s="1"/>
  <c r="H31" i="1"/>
  <c r="I31" i="1" s="1"/>
  <c r="N31" i="1" s="1"/>
  <c r="H30" i="1"/>
  <c r="H29" i="1"/>
  <c r="I29" i="1" s="1"/>
  <c r="P29" i="1" s="1"/>
  <c r="I28" i="1"/>
  <c r="P28" i="1" s="1"/>
  <c r="H28" i="1"/>
  <c r="O28" i="1" s="1"/>
  <c r="H27" i="1"/>
  <c r="H26" i="1"/>
  <c r="I26" i="1" s="1"/>
  <c r="P26" i="1" s="1"/>
  <c r="H25" i="1"/>
  <c r="H24" i="1"/>
  <c r="H23" i="1"/>
  <c r="I23" i="1" s="1"/>
  <c r="P23" i="1" s="1"/>
  <c r="H22" i="1"/>
  <c r="I22" i="1" s="1"/>
  <c r="P22" i="1" s="1"/>
  <c r="H21" i="1"/>
  <c r="I21" i="1" s="1"/>
  <c r="P21" i="1" s="1"/>
  <c r="I20" i="1"/>
  <c r="H20" i="1"/>
  <c r="M20" i="1" s="1"/>
  <c r="H19" i="1"/>
  <c r="H18" i="1"/>
  <c r="I18" i="1" s="1"/>
  <c r="P18" i="1" s="1"/>
  <c r="H17" i="1"/>
  <c r="H16" i="1"/>
  <c r="M16" i="1" s="1"/>
  <c r="H15" i="1"/>
  <c r="I15" i="1" s="1"/>
  <c r="P15" i="1" s="1"/>
  <c r="H14" i="1"/>
  <c r="H13" i="1"/>
  <c r="I13" i="1" s="1"/>
  <c r="P13" i="1" s="1"/>
  <c r="I12" i="1"/>
  <c r="H12" i="1"/>
  <c r="M12" i="1" s="1"/>
  <c r="H11" i="1"/>
  <c r="H10" i="1"/>
  <c r="I10" i="1" s="1"/>
  <c r="N10" i="1" s="1"/>
  <c r="H9" i="1"/>
  <c r="I9" i="1" s="1"/>
  <c r="P9" i="1" s="1"/>
  <c r="H8" i="1"/>
  <c r="H7" i="1"/>
  <c r="I7" i="1" s="1"/>
  <c r="P7" i="1" s="1"/>
  <c r="H6" i="1"/>
  <c r="H5" i="1"/>
  <c r="I5" i="1" s="1"/>
  <c r="P5" i="1" s="1"/>
  <c r="I4" i="1"/>
  <c r="H4" i="1"/>
  <c r="O4" i="1" s="1"/>
  <c r="H3" i="1"/>
  <c r="I3" i="1" s="1"/>
  <c r="P3" i="1" s="1"/>
  <c r="I2" i="1"/>
  <c r="N2" i="1" s="1"/>
  <c r="O71" i="3"/>
  <c r="O69" i="3"/>
  <c r="N69" i="3"/>
  <c r="M69" i="3"/>
  <c r="Q69" i="3" s="1"/>
  <c r="O68" i="3"/>
  <c r="O67" i="3"/>
  <c r="O61" i="3"/>
  <c r="M54" i="3"/>
  <c r="P53" i="3"/>
  <c r="O53" i="3"/>
  <c r="M53" i="3"/>
  <c r="Q53" i="3" s="1"/>
  <c r="M52" i="3"/>
  <c r="M46" i="3"/>
  <c r="O38" i="3"/>
  <c r="N38" i="3"/>
  <c r="M38" i="3"/>
  <c r="Q38" i="3" s="1"/>
  <c r="O37" i="3"/>
  <c r="O36" i="3"/>
  <c r="O34" i="3"/>
  <c r="M29" i="3"/>
  <c r="P28" i="3"/>
  <c r="M27" i="3"/>
  <c r="P26" i="3"/>
  <c r="N23" i="3"/>
  <c r="M23" i="3"/>
  <c r="P22" i="3"/>
  <c r="O22" i="3"/>
  <c r="N22" i="3"/>
  <c r="M21" i="3"/>
  <c r="P20" i="3"/>
  <c r="O20" i="3"/>
  <c r="N20" i="3"/>
  <c r="M20" i="3"/>
  <c r="Q20" i="3" s="1"/>
  <c r="P17" i="3"/>
  <c r="P15" i="3"/>
  <c r="O15" i="3"/>
  <c r="O14" i="3"/>
  <c r="P13" i="3"/>
  <c r="O13" i="3"/>
  <c r="N13" i="3"/>
  <c r="O11" i="3"/>
  <c r="N11" i="3"/>
  <c r="M11" i="3"/>
  <c r="N9" i="3"/>
  <c r="P7" i="3"/>
  <c r="O7" i="3"/>
  <c r="N7" i="3"/>
  <c r="N6" i="3"/>
  <c r="M6" i="3"/>
  <c r="P5" i="3"/>
  <c r="O5" i="3"/>
  <c r="N5" i="3"/>
  <c r="M4" i="3"/>
  <c r="P3" i="3"/>
  <c r="O3" i="3"/>
  <c r="H72" i="3"/>
  <c r="O72" i="3" s="1"/>
  <c r="H71" i="3"/>
  <c r="I71" i="3" s="1"/>
  <c r="P71" i="3" s="1"/>
  <c r="H70" i="3"/>
  <c r="O70" i="3" s="1"/>
  <c r="H69" i="3"/>
  <c r="I69" i="3" s="1"/>
  <c r="P69" i="3" s="1"/>
  <c r="H68" i="3"/>
  <c r="H67" i="3"/>
  <c r="I67" i="3" s="1"/>
  <c r="P67" i="3" s="1"/>
  <c r="H66" i="3"/>
  <c r="H65" i="3"/>
  <c r="H64" i="3"/>
  <c r="H63" i="3"/>
  <c r="H62" i="3"/>
  <c r="H61" i="3"/>
  <c r="H60" i="3"/>
  <c r="H59" i="3"/>
  <c r="H58" i="3"/>
  <c r="H57" i="3"/>
  <c r="I57" i="3" s="1"/>
  <c r="N57" i="3" s="1"/>
  <c r="H56" i="3"/>
  <c r="M56" i="3" s="1"/>
  <c r="H55" i="3"/>
  <c r="I55" i="3" s="1"/>
  <c r="N55" i="3" s="1"/>
  <c r="H54" i="3"/>
  <c r="H53" i="3"/>
  <c r="I53" i="3" s="1"/>
  <c r="N53" i="3" s="1"/>
  <c r="H52" i="3"/>
  <c r="H51" i="3"/>
  <c r="I51" i="3" s="1"/>
  <c r="N51" i="3" s="1"/>
  <c r="H50" i="3"/>
  <c r="H49" i="3"/>
  <c r="H48" i="3"/>
  <c r="H47" i="3"/>
  <c r="H46" i="3"/>
  <c r="H45" i="3"/>
  <c r="H44" i="3"/>
  <c r="H43" i="3"/>
  <c r="H42" i="3"/>
  <c r="I42" i="3" s="1"/>
  <c r="P42" i="3" s="1"/>
  <c r="H41" i="3"/>
  <c r="H40" i="3"/>
  <c r="I40" i="3" s="1"/>
  <c r="P40" i="3" s="1"/>
  <c r="H39" i="3"/>
  <c r="O39" i="3" s="1"/>
  <c r="H38" i="3"/>
  <c r="I38" i="3" s="1"/>
  <c r="P38" i="3" s="1"/>
  <c r="H37" i="3"/>
  <c r="H36" i="3"/>
  <c r="I36" i="3" s="1"/>
  <c r="P36" i="3" s="1"/>
  <c r="H35" i="3"/>
  <c r="I35" i="3" s="1"/>
  <c r="H34" i="3"/>
  <c r="H33" i="3"/>
  <c r="H32" i="3"/>
  <c r="H31" i="3"/>
  <c r="H30" i="3"/>
  <c r="O30" i="3" s="1"/>
  <c r="H29" i="3"/>
  <c r="H28" i="3"/>
  <c r="I28" i="3" s="1"/>
  <c r="N28" i="3" s="1"/>
  <c r="H27" i="3"/>
  <c r="H26" i="3"/>
  <c r="I26" i="3" s="1"/>
  <c r="N26" i="3" s="1"/>
  <c r="H25" i="3"/>
  <c r="I25" i="3" s="1"/>
  <c r="P25" i="3" s="1"/>
  <c r="H24" i="3"/>
  <c r="I24" i="3" s="1"/>
  <c r="N24" i="3" s="1"/>
  <c r="H23" i="3"/>
  <c r="I23" i="3" s="1"/>
  <c r="P23" i="3" s="1"/>
  <c r="H22" i="3"/>
  <c r="I22" i="3" s="1"/>
  <c r="H21" i="3"/>
  <c r="I21" i="3" s="1"/>
  <c r="P21" i="3" s="1"/>
  <c r="H20" i="3"/>
  <c r="I20" i="3" s="1"/>
  <c r="H19" i="3"/>
  <c r="I19" i="3" s="1"/>
  <c r="P19" i="3" s="1"/>
  <c r="H18" i="3"/>
  <c r="O18" i="3" s="1"/>
  <c r="H17" i="3"/>
  <c r="I17" i="3" s="1"/>
  <c r="N17" i="3" s="1"/>
  <c r="H16" i="3"/>
  <c r="H15" i="3"/>
  <c r="I15" i="3" s="1"/>
  <c r="N15" i="3" s="1"/>
  <c r="H14" i="3"/>
  <c r="H13" i="3"/>
  <c r="I13" i="3" s="1"/>
  <c r="H12" i="3"/>
  <c r="H11" i="3"/>
  <c r="I11" i="3" s="1"/>
  <c r="P11" i="3" s="1"/>
  <c r="H10" i="3"/>
  <c r="I10" i="3" s="1"/>
  <c r="N10" i="3" s="1"/>
  <c r="H9" i="3"/>
  <c r="I9" i="3" s="1"/>
  <c r="P9" i="3" s="1"/>
  <c r="H8" i="3"/>
  <c r="I8" i="3" s="1"/>
  <c r="N8" i="3" s="1"/>
  <c r="H7" i="3"/>
  <c r="I7" i="3" s="1"/>
  <c r="H6" i="3"/>
  <c r="I6" i="3" s="1"/>
  <c r="P6" i="3" s="1"/>
  <c r="H5" i="3"/>
  <c r="I5" i="3" s="1"/>
  <c r="H4" i="3"/>
  <c r="I4" i="3" s="1"/>
  <c r="P4" i="3" s="1"/>
  <c r="H3" i="3"/>
  <c r="I3" i="3" s="1"/>
  <c r="N3" i="3" s="1"/>
  <c r="H2" i="3"/>
  <c r="M2" i="3" s="1"/>
  <c r="V2" i="5" l="1"/>
  <c r="U2" i="5"/>
  <c r="T2" i="5"/>
  <c r="I62" i="1"/>
  <c r="O62" i="1"/>
  <c r="M62" i="1"/>
  <c r="I84" i="1"/>
  <c r="O84" i="1"/>
  <c r="M84" i="1"/>
  <c r="P20" i="1"/>
  <c r="N20" i="1"/>
  <c r="Q20" i="1" s="1"/>
  <c r="I49" i="1"/>
  <c r="M49" i="1"/>
  <c r="O49" i="1"/>
  <c r="O56" i="1"/>
  <c r="M56" i="1"/>
  <c r="I56" i="1"/>
  <c r="I78" i="1"/>
  <c r="M78" i="1"/>
  <c r="O78" i="1"/>
  <c r="I64" i="3"/>
  <c r="O64" i="3"/>
  <c r="M64" i="3"/>
  <c r="I33" i="3"/>
  <c r="O33" i="3"/>
  <c r="I58" i="3"/>
  <c r="O58" i="3"/>
  <c r="M25" i="3"/>
  <c r="M42" i="3"/>
  <c r="O57" i="3"/>
  <c r="I14" i="1"/>
  <c r="M14" i="1"/>
  <c r="O14" i="1"/>
  <c r="I43" i="1"/>
  <c r="M43" i="1"/>
  <c r="O43" i="1"/>
  <c r="M8" i="1"/>
  <c r="I8" i="1"/>
  <c r="O8" i="1"/>
  <c r="P36" i="1"/>
  <c r="N36" i="1"/>
  <c r="I65" i="1"/>
  <c r="O65" i="1"/>
  <c r="M65" i="1"/>
  <c r="M72" i="1"/>
  <c r="I72" i="1"/>
  <c r="O72" i="1"/>
  <c r="P94" i="1"/>
  <c r="N94" i="1"/>
  <c r="I12" i="3"/>
  <c r="M12" i="3"/>
  <c r="I59" i="1"/>
  <c r="O59" i="1"/>
  <c r="M59" i="1"/>
  <c r="N87" i="1"/>
  <c r="Q87" i="1" s="1"/>
  <c r="P87" i="1"/>
  <c r="N35" i="3"/>
  <c r="P35" i="3"/>
  <c r="O2" i="3"/>
  <c r="I60" i="3"/>
  <c r="O60" i="3"/>
  <c r="M60" i="3"/>
  <c r="N4" i="3"/>
  <c r="Q21" i="3"/>
  <c r="I30" i="1"/>
  <c r="O30" i="1"/>
  <c r="M30" i="1"/>
  <c r="I29" i="3"/>
  <c r="O29" i="3"/>
  <c r="I37" i="3"/>
  <c r="M37" i="3"/>
  <c r="I45" i="3"/>
  <c r="M45" i="3"/>
  <c r="O45" i="3"/>
  <c r="I61" i="3"/>
  <c r="M61" i="3"/>
  <c r="O4" i="3"/>
  <c r="O6" i="3"/>
  <c r="Q6" i="3" s="1"/>
  <c r="O8" i="3"/>
  <c r="O10" i="3"/>
  <c r="O12" i="3"/>
  <c r="M17" i="3"/>
  <c r="M19" i="3"/>
  <c r="N21" i="3"/>
  <c r="O23" i="3"/>
  <c r="M26" i="3"/>
  <c r="Q26" i="3" s="1"/>
  <c r="M28" i="3"/>
  <c r="M33" i="3"/>
  <c r="O35" i="3"/>
  <c r="M51" i="3"/>
  <c r="M55" i="3"/>
  <c r="I17" i="1"/>
  <c r="O17" i="1"/>
  <c r="M17" i="1"/>
  <c r="O24" i="1"/>
  <c r="M24" i="1"/>
  <c r="I24" i="1"/>
  <c r="P52" i="1"/>
  <c r="N52" i="1"/>
  <c r="I81" i="1"/>
  <c r="O81" i="1"/>
  <c r="M81" i="1"/>
  <c r="I16" i="3"/>
  <c r="M16" i="3"/>
  <c r="I32" i="3"/>
  <c r="M32" i="3"/>
  <c r="I48" i="3"/>
  <c r="O48" i="3"/>
  <c r="I72" i="3"/>
  <c r="M72" i="3"/>
  <c r="Q11" i="3"/>
  <c r="O24" i="3"/>
  <c r="O40" i="3"/>
  <c r="I27" i="1"/>
  <c r="O27" i="1"/>
  <c r="M27" i="1"/>
  <c r="P48" i="1"/>
  <c r="N48" i="1"/>
  <c r="M91" i="1"/>
  <c r="I91" i="1"/>
  <c r="O91" i="1"/>
  <c r="I41" i="3"/>
  <c r="M41" i="3"/>
  <c r="I49" i="3"/>
  <c r="M49" i="3"/>
  <c r="O49" i="3"/>
  <c r="I65" i="3"/>
  <c r="M65" i="3"/>
  <c r="O9" i="3"/>
  <c r="P24" i="3"/>
  <c r="O41" i="3"/>
  <c r="I6" i="1"/>
  <c r="M6" i="1"/>
  <c r="O6" i="1"/>
  <c r="I66" i="3"/>
  <c r="O66" i="3"/>
  <c r="M66" i="3"/>
  <c r="I2" i="3"/>
  <c r="M10" i="3"/>
  <c r="Q10" i="3" s="1"/>
  <c r="O16" i="3"/>
  <c r="N25" i="3"/>
  <c r="I52" i="3"/>
  <c r="O52" i="3"/>
  <c r="O42" i="3"/>
  <c r="M58" i="3"/>
  <c r="I14" i="3"/>
  <c r="M14" i="3"/>
  <c r="I30" i="3"/>
  <c r="M30" i="3"/>
  <c r="I46" i="3"/>
  <c r="O46" i="3"/>
  <c r="I54" i="3"/>
  <c r="O54" i="3"/>
  <c r="I62" i="3"/>
  <c r="O62" i="3"/>
  <c r="M62" i="3"/>
  <c r="I70" i="3"/>
  <c r="M70" i="3"/>
  <c r="M3" i="3"/>
  <c r="Q3" i="3" s="1"/>
  <c r="P8" i="3"/>
  <c r="P10" i="3"/>
  <c r="M15" i="3"/>
  <c r="Q15" i="3" s="1"/>
  <c r="N19" i="3"/>
  <c r="O21" i="3"/>
  <c r="M24" i="3"/>
  <c r="Q24" i="3" s="1"/>
  <c r="M36" i="3"/>
  <c r="M40" i="3"/>
  <c r="O51" i="3"/>
  <c r="O55" i="3"/>
  <c r="M67" i="3"/>
  <c r="Q67" i="3" s="1"/>
  <c r="M71" i="3"/>
  <c r="I11" i="1"/>
  <c r="O11" i="1"/>
  <c r="M11" i="1"/>
  <c r="I25" i="1"/>
  <c r="O25" i="1"/>
  <c r="M25" i="1"/>
  <c r="I46" i="1"/>
  <c r="O46" i="1"/>
  <c r="M46" i="1"/>
  <c r="O75" i="1"/>
  <c r="M75" i="1"/>
  <c r="I75" i="1"/>
  <c r="I56" i="3"/>
  <c r="O56" i="3"/>
  <c r="N12" i="1"/>
  <c r="Q12" i="1" s="1"/>
  <c r="P12" i="1"/>
  <c r="M57" i="3"/>
  <c r="I18" i="3"/>
  <c r="M18" i="3"/>
  <c r="I34" i="3"/>
  <c r="M34" i="3"/>
  <c r="I50" i="3"/>
  <c r="O50" i="3"/>
  <c r="I27" i="3"/>
  <c r="O27" i="3"/>
  <c r="I43" i="3"/>
  <c r="M43" i="3"/>
  <c r="O43" i="3"/>
  <c r="I59" i="3"/>
  <c r="M59" i="3"/>
  <c r="Q4" i="3"/>
  <c r="M8" i="3"/>
  <c r="O32" i="3"/>
  <c r="N42" i="3"/>
  <c r="M50" i="3"/>
  <c r="P57" i="3"/>
  <c r="O65" i="3"/>
  <c r="I44" i="3"/>
  <c r="O44" i="3"/>
  <c r="I68" i="3"/>
  <c r="M68" i="3"/>
  <c r="O25" i="3"/>
  <c r="M35" i="3"/>
  <c r="Q35" i="3" s="1"/>
  <c r="Q23" i="3"/>
  <c r="I31" i="3"/>
  <c r="O31" i="3"/>
  <c r="I39" i="3"/>
  <c r="M39" i="3"/>
  <c r="I47" i="3"/>
  <c r="M47" i="3"/>
  <c r="O47" i="3"/>
  <c r="I63" i="3"/>
  <c r="M63" i="3"/>
  <c r="M5" i="3"/>
  <c r="Q5" i="3" s="1"/>
  <c r="M7" i="3"/>
  <c r="Q7" i="3" s="1"/>
  <c r="M9" i="3"/>
  <c r="Q9" i="3" s="1"/>
  <c r="M13" i="3"/>
  <c r="Q13" i="3" s="1"/>
  <c r="O17" i="3"/>
  <c r="O19" i="3"/>
  <c r="M22" i="3"/>
  <c r="Q22" i="3" s="1"/>
  <c r="O26" i="3"/>
  <c r="O28" i="3"/>
  <c r="M31" i="3"/>
  <c r="N36" i="3"/>
  <c r="N40" i="3"/>
  <c r="M44" i="3"/>
  <c r="M48" i="3"/>
  <c r="P51" i="3"/>
  <c r="P55" i="3"/>
  <c r="Q55" i="3" s="1"/>
  <c r="O59" i="3"/>
  <c r="O63" i="3"/>
  <c r="N67" i="3"/>
  <c r="N71" i="3"/>
  <c r="N4" i="1"/>
  <c r="P4" i="1"/>
  <c r="I19" i="1"/>
  <c r="O19" i="1"/>
  <c r="M19" i="1"/>
  <c r="I33" i="1"/>
  <c r="O33" i="1"/>
  <c r="M33" i="1"/>
  <c r="O40" i="1"/>
  <c r="I40" i="1"/>
  <c r="M40" i="1"/>
  <c r="N68" i="1"/>
  <c r="P68" i="1"/>
  <c r="P2" i="1"/>
  <c r="O10" i="1"/>
  <c r="O12" i="1"/>
  <c r="N18" i="1"/>
  <c r="M22" i="1"/>
  <c r="Q22" i="1" s="1"/>
  <c r="M26" i="1"/>
  <c r="Q26" i="1" s="1"/>
  <c r="M28" i="1"/>
  <c r="P31" i="1"/>
  <c r="P35" i="1"/>
  <c r="P37" i="1"/>
  <c r="O39" i="1"/>
  <c r="O41" i="1"/>
  <c r="O45" i="1"/>
  <c r="N47" i="1"/>
  <c r="N51" i="1"/>
  <c r="N53" i="1"/>
  <c r="M55" i="1"/>
  <c r="M57" i="1"/>
  <c r="M61" i="1"/>
  <c r="Q61" i="1" s="1"/>
  <c r="P66" i="1"/>
  <c r="O70" i="1"/>
  <c r="O74" i="1"/>
  <c r="O76" i="1"/>
  <c r="M80" i="1"/>
  <c r="M82" i="1"/>
  <c r="P85" i="1"/>
  <c r="O87" i="1"/>
  <c r="O89" i="1"/>
  <c r="N93" i="1"/>
  <c r="M95" i="1"/>
  <c r="M97" i="1"/>
  <c r="I95" i="1"/>
  <c r="M3" i="1"/>
  <c r="Q3" i="1" s="1"/>
  <c r="M5" i="1"/>
  <c r="P10" i="1"/>
  <c r="Q10" i="1" s="1"/>
  <c r="O16" i="1"/>
  <c r="O18" i="1"/>
  <c r="O20" i="1"/>
  <c r="N22" i="1"/>
  <c r="N26" i="1"/>
  <c r="N28" i="1"/>
  <c r="M32" i="1"/>
  <c r="M34" i="1"/>
  <c r="Q34" i="1" s="1"/>
  <c r="M36" i="1"/>
  <c r="Q36" i="1" s="1"/>
  <c r="P39" i="1"/>
  <c r="P41" i="1"/>
  <c r="P45" i="1"/>
  <c r="O47" i="1"/>
  <c r="O51" i="1"/>
  <c r="O53" i="1"/>
  <c r="N55" i="1"/>
  <c r="N57" i="1"/>
  <c r="N61" i="1"/>
  <c r="M63" i="1"/>
  <c r="M67" i="1"/>
  <c r="M69" i="1"/>
  <c r="P70" i="1"/>
  <c r="P74" i="1"/>
  <c r="P76" i="1"/>
  <c r="N80" i="1"/>
  <c r="N82" i="1"/>
  <c r="M86" i="1"/>
  <c r="P89" i="1"/>
  <c r="O93" i="1"/>
  <c r="N97" i="1"/>
  <c r="I32" i="1"/>
  <c r="I64" i="1"/>
  <c r="I83" i="1"/>
  <c r="N3" i="1"/>
  <c r="N5" i="1"/>
  <c r="M7" i="1"/>
  <c r="M9" i="1"/>
  <c r="M13" i="1"/>
  <c r="O22" i="1"/>
  <c r="O26" i="1"/>
  <c r="N34" i="1"/>
  <c r="M38" i="1"/>
  <c r="Q38" i="1" s="1"/>
  <c r="M42" i="1"/>
  <c r="Q42" i="1" s="1"/>
  <c r="M44" i="1"/>
  <c r="O55" i="1"/>
  <c r="O57" i="1"/>
  <c r="O61" i="1"/>
  <c r="N63" i="1"/>
  <c r="N67" i="1"/>
  <c r="N69" i="1"/>
  <c r="M71" i="1"/>
  <c r="Q71" i="1" s="1"/>
  <c r="M73" i="1"/>
  <c r="Q73" i="1" s="1"/>
  <c r="O80" i="1"/>
  <c r="O82" i="1"/>
  <c r="N86" i="1"/>
  <c r="M88" i="1"/>
  <c r="Q88" i="1" s="1"/>
  <c r="M90" i="1"/>
  <c r="M92" i="1"/>
  <c r="O97" i="1"/>
  <c r="O3" i="1"/>
  <c r="O5" i="1"/>
  <c r="N7" i="1"/>
  <c r="N9" i="1"/>
  <c r="N13" i="1"/>
  <c r="M15" i="1"/>
  <c r="M21" i="1"/>
  <c r="Q21" i="1" s="1"/>
  <c r="O34" i="1"/>
  <c r="N38" i="1"/>
  <c r="N42" i="1"/>
  <c r="N44" i="1"/>
  <c r="M48" i="1"/>
  <c r="M50" i="1"/>
  <c r="Q50" i="1" s="1"/>
  <c r="M52" i="1"/>
  <c r="Q52" i="1" s="1"/>
  <c r="O63" i="1"/>
  <c r="O67" i="1"/>
  <c r="O69" i="1"/>
  <c r="N71" i="1"/>
  <c r="N73" i="1"/>
  <c r="M77" i="1"/>
  <c r="O86" i="1"/>
  <c r="N88" i="1"/>
  <c r="N90" i="1"/>
  <c r="N92" i="1"/>
  <c r="M94" i="1"/>
  <c r="O7" i="1"/>
  <c r="O9" i="1"/>
  <c r="O13" i="1"/>
  <c r="N15" i="1"/>
  <c r="N21" i="1"/>
  <c r="M23" i="1"/>
  <c r="M29" i="1"/>
  <c r="O38" i="1"/>
  <c r="O42" i="1"/>
  <c r="N50" i="1"/>
  <c r="M54" i="1"/>
  <c r="M58" i="1"/>
  <c r="Q58" i="1" s="1"/>
  <c r="M60" i="1"/>
  <c r="O71" i="1"/>
  <c r="O73" i="1"/>
  <c r="N77" i="1"/>
  <c r="M79" i="1"/>
  <c r="M83" i="1"/>
  <c r="O88" i="1"/>
  <c r="O90" i="1"/>
  <c r="O92" i="1"/>
  <c r="M96" i="1"/>
  <c r="M98" i="1"/>
  <c r="Q98" i="1" s="1"/>
  <c r="M2" i="1"/>
  <c r="M4" i="1"/>
  <c r="O15" i="1"/>
  <c r="O21" i="1"/>
  <c r="N23" i="1"/>
  <c r="N29" i="1"/>
  <c r="M31" i="1"/>
  <c r="Q31" i="1" s="1"/>
  <c r="M35" i="1"/>
  <c r="Q35" i="1" s="1"/>
  <c r="M37" i="1"/>
  <c r="O48" i="1"/>
  <c r="O50" i="1"/>
  <c r="N54" i="1"/>
  <c r="N58" i="1"/>
  <c r="N60" i="1"/>
  <c r="M64" i="1"/>
  <c r="M66" i="1"/>
  <c r="M68" i="1"/>
  <c r="O77" i="1"/>
  <c r="N79" i="1"/>
  <c r="M85" i="1"/>
  <c r="O94" i="1"/>
  <c r="N96" i="1"/>
  <c r="N98" i="1"/>
  <c r="I16" i="1"/>
  <c r="M10" i="1"/>
  <c r="O23" i="1"/>
  <c r="O29" i="1"/>
  <c r="M39" i="1"/>
  <c r="M41" i="1"/>
  <c r="Q41" i="1" s="1"/>
  <c r="M45" i="1"/>
  <c r="O54" i="1"/>
  <c r="O58" i="1"/>
  <c r="M70" i="1"/>
  <c r="M74" i="1"/>
  <c r="M76" i="1"/>
  <c r="M89" i="1"/>
  <c r="O96" i="1"/>
  <c r="O98" i="1"/>
  <c r="O2" i="1"/>
  <c r="M18" i="1"/>
  <c r="Q18" i="1" s="1"/>
  <c r="O31" i="1"/>
  <c r="O35" i="1"/>
  <c r="O37" i="1"/>
  <c r="M47" i="1"/>
  <c r="M51" i="1"/>
  <c r="Q51" i="1" s="1"/>
  <c r="M53" i="1"/>
  <c r="Q53" i="1" s="1"/>
  <c r="O66" i="1"/>
  <c r="O85" i="1"/>
  <c r="M93" i="1"/>
  <c r="Q2" i="1" l="1"/>
  <c r="Q71" i="3"/>
  <c r="P65" i="3"/>
  <c r="N65" i="3"/>
  <c r="P45" i="3"/>
  <c r="N45" i="3"/>
  <c r="P12" i="3"/>
  <c r="N12" i="3"/>
  <c r="Q42" i="3"/>
  <c r="N64" i="3"/>
  <c r="P64" i="3"/>
  <c r="P84" i="1"/>
  <c r="N84" i="1"/>
  <c r="P16" i="1"/>
  <c r="N16" i="1"/>
  <c r="Q16" i="1" s="1"/>
  <c r="Q29" i="1"/>
  <c r="Q86" i="1"/>
  <c r="Q63" i="1"/>
  <c r="P46" i="1"/>
  <c r="N46" i="1"/>
  <c r="N66" i="3"/>
  <c r="P66" i="3"/>
  <c r="Q96" i="1"/>
  <c r="Q23" i="1"/>
  <c r="Q92" i="1"/>
  <c r="P40" i="1"/>
  <c r="N40" i="1"/>
  <c r="Q40" i="1" s="1"/>
  <c r="P19" i="1"/>
  <c r="N19" i="1"/>
  <c r="P31" i="3"/>
  <c r="N31" i="3"/>
  <c r="P44" i="3"/>
  <c r="N44" i="3"/>
  <c r="P50" i="3"/>
  <c r="N50" i="3"/>
  <c r="N62" i="3"/>
  <c r="P62" i="3"/>
  <c r="N14" i="3"/>
  <c r="Q14" i="3" s="1"/>
  <c r="P14" i="3"/>
  <c r="Q45" i="1"/>
  <c r="Q60" i="1"/>
  <c r="Q15" i="1"/>
  <c r="Q90" i="1"/>
  <c r="P83" i="1"/>
  <c r="N83" i="1"/>
  <c r="Q89" i="1"/>
  <c r="Q66" i="1"/>
  <c r="N63" i="3"/>
  <c r="P63" i="3"/>
  <c r="Q63" i="3" s="1"/>
  <c r="N59" i="3"/>
  <c r="Q59" i="3" s="1"/>
  <c r="P59" i="3"/>
  <c r="P56" i="3"/>
  <c r="N56" i="3"/>
  <c r="P16" i="3"/>
  <c r="N16" i="3"/>
  <c r="Q16" i="3" s="1"/>
  <c r="Q28" i="3"/>
  <c r="P65" i="1"/>
  <c r="N65" i="1"/>
  <c r="Q25" i="3"/>
  <c r="P49" i="1"/>
  <c r="Q49" i="1" s="1"/>
  <c r="N49" i="1"/>
  <c r="Q43" i="1"/>
  <c r="Q47" i="1"/>
  <c r="Q39" i="1"/>
  <c r="Q85" i="1"/>
  <c r="Q54" i="1"/>
  <c r="Q77" i="1"/>
  <c r="Q48" i="1"/>
  <c r="P32" i="1"/>
  <c r="N32" i="1"/>
  <c r="Q32" i="1" s="1"/>
  <c r="Q5" i="1"/>
  <c r="Q57" i="1"/>
  <c r="Q44" i="3"/>
  <c r="Q50" i="3"/>
  <c r="Q18" i="3"/>
  <c r="Q40" i="3"/>
  <c r="N49" i="3"/>
  <c r="P49" i="3"/>
  <c r="N72" i="3"/>
  <c r="Q72" i="3" s="1"/>
  <c r="P72" i="3"/>
  <c r="N43" i="1"/>
  <c r="P43" i="1"/>
  <c r="P58" i="3"/>
  <c r="N58" i="3"/>
  <c r="Q58" i="3" s="1"/>
  <c r="P78" i="1"/>
  <c r="N78" i="1"/>
  <c r="Q78" i="1" s="1"/>
  <c r="N62" i="1"/>
  <c r="P62" i="1"/>
  <c r="Q62" i="1" s="1"/>
  <c r="P18" i="3"/>
  <c r="N18" i="3"/>
  <c r="Q36" i="3"/>
  <c r="P46" i="3"/>
  <c r="N46" i="3"/>
  <c r="P52" i="3"/>
  <c r="N52" i="3"/>
  <c r="P81" i="1"/>
  <c r="Q81" i="1" s="1"/>
  <c r="N81" i="1"/>
  <c r="P17" i="1"/>
  <c r="N17" i="1"/>
  <c r="Q17" i="1" s="1"/>
  <c r="P29" i="3"/>
  <c r="N29" i="3"/>
  <c r="P56" i="1"/>
  <c r="N56" i="1"/>
  <c r="P25" i="1"/>
  <c r="N25" i="1"/>
  <c r="Q25" i="1" s="1"/>
  <c r="P54" i="3"/>
  <c r="N54" i="3"/>
  <c r="P2" i="3"/>
  <c r="N2" i="3"/>
  <c r="Q2" i="3" s="1"/>
  <c r="N6" i="1"/>
  <c r="P6" i="1"/>
  <c r="Q6" i="1" s="1"/>
  <c r="Q49" i="3"/>
  <c r="N37" i="3"/>
  <c r="Q37" i="3" s="1"/>
  <c r="P37" i="3"/>
  <c r="Q76" i="1"/>
  <c r="Q83" i="1"/>
  <c r="Q13" i="1"/>
  <c r="Q82" i="1"/>
  <c r="Q55" i="1"/>
  <c r="N33" i="1"/>
  <c r="Q33" i="1" s="1"/>
  <c r="P33" i="1"/>
  <c r="P47" i="3"/>
  <c r="Q47" i="3" s="1"/>
  <c r="N47" i="3"/>
  <c r="P43" i="3"/>
  <c r="N43" i="3"/>
  <c r="Q43" i="3" s="1"/>
  <c r="P33" i="3"/>
  <c r="N33" i="3"/>
  <c r="Q33" i="3" s="1"/>
  <c r="Q56" i="1"/>
  <c r="Q74" i="1"/>
  <c r="Q4" i="1"/>
  <c r="Q79" i="1"/>
  <c r="Q9" i="1"/>
  <c r="Q69" i="1"/>
  <c r="P95" i="1"/>
  <c r="N95" i="1"/>
  <c r="Q95" i="1" s="1"/>
  <c r="Q80" i="1"/>
  <c r="Q57" i="3"/>
  <c r="Q46" i="1"/>
  <c r="N70" i="3"/>
  <c r="Q70" i="3" s="1"/>
  <c r="P70" i="3"/>
  <c r="Q66" i="3"/>
  <c r="N41" i="3"/>
  <c r="Q41" i="3" s="1"/>
  <c r="P41" i="3"/>
  <c r="P27" i="1"/>
  <c r="N27" i="1"/>
  <c r="Q27" i="1" s="1"/>
  <c r="P48" i="3"/>
  <c r="N48" i="3"/>
  <c r="Q48" i="3" s="1"/>
  <c r="Q19" i="3"/>
  <c r="N61" i="3"/>
  <c r="Q61" i="3" s="1"/>
  <c r="P61" i="3"/>
  <c r="N60" i="3"/>
  <c r="Q60" i="3" s="1"/>
  <c r="P60" i="3"/>
  <c r="N72" i="1"/>
  <c r="Q72" i="1" s="1"/>
  <c r="P72" i="1"/>
  <c r="Q93" i="1"/>
  <c r="Q70" i="1"/>
  <c r="Q68" i="1"/>
  <c r="Q37" i="1"/>
  <c r="Q94" i="1"/>
  <c r="Q44" i="1"/>
  <c r="Q7" i="1"/>
  <c r="Q67" i="1"/>
  <c r="Q97" i="1"/>
  <c r="Q28" i="1"/>
  <c r="Q19" i="1"/>
  <c r="N39" i="3"/>
  <c r="P39" i="3"/>
  <c r="Q39" i="3" s="1"/>
  <c r="N68" i="3"/>
  <c r="Q68" i="3" s="1"/>
  <c r="P68" i="3"/>
  <c r="Q8" i="3"/>
  <c r="N27" i="3"/>
  <c r="Q27" i="3" s="1"/>
  <c r="P27" i="3"/>
  <c r="P11" i="1"/>
  <c r="N11" i="1"/>
  <c r="Q11" i="1" s="1"/>
  <c r="Q62" i="3"/>
  <c r="N30" i="3"/>
  <c r="Q30" i="3" s="1"/>
  <c r="P30" i="3"/>
  <c r="Q51" i="3"/>
  <c r="Q17" i="3"/>
  <c r="P59" i="1"/>
  <c r="N59" i="1"/>
  <c r="Q59" i="1" s="1"/>
  <c r="N8" i="1"/>
  <c r="Q8" i="1" s="1"/>
  <c r="P8" i="1"/>
  <c r="P14" i="1"/>
  <c r="N14" i="1"/>
  <c r="Q14" i="1" s="1"/>
  <c r="Q64" i="3"/>
  <c r="Q84" i="1"/>
  <c r="N64" i="1"/>
  <c r="Q64" i="1" s="1"/>
  <c r="P64" i="1"/>
  <c r="N34" i="3"/>
  <c r="Q34" i="3" s="1"/>
  <c r="P34" i="3"/>
  <c r="P75" i="1"/>
  <c r="N75" i="1"/>
  <c r="Q75" i="1" s="1"/>
  <c r="Q65" i="3"/>
  <c r="N91" i="1"/>
  <c r="Q91" i="1" s="1"/>
  <c r="P91" i="1"/>
  <c r="P32" i="3"/>
  <c r="Q32" i="3" s="1"/>
  <c r="N32" i="3"/>
  <c r="P24" i="1"/>
  <c r="N24" i="1"/>
  <c r="Q24" i="1" s="1"/>
  <c r="Q45" i="3"/>
  <c r="P30" i="1"/>
  <c r="N30" i="1"/>
  <c r="Q30" i="1" s="1"/>
  <c r="Q12" i="3"/>
  <c r="Q65" i="1"/>
  <c r="T2" i="1" l="1"/>
  <c r="T4" i="1" s="1"/>
  <c r="V2" i="1"/>
  <c r="V4" i="1" s="1"/>
  <c r="U2" i="1"/>
  <c r="U4" i="1" s="1"/>
  <c r="Q54" i="3"/>
  <c r="Q29" i="3"/>
  <c r="Q52" i="3"/>
  <c r="Q56" i="3"/>
  <c r="Q46" i="3"/>
  <c r="Q31" i="3"/>
  <c r="U2" i="3"/>
  <c r="T2" i="3"/>
  <c r="V2" i="3"/>
</calcChain>
</file>

<file path=xl/sharedStrings.xml><?xml version="1.0" encoding="utf-8"?>
<sst xmlns="http://schemas.openxmlformats.org/spreadsheetml/2006/main" count="101" uniqueCount="24">
  <si>
    <t>date</t>
  </si>
  <si>
    <t>TeS</t>
  </si>
  <si>
    <t>LeW</t>
  </si>
  <si>
    <t>Elevation 1</t>
  </si>
  <si>
    <t>Elevation 2</t>
  </si>
  <si>
    <t>Elevation 3</t>
  </si>
  <si>
    <t>date1</t>
  </si>
  <si>
    <t>date2</t>
  </si>
  <si>
    <t>LEW2</t>
  </si>
  <si>
    <t>LEW1</t>
  </si>
  <si>
    <t>days1</t>
  </si>
  <si>
    <t>days2</t>
  </si>
  <si>
    <t>Interp_LEW</t>
  </si>
  <si>
    <t>Correl LEW</t>
  </si>
  <si>
    <t>Sample #</t>
  </si>
  <si>
    <t>t score</t>
  </si>
  <si>
    <t>&lt;0.0001</t>
  </si>
  <si>
    <t>Sig (1 tail, 0.05)</t>
  </si>
  <si>
    <t>p value (1 tail, 0.05)</t>
  </si>
  <si>
    <t>Sig (2 tail, 0.05)</t>
  </si>
  <si>
    <t>p value (2 tail, 0.05)</t>
  </si>
  <si>
    <t>NO</t>
  </si>
  <si>
    <t>YES</t>
  </si>
  <si>
    <t>https://www.statology.org/t-score-p-value-calculator/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</si>
</sst>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0" fillId="0" borderId="0" xfId="0" quotePrefix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Summit!$J$1</c:f>
              <c:strCache>
                <c:ptCount val="1"/>
                <c:pt idx="0">
                  <c:v>Elevation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Summit!$G$2:$G$261</c:f>
              <c:numCache>
                <c:formatCode>m/d/yy</c:formatCode>
                <c:ptCount val="260"/>
                <c:pt idx="0">
                  <c:v>40385</c:v>
                </c:pt>
                <c:pt idx="1">
                  <c:v>40493</c:v>
                </c:pt>
                <c:pt idx="2">
                  <c:v>40530</c:v>
                </c:pt>
                <c:pt idx="3">
                  <c:v>40578</c:v>
                </c:pt>
                <c:pt idx="4">
                  <c:v>40620</c:v>
                </c:pt>
                <c:pt idx="5">
                  <c:v>40664</c:v>
                </c:pt>
                <c:pt idx="6">
                  <c:v>40705</c:v>
                </c:pt>
                <c:pt idx="7">
                  <c:v>40747</c:v>
                </c:pt>
                <c:pt idx="8">
                  <c:v>40790</c:v>
                </c:pt>
                <c:pt idx="9">
                  <c:v>40832</c:v>
                </c:pt>
                <c:pt idx="10">
                  <c:v>40874</c:v>
                </c:pt>
                <c:pt idx="11">
                  <c:v>40917</c:v>
                </c:pt>
                <c:pt idx="12">
                  <c:v>40958</c:v>
                </c:pt>
                <c:pt idx="13">
                  <c:v>41002</c:v>
                </c:pt>
                <c:pt idx="14">
                  <c:v>41036</c:v>
                </c:pt>
                <c:pt idx="15">
                  <c:v>41073</c:v>
                </c:pt>
                <c:pt idx="16">
                  <c:v>41116</c:v>
                </c:pt>
                <c:pt idx="17">
                  <c:v>41158</c:v>
                </c:pt>
                <c:pt idx="18">
                  <c:v>41200</c:v>
                </c:pt>
                <c:pt idx="19">
                  <c:v>41243</c:v>
                </c:pt>
                <c:pt idx="20">
                  <c:v>41289</c:v>
                </c:pt>
                <c:pt idx="21">
                  <c:v>41327</c:v>
                </c:pt>
                <c:pt idx="22">
                  <c:v>41370</c:v>
                </c:pt>
                <c:pt idx="23">
                  <c:v>41396</c:v>
                </c:pt>
                <c:pt idx="24">
                  <c:v>41441</c:v>
                </c:pt>
                <c:pt idx="25">
                  <c:v>41483</c:v>
                </c:pt>
                <c:pt idx="26">
                  <c:v>41526</c:v>
                </c:pt>
                <c:pt idx="27">
                  <c:v>41571</c:v>
                </c:pt>
                <c:pt idx="28">
                  <c:v>41611</c:v>
                </c:pt>
                <c:pt idx="29">
                  <c:v>41668</c:v>
                </c:pt>
                <c:pt idx="30">
                  <c:v>41713</c:v>
                </c:pt>
                <c:pt idx="31">
                  <c:v>41754</c:v>
                </c:pt>
                <c:pt idx="32">
                  <c:v>41798</c:v>
                </c:pt>
                <c:pt idx="33">
                  <c:v>41840</c:v>
                </c:pt>
                <c:pt idx="34">
                  <c:v>41881</c:v>
                </c:pt>
                <c:pt idx="35">
                  <c:v>41924</c:v>
                </c:pt>
                <c:pt idx="36">
                  <c:v>41966</c:v>
                </c:pt>
                <c:pt idx="37">
                  <c:v>42008</c:v>
                </c:pt>
                <c:pt idx="38">
                  <c:v>42051</c:v>
                </c:pt>
                <c:pt idx="39">
                  <c:v>42093</c:v>
                </c:pt>
                <c:pt idx="40">
                  <c:v>42137</c:v>
                </c:pt>
                <c:pt idx="41">
                  <c:v>42178</c:v>
                </c:pt>
                <c:pt idx="42">
                  <c:v>42220</c:v>
                </c:pt>
                <c:pt idx="43">
                  <c:v>42263</c:v>
                </c:pt>
                <c:pt idx="44">
                  <c:v>42305</c:v>
                </c:pt>
                <c:pt idx="45">
                  <c:v>42347</c:v>
                </c:pt>
                <c:pt idx="46">
                  <c:v>42392</c:v>
                </c:pt>
                <c:pt idx="47">
                  <c:v>42431</c:v>
                </c:pt>
                <c:pt idx="48">
                  <c:v>42475</c:v>
                </c:pt>
                <c:pt idx="49">
                  <c:v>42509</c:v>
                </c:pt>
                <c:pt idx="50">
                  <c:v>42546</c:v>
                </c:pt>
                <c:pt idx="51">
                  <c:v>42589</c:v>
                </c:pt>
                <c:pt idx="52">
                  <c:v>42631</c:v>
                </c:pt>
                <c:pt idx="53">
                  <c:v>42673</c:v>
                </c:pt>
                <c:pt idx="54">
                  <c:v>42716</c:v>
                </c:pt>
                <c:pt idx="55">
                  <c:v>42758</c:v>
                </c:pt>
                <c:pt idx="56">
                  <c:v>42800</c:v>
                </c:pt>
                <c:pt idx="57">
                  <c:v>42844</c:v>
                </c:pt>
                <c:pt idx="58">
                  <c:v>42884</c:v>
                </c:pt>
                <c:pt idx="59">
                  <c:v>42932</c:v>
                </c:pt>
                <c:pt idx="60">
                  <c:v>42969</c:v>
                </c:pt>
                <c:pt idx="61">
                  <c:v>43017</c:v>
                </c:pt>
                <c:pt idx="62">
                  <c:v>43054</c:v>
                </c:pt>
                <c:pt idx="63">
                  <c:v>43102</c:v>
                </c:pt>
                <c:pt idx="64">
                  <c:v>43139</c:v>
                </c:pt>
                <c:pt idx="65">
                  <c:v>43174</c:v>
                </c:pt>
                <c:pt idx="66">
                  <c:v>43211</c:v>
                </c:pt>
                <c:pt idx="67">
                  <c:v>43252</c:v>
                </c:pt>
                <c:pt idx="68">
                  <c:v>43290</c:v>
                </c:pt>
                <c:pt idx="69">
                  <c:v>43329</c:v>
                </c:pt>
                <c:pt idx="70">
                  <c:v>43367</c:v>
                </c:pt>
                <c:pt idx="71">
                  <c:v>43409</c:v>
                </c:pt>
                <c:pt idx="72">
                  <c:v>43446</c:v>
                </c:pt>
                <c:pt idx="73">
                  <c:v>43494</c:v>
                </c:pt>
                <c:pt idx="74">
                  <c:v>43536</c:v>
                </c:pt>
                <c:pt idx="75">
                  <c:v>43580</c:v>
                </c:pt>
                <c:pt idx="76">
                  <c:v>43614</c:v>
                </c:pt>
                <c:pt idx="77">
                  <c:v>43651</c:v>
                </c:pt>
                <c:pt idx="78">
                  <c:v>43693</c:v>
                </c:pt>
                <c:pt idx="79">
                  <c:v>43736</c:v>
                </c:pt>
                <c:pt idx="80">
                  <c:v>43778</c:v>
                </c:pt>
                <c:pt idx="81">
                  <c:v>43814</c:v>
                </c:pt>
                <c:pt idx="82">
                  <c:v>43862</c:v>
                </c:pt>
                <c:pt idx="83">
                  <c:v>43904</c:v>
                </c:pt>
                <c:pt idx="84">
                  <c:v>43948</c:v>
                </c:pt>
                <c:pt idx="85">
                  <c:v>43989</c:v>
                </c:pt>
                <c:pt idx="86">
                  <c:v>44032</c:v>
                </c:pt>
                <c:pt idx="87">
                  <c:v>44070</c:v>
                </c:pt>
                <c:pt idx="88">
                  <c:v>44101</c:v>
                </c:pt>
                <c:pt idx="89">
                  <c:v>44144</c:v>
                </c:pt>
                <c:pt idx="90">
                  <c:v>44182</c:v>
                </c:pt>
                <c:pt idx="91">
                  <c:v>44231</c:v>
                </c:pt>
                <c:pt idx="92">
                  <c:v>44267</c:v>
                </c:pt>
                <c:pt idx="93">
                  <c:v>44305</c:v>
                </c:pt>
                <c:pt idx="94">
                  <c:v>44339</c:v>
                </c:pt>
                <c:pt idx="95">
                  <c:v>44379</c:v>
                </c:pt>
                <c:pt idx="96">
                  <c:v>44413</c:v>
                </c:pt>
              </c:numCache>
            </c:numRef>
          </c:xVal>
          <c:yVal>
            <c:numRef>
              <c:f>Summit!$J$2:$J$261</c:f>
              <c:numCache>
                <c:formatCode>General</c:formatCode>
                <c:ptCount val="260"/>
                <c:pt idx="0">
                  <c:v>3248.41795</c:v>
                </c:pt>
                <c:pt idx="1">
                  <c:v>3248.378725</c:v>
                </c:pt>
                <c:pt idx="2">
                  <c:v>3247.3919879999999</c:v>
                </c:pt>
                <c:pt idx="3">
                  <c:v>3248.460415</c:v>
                </c:pt>
                <c:pt idx="4">
                  <c:v>3247.9177330000002</c:v>
                </c:pt>
                <c:pt idx="5">
                  <c:v>3247.7359150000002</c:v>
                </c:pt>
                <c:pt idx="6">
                  <c:v>3247.5053790000002</c:v>
                </c:pt>
                <c:pt idx="7">
                  <c:v>3247.6543120000001</c:v>
                </c:pt>
                <c:pt idx="8">
                  <c:v>3248.3199209999998</c:v>
                </c:pt>
                <c:pt idx="9">
                  <c:v>3247.7553149999999</c:v>
                </c:pt>
                <c:pt idx="10">
                  <c:v>3247.4438919999998</c:v>
                </c:pt>
                <c:pt idx="11">
                  <c:v>3247.2085929999998</c:v>
                </c:pt>
                <c:pt idx="12">
                  <c:v>3247.5333329999999</c:v>
                </c:pt>
                <c:pt idx="13">
                  <c:v>3246.7329650000001</c:v>
                </c:pt>
                <c:pt idx="14">
                  <c:v>3247.1207169999998</c:v>
                </c:pt>
                <c:pt idx="15">
                  <c:v>3247.7622280000001</c:v>
                </c:pt>
                <c:pt idx="16">
                  <c:v>3248.3023349999999</c:v>
                </c:pt>
                <c:pt idx="17">
                  <c:v>3248.883898</c:v>
                </c:pt>
                <c:pt idx="18">
                  <c:v>3248.4144590000001</c:v>
                </c:pt>
                <c:pt idx="19">
                  <c:v>3248.5297289999999</c:v>
                </c:pt>
                <c:pt idx="20">
                  <c:v>3248.4578620000002</c:v>
                </c:pt>
                <c:pt idx="21">
                  <c:v>3248.4272959999998</c:v>
                </c:pt>
                <c:pt idx="22">
                  <c:v>3247.943616</c:v>
                </c:pt>
                <c:pt idx="23">
                  <c:v>3247.571547</c:v>
                </c:pt>
                <c:pt idx="24">
                  <c:v>3248.1268839999998</c:v>
                </c:pt>
                <c:pt idx="25">
                  <c:v>3247.8146430000002</c:v>
                </c:pt>
                <c:pt idx="26">
                  <c:v>3248.0936449999999</c:v>
                </c:pt>
                <c:pt idx="27">
                  <c:v>3247.7789910000001</c:v>
                </c:pt>
                <c:pt idx="28">
                  <c:v>3247.6819139999998</c:v>
                </c:pt>
                <c:pt idx="29">
                  <c:v>3248.100954</c:v>
                </c:pt>
                <c:pt idx="30">
                  <c:v>3248.157886</c:v>
                </c:pt>
                <c:pt idx="31">
                  <c:v>3247.7829489999999</c:v>
                </c:pt>
                <c:pt idx="32">
                  <c:v>3248.0006279999998</c:v>
                </c:pt>
                <c:pt idx="33">
                  <c:v>3247.4609369999998</c:v>
                </c:pt>
                <c:pt idx="34">
                  <c:v>3247.9602890000001</c:v>
                </c:pt>
                <c:pt idx="35">
                  <c:v>3247.5661949999999</c:v>
                </c:pt>
                <c:pt idx="36">
                  <c:v>3247.9473760000001</c:v>
                </c:pt>
                <c:pt idx="37">
                  <c:v>3247.7346510000002</c:v>
                </c:pt>
                <c:pt idx="38">
                  <c:v>3247.5889689999999</c:v>
                </c:pt>
                <c:pt idx="39">
                  <c:v>3247.254942</c:v>
                </c:pt>
                <c:pt idx="40">
                  <c:v>3247.6388969999998</c:v>
                </c:pt>
                <c:pt idx="41">
                  <c:v>3247.6713730000001</c:v>
                </c:pt>
                <c:pt idx="42">
                  <c:v>3247.2616950000001</c:v>
                </c:pt>
                <c:pt idx="43">
                  <c:v>3247.531465</c:v>
                </c:pt>
                <c:pt idx="44">
                  <c:v>3247.168455</c:v>
                </c:pt>
                <c:pt idx="45">
                  <c:v>3247.0883909999998</c:v>
                </c:pt>
                <c:pt idx="46">
                  <c:v>3247.6965770000002</c:v>
                </c:pt>
                <c:pt idx="47">
                  <c:v>3247.512827</c:v>
                </c:pt>
                <c:pt idx="48">
                  <c:v>3247.3341209999999</c:v>
                </c:pt>
                <c:pt idx="49">
                  <c:v>3246.8197089999999</c:v>
                </c:pt>
                <c:pt idx="50">
                  <c:v>3247.2290549999998</c:v>
                </c:pt>
                <c:pt idx="51">
                  <c:v>3247.9783950000001</c:v>
                </c:pt>
                <c:pt idx="52">
                  <c:v>3248.3601130000002</c:v>
                </c:pt>
                <c:pt idx="53">
                  <c:v>3247.6207290000002</c:v>
                </c:pt>
                <c:pt idx="54">
                  <c:v>3247.6142749999999</c:v>
                </c:pt>
                <c:pt idx="55">
                  <c:v>3247.1136849999998</c:v>
                </c:pt>
                <c:pt idx="56">
                  <c:v>3247.9975129999998</c:v>
                </c:pt>
                <c:pt idx="57">
                  <c:v>3246.7244430000001</c:v>
                </c:pt>
                <c:pt idx="58">
                  <c:v>3246.815059</c:v>
                </c:pt>
                <c:pt idx="59">
                  <c:v>3246.8697550000002</c:v>
                </c:pt>
                <c:pt idx="60">
                  <c:v>3247.0932069999999</c:v>
                </c:pt>
                <c:pt idx="61">
                  <c:v>3248.20462</c:v>
                </c:pt>
                <c:pt idx="62">
                  <c:v>3247.191926</c:v>
                </c:pt>
                <c:pt idx="63">
                  <c:v>3247.018403</c:v>
                </c:pt>
                <c:pt idx="64">
                  <c:v>3247.3207109999998</c:v>
                </c:pt>
                <c:pt idx="65">
                  <c:v>3247.899821</c:v>
                </c:pt>
                <c:pt idx="66">
                  <c:v>3246.9851640000002</c:v>
                </c:pt>
                <c:pt idx="67">
                  <c:v>3247.3198779999998</c:v>
                </c:pt>
                <c:pt idx="68">
                  <c:v>3246.230043</c:v>
                </c:pt>
                <c:pt idx="69">
                  <c:v>3247.5291910000001</c:v>
                </c:pt>
                <c:pt idx="70">
                  <c:v>3247.8305959999998</c:v>
                </c:pt>
                <c:pt idx="71">
                  <c:v>3247.2466129999998</c:v>
                </c:pt>
                <c:pt idx="72">
                  <c:v>3248.3374739999999</c:v>
                </c:pt>
                <c:pt idx="73">
                  <c:v>3247.8011959999999</c:v>
                </c:pt>
                <c:pt idx="74">
                  <c:v>3248.046683</c:v>
                </c:pt>
                <c:pt idx="75">
                  <c:v>3247.0801150000002</c:v>
                </c:pt>
                <c:pt idx="76">
                  <c:v>3247.8246709999999</c:v>
                </c:pt>
                <c:pt idx="77">
                  <c:v>3248.5256559999998</c:v>
                </c:pt>
                <c:pt idx="78">
                  <c:v>3248.2261189999999</c:v>
                </c:pt>
                <c:pt idx="79">
                  <c:v>3248.4931900000001</c:v>
                </c:pt>
                <c:pt idx="80">
                  <c:v>3248.289655</c:v>
                </c:pt>
                <c:pt idx="81">
                  <c:v>3247.98047</c:v>
                </c:pt>
                <c:pt idx="82">
                  <c:v>3247.6155950000002</c:v>
                </c:pt>
                <c:pt idx="83">
                  <c:v>3247.6379029999998</c:v>
                </c:pt>
                <c:pt idx="84">
                  <c:v>3247.8289880000002</c:v>
                </c:pt>
                <c:pt idx="85">
                  <c:v>3247.510104</c:v>
                </c:pt>
                <c:pt idx="86">
                  <c:v>3247.2506680000001</c:v>
                </c:pt>
                <c:pt idx="87">
                  <c:v>3248.4778139999999</c:v>
                </c:pt>
                <c:pt idx="88">
                  <c:v>3248.3562910000001</c:v>
                </c:pt>
                <c:pt idx="89">
                  <c:v>3247.4696410000001</c:v>
                </c:pt>
                <c:pt idx="90">
                  <c:v>3247.8176250000001</c:v>
                </c:pt>
                <c:pt idx="91">
                  <c:v>3247.9306459999998</c:v>
                </c:pt>
                <c:pt idx="92">
                  <c:v>3247.725586</c:v>
                </c:pt>
                <c:pt idx="93">
                  <c:v>3247.8719809999998</c:v>
                </c:pt>
                <c:pt idx="94">
                  <c:v>3247.1062160000001</c:v>
                </c:pt>
                <c:pt idx="95">
                  <c:v>3247.5020380000001</c:v>
                </c:pt>
                <c:pt idx="96">
                  <c:v>3247.3629569999998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2-4EBB-B863-9B9DC9130309}"/>
            </c:ext>
          </c:extLst>
        </c:ser>
        <c:ser>
          <c:idx val="1"/>
          <c:order val="1"/>
          <c:tx>
            <c:strRef>
              <c:f>Summit!$K$1</c:f>
              <c:strCache>
                <c:ptCount val="1"/>
                <c:pt idx="0">
                  <c:v>Elevation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Summit!$G$2:$G$261</c:f>
              <c:numCache>
                <c:formatCode>m/d/yy</c:formatCode>
                <c:ptCount val="260"/>
                <c:pt idx="0">
                  <c:v>40385</c:v>
                </c:pt>
                <c:pt idx="1">
                  <c:v>40493</c:v>
                </c:pt>
                <c:pt idx="2">
                  <c:v>40530</c:v>
                </c:pt>
                <c:pt idx="3">
                  <c:v>40578</c:v>
                </c:pt>
                <c:pt idx="4">
                  <c:v>40620</c:v>
                </c:pt>
                <c:pt idx="5">
                  <c:v>40664</c:v>
                </c:pt>
                <c:pt idx="6">
                  <c:v>40705</c:v>
                </c:pt>
                <c:pt idx="7">
                  <c:v>40747</c:v>
                </c:pt>
                <c:pt idx="8">
                  <c:v>40790</c:v>
                </c:pt>
                <c:pt idx="9">
                  <c:v>40832</c:v>
                </c:pt>
                <c:pt idx="10">
                  <c:v>40874</c:v>
                </c:pt>
                <c:pt idx="11">
                  <c:v>40917</c:v>
                </c:pt>
                <c:pt idx="12">
                  <c:v>40958</c:v>
                </c:pt>
                <c:pt idx="13">
                  <c:v>41002</c:v>
                </c:pt>
                <c:pt idx="14">
                  <c:v>41036</c:v>
                </c:pt>
                <c:pt idx="15">
                  <c:v>41073</c:v>
                </c:pt>
                <c:pt idx="16">
                  <c:v>41116</c:v>
                </c:pt>
                <c:pt idx="17">
                  <c:v>41158</c:v>
                </c:pt>
                <c:pt idx="18">
                  <c:v>41200</c:v>
                </c:pt>
                <c:pt idx="19">
                  <c:v>41243</c:v>
                </c:pt>
                <c:pt idx="20">
                  <c:v>41289</c:v>
                </c:pt>
                <c:pt idx="21">
                  <c:v>41327</c:v>
                </c:pt>
                <c:pt idx="22">
                  <c:v>41370</c:v>
                </c:pt>
                <c:pt idx="23">
                  <c:v>41396</c:v>
                </c:pt>
                <c:pt idx="24">
                  <c:v>41441</c:v>
                </c:pt>
                <c:pt idx="25">
                  <c:v>41483</c:v>
                </c:pt>
                <c:pt idx="26">
                  <c:v>41526</c:v>
                </c:pt>
                <c:pt idx="27">
                  <c:v>41571</c:v>
                </c:pt>
                <c:pt idx="28">
                  <c:v>41611</c:v>
                </c:pt>
                <c:pt idx="29">
                  <c:v>41668</c:v>
                </c:pt>
                <c:pt idx="30">
                  <c:v>41713</c:v>
                </c:pt>
                <c:pt idx="31">
                  <c:v>41754</c:v>
                </c:pt>
                <c:pt idx="32">
                  <c:v>41798</c:v>
                </c:pt>
                <c:pt idx="33">
                  <c:v>41840</c:v>
                </c:pt>
                <c:pt idx="34">
                  <c:v>41881</c:v>
                </c:pt>
                <c:pt idx="35">
                  <c:v>41924</c:v>
                </c:pt>
                <c:pt idx="36">
                  <c:v>41966</c:v>
                </c:pt>
                <c:pt idx="37">
                  <c:v>42008</c:v>
                </c:pt>
                <c:pt idx="38">
                  <c:v>42051</c:v>
                </c:pt>
                <c:pt idx="39">
                  <c:v>42093</c:v>
                </c:pt>
                <c:pt idx="40">
                  <c:v>42137</c:v>
                </c:pt>
                <c:pt idx="41">
                  <c:v>42178</c:v>
                </c:pt>
                <c:pt idx="42">
                  <c:v>42220</c:v>
                </c:pt>
                <c:pt idx="43">
                  <c:v>42263</c:v>
                </c:pt>
                <c:pt idx="44">
                  <c:v>42305</c:v>
                </c:pt>
                <c:pt idx="45">
                  <c:v>42347</c:v>
                </c:pt>
                <c:pt idx="46">
                  <c:v>42392</c:v>
                </c:pt>
                <c:pt idx="47">
                  <c:v>42431</c:v>
                </c:pt>
                <c:pt idx="48">
                  <c:v>42475</c:v>
                </c:pt>
                <c:pt idx="49">
                  <c:v>42509</c:v>
                </c:pt>
                <c:pt idx="50">
                  <c:v>42546</c:v>
                </c:pt>
                <c:pt idx="51">
                  <c:v>42589</c:v>
                </c:pt>
                <c:pt idx="52">
                  <c:v>42631</c:v>
                </c:pt>
                <c:pt idx="53">
                  <c:v>42673</c:v>
                </c:pt>
                <c:pt idx="54">
                  <c:v>42716</c:v>
                </c:pt>
                <c:pt idx="55">
                  <c:v>42758</c:v>
                </c:pt>
                <c:pt idx="56">
                  <c:v>42800</c:v>
                </c:pt>
                <c:pt idx="57">
                  <c:v>42844</c:v>
                </c:pt>
                <c:pt idx="58">
                  <c:v>42884</c:v>
                </c:pt>
                <c:pt idx="59">
                  <c:v>42932</c:v>
                </c:pt>
                <c:pt idx="60">
                  <c:v>42969</c:v>
                </c:pt>
                <c:pt idx="61">
                  <c:v>43017</c:v>
                </c:pt>
                <c:pt idx="62">
                  <c:v>43054</c:v>
                </c:pt>
                <c:pt idx="63">
                  <c:v>43102</c:v>
                </c:pt>
                <c:pt idx="64">
                  <c:v>43139</c:v>
                </c:pt>
                <c:pt idx="65">
                  <c:v>43174</c:v>
                </c:pt>
                <c:pt idx="66">
                  <c:v>43211</c:v>
                </c:pt>
                <c:pt idx="67">
                  <c:v>43252</c:v>
                </c:pt>
                <c:pt idx="68">
                  <c:v>43290</c:v>
                </c:pt>
                <c:pt idx="69">
                  <c:v>43329</c:v>
                </c:pt>
                <c:pt idx="70">
                  <c:v>43367</c:v>
                </c:pt>
                <c:pt idx="71">
                  <c:v>43409</c:v>
                </c:pt>
                <c:pt idx="72">
                  <c:v>43446</c:v>
                </c:pt>
                <c:pt idx="73">
                  <c:v>43494</c:v>
                </c:pt>
                <c:pt idx="74">
                  <c:v>43536</c:v>
                </c:pt>
                <c:pt idx="75">
                  <c:v>43580</c:v>
                </c:pt>
                <c:pt idx="76">
                  <c:v>43614</c:v>
                </c:pt>
                <c:pt idx="77">
                  <c:v>43651</c:v>
                </c:pt>
                <c:pt idx="78">
                  <c:v>43693</c:v>
                </c:pt>
                <c:pt idx="79">
                  <c:v>43736</c:v>
                </c:pt>
                <c:pt idx="80">
                  <c:v>43778</c:v>
                </c:pt>
                <c:pt idx="81">
                  <c:v>43814</c:v>
                </c:pt>
                <c:pt idx="82">
                  <c:v>43862</c:v>
                </c:pt>
                <c:pt idx="83">
                  <c:v>43904</c:v>
                </c:pt>
                <c:pt idx="84">
                  <c:v>43948</c:v>
                </c:pt>
                <c:pt idx="85">
                  <c:v>43989</c:v>
                </c:pt>
                <c:pt idx="86">
                  <c:v>44032</c:v>
                </c:pt>
                <c:pt idx="87">
                  <c:v>44070</c:v>
                </c:pt>
                <c:pt idx="88">
                  <c:v>44101</c:v>
                </c:pt>
                <c:pt idx="89">
                  <c:v>44144</c:v>
                </c:pt>
                <c:pt idx="90">
                  <c:v>44182</c:v>
                </c:pt>
                <c:pt idx="91">
                  <c:v>44231</c:v>
                </c:pt>
                <c:pt idx="92">
                  <c:v>44267</c:v>
                </c:pt>
                <c:pt idx="93">
                  <c:v>44305</c:v>
                </c:pt>
                <c:pt idx="94">
                  <c:v>44339</c:v>
                </c:pt>
                <c:pt idx="95">
                  <c:v>44379</c:v>
                </c:pt>
                <c:pt idx="96">
                  <c:v>44413</c:v>
                </c:pt>
              </c:numCache>
            </c:numRef>
          </c:xVal>
          <c:yVal>
            <c:numRef>
              <c:f>Summit!$K$2:$K$261</c:f>
              <c:numCache>
                <c:formatCode>General</c:formatCode>
                <c:ptCount val="260"/>
                <c:pt idx="0">
                  <c:v>3248.3627499999998</c:v>
                </c:pt>
                <c:pt idx="1">
                  <c:v>3248.2985859999999</c:v>
                </c:pt>
                <c:pt idx="2">
                  <c:v>3247.171871</c:v>
                </c:pt>
                <c:pt idx="3">
                  <c:v>3248.3825969999998</c:v>
                </c:pt>
                <c:pt idx="4">
                  <c:v>3247.794277</c:v>
                </c:pt>
                <c:pt idx="5">
                  <c:v>3247.5248750000001</c:v>
                </c:pt>
                <c:pt idx="6">
                  <c:v>3247.2924549999998</c:v>
                </c:pt>
                <c:pt idx="7">
                  <c:v>3247.5325790000002</c:v>
                </c:pt>
                <c:pt idx="8">
                  <c:v>3248.2149370000002</c:v>
                </c:pt>
                <c:pt idx="9">
                  <c:v>3247.5977039999998</c:v>
                </c:pt>
                <c:pt idx="10">
                  <c:v>3247.1858350000002</c:v>
                </c:pt>
                <c:pt idx="11">
                  <c:v>3246.9867669999999</c:v>
                </c:pt>
                <c:pt idx="12">
                  <c:v>3247.2768099999998</c:v>
                </c:pt>
                <c:pt idx="13">
                  <c:v>3246.4265479999999</c:v>
                </c:pt>
                <c:pt idx="14">
                  <c:v>3246.848716</c:v>
                </c:pt>
                <c:pt idx="15">
                  <c:v>3247.612126</c:v>
                </c:pt>
                <c:pt idx="16">
                  <c:v>3248.2427579999999</c:v>
                </c:pt>
                <c:pt idx="17">
                  <c:v>3248.8987699999998</c:v>
                </c:pt>
                <c:pt idx="18">
                  <c:v>3248.3960310000002</c:v>
                </c:pt>
                <c:pt idx="19">
                  <c:v>3248.491896</c:v>
                </c:pt>
                <c:pt idx="20">
                  <c:v>3248.4387240000001</c:v>
                </c:pt>
                <c:pt idx="21">
                  <c:v>3248.3734169999998</c:v>
                </c:pt>
                <c:pt idx="22">
                  <c:v>3247.8880720000002</c:v>
                </c:pt>
                <c:pt idx="23">
                  <c:v>3247.5009409999998</c:v>
                </c:pt>
                <c:pt idx="24">
                  <c:v>3248.0373840000002</c:v>
                </c:pt>
                <c:pt idx="25">
                  <c:v>3247.765715</c:v>
                </c:pt>
                <c:pt idx="26">
                  <c:v>3248.0028969999998</c:v>
                </c:pt>
                <c:pt idx="27">
                  <c:v>3247.650181</c:v>
                </c:pt>
                <c:pt idx="28">
                  <c:v>3247.5490380000001</c:v>
                </c:pt>
                <c:pt idx="29">
                  <c:v>3248.0279070000001</c:v>
                </c:pt>
                <c:pt idx="30">
                  <c:v>3248.1537309999999</c:v>
                </c:pt>
                <c:pt idx="31">
                  <c:v>3247.6975160000002</c:v>
                </c:pt>
                <c:pt idx="32">
                  <c:v>3247.96279</c:v>
                </c:pt>
                <c:pt idx="33">
                  <c:v>3247.3951120000002</c:v>
                </c:pt>
                <c:pt idx="34">
                  <c:v>3247.8572199999999</c:v>
                </c:pt>
                <c:pt idx="35">
                  <c:v>3247.4639980000002</c:v>
                </c:pt>
                <c:pt idx="36">
                  <c:v>3247.8802970000002</c:v>
                </c:pt>
                <c:pt idx="37">
                  <c:v>3247.622425</c:v>
                </c:pt>
                <c:pt idx="38">
                  <c:v>3247.4932520000002</c:v>
                </c:pt>
                <c:pt idx="39">
                  <c:v>3247.137342</c:v>
                </c:pt>
                <c:pt idx="40">
                  <c:v>3247.5659569999998</c:v>
                </c:pt>
                <c:pt idx="41">
                  <c:v>3247.6111460000002</c:v>
                </c:pt>
                <c:pt idx="42">
                  <c:v>3247.2198349999999</c:v>
                </c:pt>
                <c:pt idx="43">
                  <c:v>3247.4177890000001</c:v>
                </c:pt>
                <c:pt idx="44">
                  <c:v>3247.0536080000002</c:v>
                </c:pt>
                <c:pt idx="45">
                  <c:v>3246.9504040000002</c:v>
                </c:pt>
                <c:pt idx="46">
                  <c:v>3247.6208459999998</c:v>
                </c:pt>
                <c:pt idx="47">
                  <c:v>3247.412151</c:v>
                </c:pt>
                <c:pt idx="48">
                  <c:v>3247.2456109999998</c:v>
                </c:pt>
                <c:pt idx="49">
                  <c:v>3246.6614519999998</c:v>
                </c:pt>
                <c:pt idx="50">
                  <c:v>3247.1405759999998</c:v>
                </c:pt>
                <c:pt idx="51">
                  <c:v>3247.9857099999999</c:v>
                </c:pt>
                <c:pt idx="52">
                  <c:v>3248.3099189999998</c:v>
                </c:pt>
                <c:pt idx="53">
                  <c:v>3247.5438290000002</c:v>
                </c:pt>
                <c:pt idx="54">
                  <c:v>3247.4765929999999</c:v>
                </c:pt>
                <c:pt idx="55">
                  <c:v>3247.0035739999998</c:v>
                </c:pt>
                <c:pt idx="56">
                  <c:v>3247.9163779999999</c:v>
                </c:pt>
                <c:pt idx="57">
                  <c:v>3246.6090490000001</c:v>
                </c:pt>
                <c:pt idx="58">
                  <c:v>3246.6569460000001</c:v>
                </c:pt>
                <c:pt idx="59">
                  <c:v>3246.7341390000001</c:v>
                </c:pt>
                <c:pt idx="60">
                  <c:v>3246.9673939999998</c:v>
                </c:pt>
                <c:pt idx="61">
                  <c:v>3248.161153</c:v>
                </c:pt>
                <c:pt idx="62">
                  <c:v>3246.9925979999998</c:v>
                </c:pt>
                <c:pt idx="63">
                  <c:v>3246.8984959999998</c:v>
                </c:pt>
                <c:pt idx="64">
                  <c:v>3247.1152269999998</c:v>
                </c:pt>
                <c:pt idx="65">
                  <c:v>3247.7983519999998</c:v>
                </c:pt>
                <c:pt idx="66">
                  <c:v>3246.8555470000001</c:v>
                </c:pt>
                <c:pt idx="67">
                  <c:v>3247.1611539999999</c:v>
                </c:pt>
                <c:pt idx="68">
                  <c:v>3246.0558649999998</c:v>
                </c:pt>
                <c:pt idx="69">
                  <c:v>3247.4236820000001</c:v>
                </c:pt>
                <c:pt idx="70">
                  <c:v>3247.6942650000001</c:v>
                </c:pt>
                <c:pt idx="71">
                  <c:v>3247.0512960000001</c:v>
                </c:pt>
                <c:pt idx="72">
                  <c:v>3248.2732080000001</c:v>
                </c:pt>
                <c:pt idx="73">
                  <c:v>3247.6784950000001</c:v>
                </c:pt>
                <c:pt idx="74">
                  <c:v>3247.9237459999999</c:v>
                </c:pt>
                <c:pt idx="75">
                  <c:v>3246.9101949999999</c:v>
                </c:pt>
                <c:pt idx="76">
                  <c:v>3247.7371050000002</c:v>
                </c:pt>
                <c:pt idx="77">
                  <c:v>3248.4841500000002</c:v>
                </c:pt>
                <c:pt idx="78">
                  <c:v>3248.1947300000002</c:v>
                </c:pt>
                <c:pt idx="79">
                  <c:v>3248.3857760000001</c:v>
                </c:pt>
                <c:pt idx="80">
                  <c:v>3248.2342530000001</c:v>
                </c:pt>
                <c:pt idx="81">
                  <c:v>3247.870328</c:v>
                </c:pt>
                <c:pt idx="82">
                  <c:v>3247.4224869999998</c:v>
                </c:pt>
                <c:pt idx="83">
                  <c:v>3247.3975340000002</c:v>
                </c:pt>
                <c:pt idx="84">
                  <c:v>3247.714618</c:v>
                </c:pt>
                <c:pt idx="85">
                  <c:v>3247.2953090000001</c:v>
                </c:pt>
                <c:pt idx="86">
                  <c:v>3247.1014960000002</c:v>
                </c:pt>
                <c:pt idx="87">
                  <c:v>3248.409075</c:v>
                </c:pt>
                <c:pt idx="88">
                  <c:v>3248.2706109999999</c:v>
                </c:pt>
                <c:pt idx="89">
                  <c:v>3247.2752869999999</c:v>
                </c:pt>
                <c:pt idx="90">
                  <c:v>3247.6165839999999</c:v>
                </c:pt>
                <c:pt idx="91">
                  <c:v>3247.7900949999998</c:v>
                </c:pt>
                <c:pt idx="92">
                  <c:v>3247.598512</c:v>
                </c:pt>
                <c:pt idx="93">
                  <c:v>3247.7046030000001</c:v>
                </c:pt>
                <c:pt idx="94">
                  <c:v>3246.851404</c:v>
                </c:pt>
                <c:pt idx="95">
                  <c:v>3247.345378</c:v>
                </c:pt>
                <c:pt idx="96">
                  <c:v>3247.09256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2-4EBB-B863-9B9DC9130309}"/>
            </c:ext>
          </c:extLst>
        </c:ser>
        <c:ser>
          <c:idx val="2"/>
          <c:order val="2"/>
          <c:tx>
            <c:strRef>
              <c:f>Summit!$L$1</c:f>
              <c:strCache>
                <c:ptCount val="1"/>
                <c:pt idx="0">
                  <c:v>Elevation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Summit!$G$2:$G$261</c:f>
              <c:numCache>
                <c:formatCode>m/d/yy</c:formatCode>
                <c:ptCount val="260"/>
                <c:pt idx="0">
                  <c:v>40385</c:v>
                </c:pt>
                <c:pt idx="1">
                  <c:v>40493</c:v>
                </c:pt>
                <c:pt idx="2">
                  <c:v>40530</c:v>
                </c:pt>
                <c:pt idx="3">
                  <c:v>40578</c:v>
                </c:pt>
                <c:pt idx="4">
                  <c:v>40620</c:v>
                </c:pt>
                <c:pt idx="5">
                  <c:v>40664</c:v>
                </c:pt>
                <c:pt idx="6">
                  <c:v>40705</c:v>
                </c:pt>
                <c:pt idx="7">
                  <c:v>40747</c:v>
                </c:pt>
                <c:pt idx="8">
                  <c:v>40790</c:v>
                </c:pt>
                <c:pt idx="9">
                  <c:v>40832</c:v>
                </c:pt>
                <c:pt idx="10">
                  <c:v>40874</c:v>
                </c:pt>
                <c:pt idx="11">
                  <c:v>40917</c:v>
                </c:pt>
                <c:pt idx="12">
                  <c:v>40958</c:v>
                </c:pt>
                <c:pt idx="13">
                  <c:v>41002</c:v>
                </c:pt>
                <c:pt idx="14">
                  <c:v>41036</c:v>
                </c:pt>
                <c:pt idx="15">
                  <c:v>41073</c:v>
                </c:pt>
                <c:pt idx="16">
                  <c:v>41116</c:v>
                </c:pt>
                <c:pt idx="17">
                  <c:v>41158</c:v>
                </c:pt>
                <c:pt idx="18">
                  <c:v>41200</c:v>
                </c:pt>
                <c:pt idx="19">
                  <c:v>41243</c:v>
                </c:pt>
                <c:pt idx="20">
                  <c:v>41289</c:v>
                </c:pt>
                <c:pt idx="21">
                  <c:v>41327</c:v>
                </c:pt>
                <c:pt idx="22">
                  <c:v>41370</c:v>
                </c:pt>
                <c:pt idx="23">
                  <c:v>41396</c:v>
                </c:pt>
                <c:pt idx="24">
                  <c:v>41441</c:v>
                </c:pt>
                <c:pt idx="25">
                  <c:v>41483</c:v>
                </c:pt>
                <c:pt idx="26">
                  <c:v>41526</c:v>
                </c:pt>
                <c:pt idx="27">
                  <c:v>41571</c:v>
                </c:pt>
                <c:pt idx="28">
                  <c:v>41611</c:v>
                </c:pt>
                <c:pt idx="29">
                  <c:v>41668</c:v>
                </c:pt>
                <c:pt idx="30">
                  <c:v>41713</c:v>
                </c:pt>
                <c:pt idx="31">
                  <c:v>41754</c:v>
                </c:pt>
                <c:pt idx="32">
                  <c:v>41798</c:v>
                </c:pt>
                <c:pt idx="33">
                  <c:v>41840</c:v>
                </c:pt>
                <c:pt idx="34">
                  <c:v>41881</c:v>
                </c:pt>
                <c:pt idx="35">
                  <c:v>41924</c:v>
                </c:pt>
                <c:pt idx="36">
                  <c:v>41966</c:v>
                </c:pt>
                <c:pt idx="37">
                  <c:v>42008</c:v>
                </c:pt>
                <c:pt idx="38">
                  <c:v>42051</c:v>
                </c:pt>
                <c:pt idx="39">
                  <c:v>42093</c:v>
                </c:pt>
                <c:pt idx="40">
                  <c:v>42137</c:v>
                </c:pt>
                <c:pt idx="41">
                  <c:v>42178</c:v>
                </c:pt>
                <c:pt idx="42">
                  <c:v>42220</c:v>
                </c:pt>
                <c:pt idx="43">
                  <c:v>42263</c:v>
                </c:pt>
                <c:pt idx="44">
                  <c:v>42305</c:v>
                </c:pt>
                <c:pt idx="45">
                  <c:v>42347</c:v>
                </c:pt>
                <c:pt idx="46">
                  <c:v>42392</c:v>
                </c:pt>
                <c:pt idx="47">
                  <c:v>42431</c:v>
                </c:pt>
                <c:pt idx="48">
                  <c:v>42475</c:v>
                </c:pt>
                <c:pt idx="49">
                  <c:v>42509</c:v>
                </c:pt>
                <c:pt idx="50">
                  <c:v>42546</c:v>
                </c:pt>
                <c:pt idx="51">
                  <c:v>42589</c:v>
                </c:pt>
                <c:pt idx="52">
                  <c:v>42631</c:v>
                </c:pt>
                <c:pt idx="53">
                  <c:v>42673</c:v>
                </c:pt>
                <c:pt idx="54">
                  <c:v>42716</c:v>
                </c:pt>
                <c:pt idx="55">
                  <c:v>42758</c:v>
                </c:pt>
                <c:pt idx="56">
                  <c:v>42800</c:v>
                </c:pt>
                <c:pt idx="57">
                  <c:v>42844</c:v>
                </c:pt>
                <c:pt idx="58">
                  <c:v>42884</c:v>
                </c:pt>
                <c:pt idx="59">
                  <c:v>42932</c:v>
                </c:pt>
                <c:pt idx="60">
                  <c:v>42969</c:v>
                </c:pt>
                <c:pt idx="61">
                  <c:v>43017</c:v>
                </c:pt>
                <c:pt idx="62">
                  <c:v>43054</c:v>
                </c:pt>
                <c:pt idx="63">
                  <c:v>43102</c:v>
                </c:pt>
                <c:pt idx="64">
                  <c:v>43139</c:v>
                </c:pt>
                <c:pt idx="65">
                  <c:v>43174</c:v>
                </c:pt>
                <c:pt idx="66">
                  <c:v>43211</c:v>
                </c:pt>
                <c:pt idx="67">
                  <c:v>43252</c:v>
                </c:pt>
                <c:pt idx="68">
                  <c:v>43290</c:v>
                </c:pt>
                <c:pt idx="69">
                  <c:v>43329</c:v>
                </c:pt>
                <c:pt idx="70">
                  <c:v>43367</c:v>
                </c:pt>
                <c:pt idx="71">
                  <c:v>43409</c:v>
                </c:pt>
                <c:pt idx="72">
                  <c:v>43446</c:v>
                </c:pt>
                <c:pt idx="73">
                  <c:v>43494</c:v>
                </c:pt>
                <c:pt idx="74">
                  <c:v>43536</c:v>
                </c:pt>
                <c:pt idx="75">
                  <c:v>43580</c:v>
                </c:pt>
                <c:pt idx="76">
                  <c:v>43614</c:v>
                </c:pt>
                <c:pt idx="77">
                  <c:v>43651</c:v>
                </c:pt>
                <c:pt idx="78">
                  <c:v>43693</c:v>
                </c:pt>
                <c:pt idx="79">
                  <c:v>43736</c:v>
                </c:pt>
                <c:pt idx="80">
                  <c:v>43778</c:v>
                </c:pt>
                <c:pt idx="81">
                  <c:v>43814</c:v>
                </c:pt>
                <c:pt idx="82">
                  <c:v>43862</c:v>
                </c:pt>
                <c:pt idx="83">
                  <c:v>43904</c:v>
                </c:pt>
                <c:pt idx="84">
                  <c:v>43948</c:v>
                </c:pt>
                <c:pt idx="85">
                  <c:v>43989</c:v>
                </c:pt>
                <c:pt idx="86">
                  <c:v>44032</c:v>
                </c:pt>
                <c:pt idx="87">
                  <c:v>44070</c:v>
                </c:pt>
                <c:pt idx="88">
                  <c:v>44101</c:v>
                </c:pt>
                <c:pt idx="89">
                  <c:v>44144</c:v>
                </c:pt>
                <c:pt idx="90">
                  <c:v>44182</c:v>
                </c:pt>
                <c:pt idx="91">
                  <c:v>44231</c:v>
                </c:pt>
                <c:pt idx="92">
                  <c:v>44267</c:v>
                </c:pt>
                <c:pt idx="93">
                  <c:v>44305</c:v>
                </c:pt>
                <c:pt idx="94">
                  <c:v>44339</c:v>
                </c:pt>
                <c:pt idx="95">
                  <c:v>44379</c:v>
                </c:pt>
                <c:pt idx="96">
                  <c:v>44413</c:v>
                </c:pt>
              </c:numCache>
            </c:numRef>
          </c:xVal>
          <c:yVal>
            <c:numRef>
              <c:f>Summit!$L$2:$L$261</c:f>
              <c:numCache>
                <c:formatCode>General</c:formatCode>
                <c:ptCount val="260"/>
                <c:pt idx="0">
                  <c:v>3249.0382070000001</c:v>
                </c:pt>
                <c:pt idx="1">
                  <c:v>3249.121819</c:v>
                </c:pt>
                <c:pt idx="2">
                  <c:v>3248.5475310000002</c:v>
                </c:pt>
                <c:pt idx="3">
                  <c:v>3249.1205150000001</c:v>
                </c:pt>
                <c:pt idx="4">
                  <c:v>3248.7493199999999</c:v>
                </c:pt>
                <c:pt idx="5">
                  <c:v>3248.9049479999999</c:v>
                </c:pt>
                <c:pt idx="6">
                  <c:v>3248.6444029999998</c:v>
                </c:pt>
                <c:pt idx="7">
                  <c:v>3248.6639030000001</c:v>
                </c:pt>
                <c:pt idx="8">
                  <c:v>3249.0747470000001</c:v>
                </c:pt>
                <c:pt idx="9">
                  <c:v>3248.7490929999999</c:v>
                </c:pt>
                <c:pt idx="10">
                  <c:v>3248.783171</c:v>
                </c:pt>
                <c:pt idx="11">
                  <c:v>3248.5373509999999</c:v>
                </c:pt>
                <c:pt idx="12">
                  <c:v>3248.852832</c:v>
                </c:pt>
                <c:pt idx="13">
                  <c:v>3248.4072000000001</c:v>
                </c:pt>
                <c:pt idx="14">
                  <c:v>3248.602817</c:v>
                </c:pt>
                <c:pt idx="15">
                  <c:v>3248.9524289999999</c:v>
                </c:pt>
                <c:pt idx="16">
                  <c:v>3248.8319299999998</c:v>
                </c:pt>
                <c:pt idx="17">
                  <c:v>3249.1510480000002</c:v>
                </c:pt>
                <c:pt idx="18">
                  <c:v>3248.8152700000001</c:v>
                </c:pt>
                <c:pt idx="19">
                  <c:v>3248.9679999999998</c:v>
                </c:pt>
                <c:pt idx="20">
                  <c:v>3248.8711429999998</c:v>
                </c:pt>
                <c:pt idx="21">
                  <c:v>3248.9206770000001</c:v>
                </c:pt>
                <c:pt idx="22">
                  <c:v>3248.5280720000001</c:v>
                </c:pt>
                <c:pt idx="23">
                  <c:v>3248.197048</c:v>
                </c:pt>
                <c:pt idx="24">
                  <c:v>3248.7181860000001</c:v>
                </c:pt>
                <c:pt idx="25">
                  <c:v>3248.5104679999999</c:v>
                </c:pt>
                <c:pt idx="26">
                  <c:v>3248.898471</c:v>
                </c:pt>
                <c:pt idx="27">
                  <c:v>3248.6845899999998</c:v>
                </c:pt>
                <c:pt idx="28">
                  <c:v>3248.6006010000001</c:v>
                </c:pt>
                <c:pt idx="29">
                  <c:v>3248.9481369999999</c:v>
                </c:pt>
                <c:pt idx="30">
                  <c:v>3248.9207660000002</c:v>
                </c:pt>
                <c:pt idx="31">
                  <c:v>3248.8082239999999</c:v>
                </c:pt>
                <c:pt idx="32">
                  <c:v>3248.942047</c:v>
                </c:pt>
                <c:pt idx="33">
                  <c:v>3248.5176430000001</c:v>
                </c:pt>
                <c:pt idx="34">
                  <c:v>3249.0488230000001</c:v>
                </c:pt>
                <c:pt idx="35">
                  <c:v>3248.6557269999998</c:v>
                </c:pt>
                <c:pt idx="36">
                  <c:v>3249.0133639999999</c:v>
                </c:pt>
                <c:pt idx="37">
                  <c:v>3248.9217370000001</c:v>
                </c:pt>
                <c:pt idx="38">
                  <c:v>3248.910128</c:v>
                </c:pt>
                <c:pt idx="39">
                  <c:v>3248.593249</c:v>
                </c:pt>
                <c:pt idx="40">
                  <c:v>3248.9463470000001</c:v>
                </c:pt>
                <c:pt idx="41">
                  <c:v>3248.8303959999998</c:v>
                </c:pt>
                <c:pt idx="42">
                  <c:v>3248.586249</c:v>
                </c:pt>
                <c:pt idx="43">
                  <c:v>3248.9778719999999</c:v>
                </c:pt>
                <c:pt idx="44">
                  <c:v>3248.7333149999999</c:v>
                </c:pt>
                <c:pt idx="45">
                  <c:v>3248.7874870000001</c:v>
                </c:pt>
                <c:pt idx="46">
                  <c:v>3249.0516050000001</c:v>
                </c:pt>
                <c:pt idx="47">
                  <c:v>3249.0315479999999</c:v>
                </c:pt>
                <c:pt idx="48">
                  <c:v>3248.8338020000001</c:v>
                </c:pt>
                <c:pt idx="49">
                  <c:v>3248.6435449999999</c:v>
                </c:pt>
                <c:pt idx="50">
                  <c:v>3248.7557109999998</c:v>
                </c:pt>
                <c:pt idx="51">
                  <c:v>3248.8688120000002</c:v>
                </c:pt>
                <c:pt idx="52">
                  <c:v>3249.1653999999999</c:v>
                </c:pt>
                <c:pt idx="53">
                  <c:v>3248.8450389999998</c:v>
                </c:pt>
                <c:pt idx="54">
                  <c:v>3249.0210569999999</c:v>
                </c:pt>
                <c:pt idx="55">
                  <c:v>3248.6796439999998</c:v>
                </c:pt>
                <c:pt idx="56">
                  <c:v>3249.21137</c:v>
                </c:pt>
                <c:pt idx="57">
                  <c:v>3248.5407949999999</c:v>
                </c:pt>
                <c:pt idx="58">
                  <c:v>3248.7227200000002</c:v>
                </c:pt>
                <c:pt idx="59">
                  <c:v>3248.7347500000001</c:v>
                </c:pt>
                <c:pt idx="60">
                  <c:v>3248.8479320000001</c:v>
                </c:pt>
                <c:pt idx="61">
                  <c:v>3249.0949460000002</c:v>
                </c:pt>
                <c:pt idx="62">
                  <c:v>3249.0581459999999</c:v>
                </c:pt>
                <c:pt idx="63">
                  <c:v>3248.797442</c:v>
                </c:pt>
                <c:pt idx="64">
                  <c:v>3249.1072629999999</c:v>
                </c:pt>
                <c:pt idx="65">
                  <c:v>3249.382944</c:v>
                </c:pt>
                <c:pt idx="66">
                  <c:v>3248.7988180000002</c:v>
                </c:pt>
                <c:pt idx="67">
                  <c:v>3249.0518339999999</c:v>
                </c:pt>
                <c:pt idx="68">
                  <c:v>3248.4808849999999</c:v>
                </c:pt>
                <c:pt idx="69">
                  <c:v>3248.9748220000001</c:v>
                </c:pt>
                <c:pt idx="70">
                  <c:v>3249.2268960000001</c:v>
                </c:pt>
                <c:pt idx="71">
                  <c:v>3248.8935959999999</c:v>
                </c:pt>
                <c:pt idx="72">
                  <c:v>3249.2120749999999</c:v>
                </c:pt>
                <c:pt idx="73">
                  <c:v>3248.9657139999999</c:v>
                </c:pt>
                <c:pt idx="74">
                  <c:v>3249.1123259999999</c:v>
                </c:pt>
                <c:pt idx="75">
                  <c:v>3248.7122129999998</c:v>
                </c:pt>
                <c:pt idx="76">
                  <c:v>3248.952984</c:v>
                </c:pt>
                <c:pt idx="77">
                  <c:v>3249.2077469999999</c:v>
                </c:pt>
                <c:pt idx="78">
                  <c:v>3248.8487770000002</c:v>
                </c:pt>
                <c:pt idx="79">
                  <c:v>3249.1239580000001</c:v>
                </c:pt>
                <c:pt idx="80">
                  <c:v>3248.8471279999999</c:v>
                </c:pt>
                <c:pt idx="81">
                  <c:v>3248.8304520000002</c:v>
                </c:pt>
                <c:pt idx="82">
                  <c:v>3248.6846019999998</c:v>
                </c:pt>
                <c:pt idx="83">
                  <c:v>3248.777928</c:v>
                </c:pt>
                <c:pt idx="84">
                  <c:v>3248.6877209999998</c:v>
                </c:pt>
                <c:pt idx="85">
                  <c:v>3248.7274729999999</c:v>
                </c:pt>
                <c:pt idx="86">
                  <c:v>3248.5411589999999</c:v>
                </c:pt>
                <c:pt idx="87">
                  <c:v>3249.272203</c:v>
                </c:pt>
                <c:pt idx="88">
                  <c:v>3249.1196810000001</c:v>
                </c:pt>
                <c:pt idx="89">
                  <c:v>3248.6606900000002</c:v>
                </c:pt>
                <c:pt idx="90">
                  <c:v>3248.9798110000002</c:v>
                </c:pt>
                <c:pt idx="91">
                  <c:v>3249.0618330000002</c:v>
                </c:pt>
                <c:pt idx="92">
                  <c:v>3248.761837</c:v>
                </c:pt>
                <c:pt idx="93">
                  <c:v>3249.084484</c:v>
                </c:pt>
                <c:pt idx="94">
                  <c:v>3248.599506</c:v>
                </c:pt>
                <c:pt idx="95">
                  <c:v>3248.7360239999998</c:v>
                </c:pt>
                <c:pt idx="96">
                  <c:v>3248.8480570000002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2-4EBB-B863-9B9DC913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8336"/>
        <c:axId val="558546864"/>
      </c:scatterChart>
      <c:valAx>
        <c:axId val="55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6864"/>
        <c:crosses val="autoZero"/>
        <c:crossBetween val="midCat"/>
      </c:valAx>
      <c:valAx>
        <c:axId val="558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22270646623859E-2"/>
          <c:y val="4.1910794143662139E-2"/>
          <c:w val="0.92077235625831055"/>
          <c:h val="0.89900844964048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Summit!$D$1</c:f>
              <c:strCache>
                <c:ptCount val="1"/>
                <c:pt idx="0">
                  <c:v>LeW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Summit!$B$2:$B$261</c:f>
              <c:numCache>
                <c:formatCode>m/d/yy</c:formatCode>
                <c:ptCount val="260"/>
                <c:pt idx="0">
                  <c:v>40377</c:v>
                </c:pt>
                <c:pt idx="1">
                  <c:v>40396</c:v>
                </c:pt>
                <c:pt idx="2">
                  <c:v>40434</c:v>
                </c:pt>
                <c:pt idx="3">
                  <c:v>40480</c:v>
                </c:pt>
                <c:pt idx="4">
                  <c:v>40490</c:v>
                </c:pt>
                <c:pt idx="5">
                  <c:v>40509</c:v>
                </c:pt>
                <c:pt idx="6">
                  <c:v>40519</c:v>
                </c:pt>
                <c:pt idx="7">
                  <c:v>40537</c:v>
                </c:pt>
                <c:pt idx="8">
                  <c:v>40565</c:v>
                </c:pt>
                <c:pt idx="9">
                  <c:v>40576</c:v>
                </c:pt>
                <c:pt idx="10">
                  <c:v>40594</c:v>
                </c:pt>
                <c:pt idx="11">
                  <c:v>40604</c:v>
                </c:pt>
                <c:pt idx="12">
                  <c:v>40622</c:v>
                </c:pt>
                <c:pt idx="13">
                  <c:v>40633</c:v>
                </c:pt>
                <c:pt idx="14">
                  <c:v>40650</c:v>
                </c:pt>
                <c:pt idx="15">
                  <c:v>40661</c:v>
                </c:pt>
                <c:pt idx="16">
                  <c:v>40679</c:v>
                </c:pt>
                <c:pt idx="17">
                  <c:v>40689</c:v>
                </c:pt>
                <c:pt idx="18">
                  <c:v>40708</c:v>
                </c:pt>
                <c:pt idx="19">
                  <c:v>40717</c:v>
                </c:pt>
                <c:pt idx="20">
                  <c:v>40741</c:v>
                </c:pt>
                <c:pt idx="21">
                  <c:v>40764</c:v>
                </c:pt>
                <c:pt idx="22">
                  <c:v>40773</c:v>
                </c:pt>
                <c:pt idx="23">
                  <c:v>40793</c:v>
                </c:pt>
                <c:pt idx="24">
                  <c:v>40802</c:v>
                </c:pt>
                <c:pt idx="25">
                  <c:v>40826</c:v>
                </c:pt>
                <c:pt idx="26">
                  <c:v>40849</c:v>
                </c:pt>
                <c:pt idx="27">
                  <c:v>40858</c:v>
                </c:pt>
                <c:pt idx="28">
                  <c:v>40878</c:v>
                </c:pt>
                <c:pt idx="29">
                  <c:v>40887</c:v>
                </c:pt>
                <c:pt idx="30">
                  <c:v>40906</c:v>
                </c:pt>
                <c:pt idx="31">
                  <c:v>40933</c:v>
                </c:pt>
                <c:pt idx="32">
                  <c:v>40944</c:v>
                </c:pt>
                <c:pt idx="33">
                  <c:v>40962</c:v>
                </c:pt>
                <c:pt idx="34">
                  <c:v>40972</c:v>
                </c:pt>
                <c:pt idx="35">
                  <c:v>40991</c:v>
                </c:pt>
                <c:pt idx="36">
                  <c:v>41001</c:v>
                </c:pt>
                <c:pt idx="37">
                  <c:v>41018</c:v>
                </c:pt>
                <c:pt idx="38">
                  <c:v>41029</c:v>
                </c:pt>
                <c:pt idx="39">
                  <c:v>41047</c:v>
                </c:pt>
                <c:pt idx="40">
                  <c:v>41057</c:v>
                </c:pt>
                <c:pt idx="41">
                  <c:v>41076</c:v>
                </c:pt>
                <c:pt idx="42">
                  <c:v>41086</c:v>
                </c:pt>
                <c:pt idx="43">
                  <c:v>41104</c:v>
                </c:pt>
                <c:pt idx="44">
                  <c:v>41114</c:v>
                </c:pt>
                <c:pt idx="45">
                  <c:v>41132</c:v>
                </c:pt>
                <c:pt idx="46">
                  <c:v>41142</c:v>
                </c:pt>
                <c:pt idx="47">
                  <c:v>41161</c:v>
                </c:pt>
                <c:pt idx="48">
                  <c:v>41171</c:v>
                </c:pt>
                <c:pt idx="49">
                  <c:v>41194</c:v>
                </c:pt>
                <c:pt idx="50">
                  <c:v>41217</c:v>
                </c:pt>
                <c:pt idx="51">
                  <c:v>41226</c:v>
                </c:pt>
                <c:pt idx="52">
                  <c:v>41246</c:v>
                </c:pt>
                <c:pt idx="53">
                  <c:v>41255</c:v>
                </c:pt>
                <c:pt idx="54">
                  <c:v>41273</c:v>
                </c:pt>
                <c:pt idx="55">
                  <c:v>41284</c:v>
                </c:pt>
                <c:pt idx="56">
                  <c:v>41302</c:v>
                </c:pt>
                <c:pt idx="57">
                  <c:v>41311</c:v>
                </c:pt>
                <c:pt idx="58">
                  <c:v>41331</c:v>
                </c:pt>
                <c:pt idx="59">
                  <c:v>41340</c:v>
                </c:pt>
                <c:pt idx="60">
                  <c:v>41360</c:v>
                </c:pt>
                <c:pt idx="61">
                  <c:v>41369</c:v>
                </c:pt>
                <c:pt idx="62">
                  <c:v>41387</c:v>
                </c:pt>
                <c:pt idx="63">
                  <c:v>41397</c:v>
                </c:pt>
                <c:pt idx="64">
                  <c:v>41425</c:v>
                </c:pt>
                <c:pt idx="65">
                  <c:v>41444</c:v>
                </c:pt>
                <c:pt idx="66">
                  <c:v>41454</c:v>
                </c:pt>
                <c:pt idx="67">
                  <c:v>41472</c:v>
                </c:pt>
                <c:pt idx="68">
                  <c:v>41482</c:v>
                </c:pt>
                <c:pt idx="69">
                  <c:v>41500</c:v>
                </c:pt>
                <c:pt idx="70">
                  <c:v>41510</c:v>
                </c:pt>
                <c:pt idx="71">
                  <c:v>41529</c:v>
                </c:pt>
                <c:pt idx="72">
                  <c:v>41539</c:v>
                </c:pt>
                <c:pt idx="73">
                  <c:v>41558</c:v>
                </c:pt>
                <c:pt idx="74">
                  <c:v>41567</c:v>
                </c:pt>
                <c:pt idx="75">
                  <c:v>41585</c:v>
                </c:pt>
                <c:pt idx="76">
                  <c:v>41595</c:v>
                </c:pt>
                <c:pt idx="77">
                  <c:v>41614</c:v>
                </c:pt>
                <c:pt idx="78">
                  <c:v>41624</c:v>
                </c:pt>
                <c:pt idx="79">
                  <c:v>41653</c:v>
                </c:pt>
                <c:pt idx="80">
                  <c:v>41670</c:v>
                </c:pt>
                <c:pt idx="81">
                  <c:v>41680</c:v>
                </c:pt>
                <c:pt idx="82">
                  <c:v>41699</c:v>
                </c:pt>
                <c:pt idx="83">
                  <c:v>41708</c:v>
                </c:pt>
                <c:pt idx="84">
                  <c:v>41728</c:v>
                </c:pt>
                <c:pt idx="85">
                  <c:v>41737</c:v>
                </c:pt>
                <c:pt idx="86">
                  <c:v>41755</c:v>
                </c:pt>
                <c:pt idx="87">
                  <c:v>41765</c:v>
                </c:pt>
                <c:pt idx="88">
                  <c:v>41784</c:v>
                </c:pt>
                <c:pt idx="89">
                  <c:v>41793</c:v>
                </c:pt>
                <c:pt idx="90">
                  <c:v>41813</c:v>
                </c:pt>
                <c:pt idx="91">
                  <c:v>41822</c:v>
                </c:pt>
                <c:pt idx="92">
                  <c:v>41846</c:v>
                </c:pt>
                <c:pt idx="93">
                  <c:v>41869</c:v>
                </c:pt>
                <c:pt idx="94">
                  <c:v>41878</c:v>
                </c:pt>
                <c:pt idx="95">
                  <c:v>41897</c:v>
                </c:pt>
                <c:pt idx="96">
                  <c:v>41907</c:v>
                </c:pt>
                <c:pt idx="97">
                  <c:v>41925</c:v>
                </c:pt>
                <c:pt idx="98">
                  <c:v>41935</c:v>
                </c:pt>
                <c:pt idx="99">
                  <c:v>41953</c:v>
                </c:pt>
                <c:pt idx="100">
                  <c:v>41963</c:v>
                </c:pt>
                <c:pt idx="101">
                  <c:v>41982</c:v>
                </c:pt>
                <c:pt idx="102">
                  <c:v>41992</c:v>
                </c:pt>
                <c:pt idx="103">
                  <c:v>42021</c:v>
                </c:pt>
                <c:pt idx="104">
                  <c:v>42038</c:v>
                </c:pt>
                <c:pt idx="105">
                  <c:v>42049</c:v>
                </c:pt>
                <c:pt idx="106">
                  <c:v>42067</c:v>
                </c:pt>
                <c:pt idx="107">
                  <c:v>42077</c:v>
                </c:pt>
                <c:pt idx="108">
                  <c:v>42095</c:v>
                </c:pt>
                <c:pt idx="109">
                  <c:v>42106</c:v>
                </c:pt>
                <c:pt idx="110">
                  <c:v>42123</c:v>
                </c:pt>
                <c:pt idx="111">
                  <c:v>42134</c:v>
                </c:pt>
                <c:pt idx="112">
                  <c:v>42152</c:v>
                </c:pt>
                <c:pt idx="113">
                  <c:v>42161</c:v>
                </c:pt>
                <c:pt idx="114">
                  <c:v>42181</c:v>
                </c:pt>
                <c:pt idx="115">
                  <c:v>42190</c:v>
                </c:pt>
                <c:pt idx="116">
                  <c:v>42214</c:v>
                </c:pt>
                <c:pt idx="117">
                  <c:v>42237</c:v>
                </c:pt>
                <c:pt idx="118">
                  <c:v>42246</c:v>
                </c:pt>
                <c:pt idx="119">
                  <c:v>42266</c:v>
                </c:pt>
                <c:pt idx="120">
                  <c:v>42275</c:v>
                </c:pt>
                <c:pt idx="121">
                  <c:v>42299</c:v>
                </c:pt>
                <c:pt idx="122">
                  <c:v>42322</c:v>
                </c:pt>
                <c:pt idx="123">
                  <c:v>42331</c:v>
                </c:pt>
                <c:pt idx="124">
                  <c:v>42351</c:v>
                </c:pt>
                <c:pt idx="125">
                  <c:v>42360</c:v>
                </c:pt>
                <c:pt idx="126">
                  <c:v>42379</c:v>
                </c:pt>
                <c:pt idx="127">
                  <c:v>42389</c:v>
                </c:pt>
                <c:pt idx="128">
                  <c:v>42406</c:v>
                </c:pt>
                <c:pt idx="129">
                  <c:v>42417</c:v>
                </c:pt>
                <c:pt idx="130">
                  <c:v>42435</c:v>
                </c:pt>
                <c:pt idx="131">
                  <c:v>42445</c:v>
                </c:pt>
                <c:pt idx="132">
                  <c:v>42464</c:v>
                </c:pt>
                <c:pt idx="133">
                  <c:v>42474</c:v>
                </c:pt>
                <c:pt idx="134">
                  <c:v>42491</c:v>
                </c:pt>
                <c:pt idx="135">
                  <c:v>42502</c:v>
                </c:pt>
                <c:pt idx="136">
                  <c:v>42520</c:v>
                </c:pt>
                <c:pt idx="137">
                  <c:v>42530</c:v>
                </c:pt>
                <c:pt idx="138">
                  <c:v>42549</c:v>
                </c:pt>
                <c:pt idx="139">
                  <c:v>42559</c:v>
                </c:pt>
                <c:pt idx="140">
                  <c:v>42577</c:v>
                </c:pt>
                <c:pt idx="141">
                  <c:v>42587</c:v>
                </c:pt>
                <c:pt idx="142">
                  <c:v>42605</c:v>
                </c:pt>
                <c:pt idx="143">
                  <c:v>42615</c:v>
                </c:pt>
                <c:pt idx="144">
                  <c:v>42634</c:v>
                </c:pt>
                <c:pt idx="145">
                  <c:v>42643</c:v>
                </c:pt>
                <c:pt idx="146">
                  <c:v>42667</c:v>
                </c:pt>
                <c:pt idx="147">
                  <c:v>42690</c:v>
                </c:pt>
                <c:pt idx="148">
                  <c:v>42699</c:v>
                </c:pt>
                <c:pt idx="149">
                  <c:v>42719</c:v>
                </c:pt>
                <c:pt idx="150">
                  <c:v>42728</c:v>
                </c:pt>
                <c:pt idx="151">
                  <c:v>42752</c:v>
                </c:pt>
                <c:pt idx="152">
                  <c:v>42775</c:v>
                </c:pt>
                <c:pt idx="153">
                  <c:v>42785</c:v>
                </c:pt>
                <c:pt idx="154">
                  <c:v>42804</c:v>
                </c:pt>
                <c:pt idx="155">
                  <c:v>42813</c:v>
                </c:pt>
                <c:pt idx="156">
                  <c:v>42837</c:v>
                </c:pt>
                <c:pt idx="157">
                  <c:v>42859</c:v>
                </c:pt>
                <c:pt idx="158">
                  <c:v>42870</c:v>
                </c:pt>
                <c:pt idx="159">
                  <c:v>42888</c:v>
                </c:pt>
                <c:pt idx="160">
                  <c:v>42898</c:v>
                </c:pt>
                <c:pt idx="161">
                  <c:v>42917</c:v>
                </c:pt>
                <c:pt idx="162">
                  <c:v>42927</c:v>
                </c:pt>
                <c:pt idx="163">
                  <c:v>42945</c:v>
                </c:pt>
                <c:pt idx="164">
                  <c:v>42955</c:v>
                </c:pt>
                <c:pt idx="165">
                  <c:v>42973</c:v>
                </c:pt>
                <c:pt idx="166">
                  <c:v>42983</c:v>
                </c:pt>
                <c:pt idx="167">
                  <c:v>43002</c:v>
                </c:pt>
                <c:pt idx="168">
                  <c:v>43012</c:v>
                </c:pt>
                <c:pt idx="169">
                  <c:v>43030</c:v>
                </c:pt>
                <c:pt idx="170">
                  <c:v>43040</c:v>
                </c:pt>
                <c:pt idx="171">
                  <c:v>43058</c:v>
                </c:pt>
                <c:pt idx="172">
                  <c:v>43068</c:v>
                </c:pt>
                <c:pt idx="173">
                  <c:v>43087</c:v>
                </c:pt>
                <c:pt idx="174">
                  <c:v>43097</c:v>
                </c:pt>
                <c:pt idx="175">
                  <c:v>43120</c:v>
                </c:pt>
                <c:pt idx="176">
                  <c:v>43143</c:v>
                </c:pt>
                <c:pt idx="177">
                  <c:v>43153</c:v>
                </c:pt>
                <c:pt idx="178">
                  <c:v>43172</c:v>
                </c:pt>
                <c:pt idx="179">
                  <c:v>43181</c:v>
                </c:pt>
                <c:pt idx="180">
                  <c:v>43201</c:v>
                </c:pt>
                <c:pt idx="181">
                  <c:v>43210</c:v>
                </c:pt>
                <c:pt idx="182">
                  <c:v>43228</c:v>
                </c:pt>
                <c:pt idx="183">
                  <c:v>43238</c:v>
                </c:pt>
                <c:pt idx="184">
                  <c:v>43257</c:v>
                </c:pt>
                <c:pt idx="185">
                  <c:v>43266</c:v>
                </c:pt>
                <c:pt idx="186">
                  <c:v>43286</c:v>
                </c:pt>
                <c:pt idx="187">
                  <c:v>43295</c:v>
                </c:pt>
                <c:pt idx="188">
                  <c:v>43322</c:v>
                </c:pt>
                <c:pt idx="189">
                  <c:v>43342</c:v>
                </c:pt>
                <c:pt idx="190">
                  <c:v>43351</c:v>
                </c:pt>
                <c:pt idx="191">
                  <c:v>43370</c:v>
                </c:pt>
                <c:pt idx="192">
                  <c:v>43380</c:v>
                </c:pt>
                <c:pt idx="193">
                  <c:v>43398</c:v>
                </c:pt>
                <c:pt idx="194">
                  <c:v>43408</c:v>
                </c:pt>
                <c:pt idx="195">
                  <c:v>43426</c:v>
                </c:pt>
                <c:pt idx="196">
                  <c:v>43436</c:v>
                </c:pt>
                <c:pt idx="197">
                  <c:v>43455</c:v>
                </c:pt>
                <c:pt idx="198">
                  <c:v>43483</c:v>
                </c:pt>
                <c:pt idx="199">
                  <c:v>43494</c:v>
                </c:pt>
                <c:pt idx="200">
                  <c:v>43511</c:v>
                </c:pt>
                <c:pt idx="201">
                  <c:v>43522</c:v>
                </c:pt>
                <c:pt idx="202">
                  <c:v>43540</c:v>
                </c:pt>
                <c:pt idx="203">
                  <c:v>43550</c:v>
                </c:pt>
                <c:pt idx="204">
                  <c:v>43569</c:v>
                </c:pt>
                <c:pt idx="205">
                  <c:v>43579</c:v>
                </c:pt>
                <c:pt idx="206">
                  <c:v>43596</c:v>
                </c:pt>
                <c:pt idx="207">
                  <c:v>43606</c:v>
                </c:pt>
                <c:pt idx="208">
                  <c:v>43625</c:v>
                </c:pt>
                <c:pt idx="209">
                  <c:v>43634</c:v>
                </c:pt>
                <c:pt idx="210">
                  <c:v>43654</c:v>
                </c:pt>
                <c:pt idx="211">
                  <c:v>43663</c:v>
                </c:pt>
                <c:pt idx="212">
                  <c:v>43687</c:v>
                </c:pt>
                <c:pt idx="213">
                  <c:v>43710</c:v>
                </c:pt>
                <c:pt idx="214">
                  <c:v>43719</c:v>
                </c:pt>
                <c:pt idx="215">
                  <c:v>43739</c:v>
                </c:pt>
                <c:pt idx="216">
                  <c:v>43748</c:v>
                </c:pt>
                <c:pt idx="217">
                  <c:v>43772</c:v>
                </c:pt>
                <c:pt idx="218">
                  <c:v>43795</c:v>
                </c:pt>
                <c:pt idx="219">
                  <c:v>43804</c:v>
                </c:pt>
                <c:pt idx="220">
                  <c:v>43824</c:v>
                </c:pt>
                <c:pt idx="221">
                  <c:v>43851</c:v>
                </c:pt>
                <c:pt idx="222">
                  <c:v>43862</c:v>
                </c:pt>
                <c:pt idx="223">
                  <c:v>43879</c:v>
                </c:pt>
                <c:pt idx="224">
                  <c:v>43890</c:v>
                </c:pt>
                <c:pt idx="225">
                  <c:v>43908</c:v>
                </c:pt>
                <c:pt idx="226">
                  <c:v>43918</c:v>
                </c:pt>
                <c:pt idx="227">
                  <c:v>43937</c:v>
                </c:pt>
                <c:pt idx="228">
                  <c:v>43947</c:v>
                </c:pt>
                <c:pt idx="229">
                  <c:v>43964</c:v>
                </c:pt>
                <c:pt idx="230">
                  <c:v>43975</c:v>
                </c:pt>
                <c:pt idx="231">
                  <c:v>43993</c:v>
                </c:pt>
                <c:pt idx="232">
                  <c:v>44003</c:v>
                </c:pt>
                <c:pt idx="233">
                  <c:v>44022</c:v>
                </c:pt>
                <c:pt idx="234">
                  <c:v>44047</c:v>
                </c:pt>
                <c:pt idx="235">
                  <c:v>44057</c:v>
                </c:pt>
                <c:pt idx="236">
                  <c:v>44072</c:v>
                </c:pt>
                <c:pt idx="237">
                  <c:v>44082</c:v>
                </c:pt>
                <c:pt idx="238">
                  <c:v>44100</c:v>
                </c:pt>
                <c:pt idx="239">
                  <c:v>44126</c:v>
                </c:pt>
                <c:pt idx="240">
                  <c:v>44150</c:v>
                </c:pt>
                <c:pt idx="241">
                  <c:v>44170</c:v>
                </c:pt>
                <c:pt idx="242">
                  <c:v>44179</c:v>
                </c:pt>
                <c:pt idx="243">
                  <c:v>44195</c:v>
                </c:pt>
                <c:pt idx="244">
                  <c:v>44223</c:v>
                </c:pt>
                <c:pt idx="245">
                  <c:v>44249</c:v>
                </c:pt>
                <c:pt idx="246">
                  <c:v>44273</c:v>
                </c:pt>
                <c:pt idx="247">
                  <c:v>44293</c:v>
                </c:pt>
                <c:pt idx="248">
                  <c:v>44302</c:v>
                </c:pt>
                <c:pt idx="249">
                  <c:v>44317</c:v>
                </c:pt>
                <c:pt idx="250">
                  <c:v>44327</c:v>
                </c:pt>
                <c:pt idx="251">
                  <c:v>44342</c:v>
                </c:pt>
                <c:pt idx="252">
                  <c:v>44350</c:v>
                </c:pt>
                <c:pt idx="253">
                  <c:v>44367</c:v>
                </c:pt>
                <c:pt idx="254">
                  <c:v>44375</c:v>
                </c:pt>
                <c:pt idx="255">
                  <c:v>44391</c:v>
                </c:pt>
                <c:pt idx="256">
                  <c:v>44400</c:v>
                </c:pt>
                <c:pt idx="257">
                  <c:v>44415</c:v>
                </c:pt>
                <c:pt idx="258">
                  <c:v>44425</c:v>
                </c:pt>
              </c:numCache>
            </c:numRef>
          </c:xVal>
          <c:yVal>
            <c:numRef>
              <c:f>Summit!$D$2:$D$261</c:f>
              <c:numCache>
                <c:formatCode>General</c:formatCode>
                <c:ptCount val="260"/>
                <c:pt idx="0">
                  <c:v>5.1822959920000002</c:v>
                </c:pt>
                <c:pt idx="1">
                  <c:v>6.6193928990000002</c:v>
                </c:pt>
                <c:pt idx="2">
                  <c:v>6.6607851760000001</c:v>
                </c:pt>
                <c:pt idx="3">
                  <c:v>5.7667535579999996</c:v>
                </c:pt>
                <c:pt idx="4">
                  <c:v>5.5814114930000001</c:v>
                </c:pt>
                <c:pt idx="5">
                  <c:v>6.3768878930000001</c:v>
                </c:pt>
                <c:pt idx="6">
                  <c:v>8.2387817040000009</c:v>
                </c:pt>
                <c:pt idx="7">
                  <c:v>7.7346008040000003</c:v>
                </c:pt>
                <c:pt idx="8">
                  <c:v>5.9123985279999998</c:v>
                </c:pt>
                <c:pt idx="9">
                  <c:v>5.696883336</c:v>
                </c:pt>
                <c:pt idx="10">
                  <c:v>4.8099323480000002</c:v>
                </c:pt>
                <c:pt idx="11">
                  <c:v>5.9621225080000002</c:v>
                </c:pt>
                <c:pt idx="12">
                  <c:v>5.8636861900000001</c:v>
                </c:pt>
                <c:pt idx="13">
                  <c:v>8.0875979749999996</c:v>
                </c:pt>
                <c:pt idx="14">
                  <c:v>7.4479688780000002</c:v>
                </c:pt>
                <c:pt idx="15">
                  <c:v>8.197450023</c:v>
                </c:pt>
                <c:pt idx="16">
                  <c:v>7.479066048</c:v>
                </c:pt>
                <c:pt idx="17">
                  <c:v>7.0033484039999996</c:v>
                </c:pt>
                <c:pt idx="18">
                  <c:v>7.8312862599999997</c:v>
                </c:pt>
                <c:pt idx="19">
                  <c:v>8.0970730839999998</c:v>
                </c:pt>
                <c:pt idx="20">
                  <c:v>7.2511720679999998</c:v>
                </c:pt>
                <c:pt idx="21">
                  <c:v>6.623771896</c:v>
                </c:pt>
                <c:pt idx="22">
                  <c:v>5.2697893010000003</c:v>
                </c:pt>
                <c:pt idx="23">
                  <c:v>7.6662887209999999</c:v>
                </c:pt>
                <c:pt idx="24">
                  <c:v>6.4031085430000001</c:v>
                </c:pt>
                <c:pt idx="25">
                  <c:v>6.8213604969999997</c:v>
                </c:pt>
                <c:pt idx="26">
                  <c:v>7.6752705370000003</c:v>
                </c:pt>
                <c:pt idx="27">
                  <c:v>8.5184083840000007</c:v>
                </c:pt>
                <c:pt idx="28">
                  <c:v>8.0764400470000002</c:v>
                </c:pt>
                <c:pt idx="29">
                  <c:v>8.7651819910000004</c:v>
                </c:pt>
                <c:pt idx="30">
                  <c:v>8.6080113859999994</c:v>
                </c:pt>
                <c:pt idx="31">
                  <c:v>7.4227459549999999</c:v>
                </c:pt>
                <c:pt idx="32">
                  <c:v>7.898273015</c:v>
                </c:pt>
                <c:pt idx="33">
                  <c:v>8.0346919359999998</c:v>
                </c:pt>
                <c:pt idx="34">
                  <c:v>9.4614251980000006</c:v>
                </c:pt>
                <c:pt idx="35">
                  <c:v>8.7564380439999994</c:v>
                </c:pt>
                <c:pt idx="36">
                  <c:v>9.2077799979999995</c:v>
                </c:pt>
                <c:pt idx="37">
                  <c:v>9.3301885720000008</c:v>
                </c:pt>
                <c:pt idx="38">
                  <c:v>9.4712657599999996</c:v>
                </c:pt>
                <c:pt idx="39">
                  <c:v>7.5416540220000003</c:v>
                </c:pt>
                <c:pt idx="40">
                  <c:v>7.9547203340000001</c:v>
                </c:pt>
                <c:pt idx="41">
                  <c:v>7.312833114</c:v>
                </c:pt>
                <c:pt idx="42">
                  <c:v>6.8227223800000001</c:v>
                </c:pt>
                <c:pt idx="43">
                  <c:v>5.8214222160000002</c:v>
                </c:pt>
                <c:pt idx="44">
                  <c:v>5.4299693590000002</c:v>
                </c:pt>
                <c:pt idx="45">
                  <c:v>4.5950332100000004</c:v>
                </c:pt>
                <c:pt idx="46">
                  <c:v>4.463373485</c:v>
                </c:pt>
                <c:pt idx="47">
                  <c:v>4.4659231359999998</c:v>
                </c:pt>
                <c:pt idx="48">
                  <c:v>4.6994905129999998</c:v>
                </c:pt>
                <c:pt idx="49">
                  <c:v>4.7397642500000003</c:v>
                </c:pt>
                <c:pt idx="50">
                  <c:v>4.5623903029999999</c:v>
                </c:pt>
                <c:pt idx="51">
                  <c:v>4.9301806570000002</c:v>
                </c:pt>
                <c:pt idx="52">
                  <c:v>4.4575995519999996</c:v>
                </c:pt>
                <c:pt idx="53">
                  <c:v>4.950840897</c:v>
                </c:pt>
                <c:pt idx="54">
                  <c:v>4.7815923700000003</c:v>
                </c:pt>
                <c:pt idx="55">
                  <c:v>4.5040934190000002</c:v>
                </c:pt>
                <c:pt idx="56">
                  <c:v>4.4460745890000002</c:v>
                </c:pt>
                <c:pt idx="57">
                  <c:v>4.8832344509999999</c:v>
                </c:pt>
                <c:pt idx="58">
                  <c:v>4.7288691289999996</c:v>
                </c:pt>
                <c:pt idx="59">
                  <c:v>4.9630819869999998</c:v>
                </c:pt>
                <c:pt idx="60">
                  <c:v>5.1637698710000004</c:v>
                </c:pt>
                <c:pt idx="61">
                  <c:v>5.8302272110000004</c:v>
                </c:pt>
                <c:pt idx="62">
                  <c:v>5.0490488640000004</c:v>
                </c:pt>
                <c:pt idx="63">
                  <c:v>5.1610977050000004</c:v>
                </c:pt>
                <c:pt idx="64">
                  <c:v>5.4246719969999999</c:v>
                </c:pt>
                <c:pt idx="65">
                  <c:v>5.6072293069999999</c:v>
                </c:pt>
                <c:pt idx="66">
                  <c:v>4.528115251</c:v>
                </c:pt>
                <c:pt idx="67">
                  <c:v>5.08328647</c:v>
                </c:pt>
                <c:pt idx="68">
                  <c:v>5.366588256</c:v>
                </c:pt>
                <c:pt idx="69">
                  <c:v>5.3772175119999996</c:v>
                </c:pt>
                <c:pt idx="70">
                  <c:v>5.0912499909999998</c:v>
                </c:pt>
                <c:pt idx="71">
                  <c:v>5.9673362900000004</c:v>
                </c:pt>
                <c:pt idx="72">
                  <c:v>6.3914946820000003</c:v>
                </c:pt>
                <c:pt idx="73">
                  <c:v>6.7720974890000001</c:v>
                </c:pt>
                <c:pt idx="74">
                  <c:v>5.81606033</c:v>
                </c:pt>
                <c:pt idx="75">
                  <c:v>6.3295540910000003</c:v>
                </c:pt>
                <c:pt idx="76">
                  <c:v>6.4073946099999999</c:v>
                </c:pt>
                <c:pt idx="77">
                  <c:v>5.961781835</c:v>
                </c:pt>
                <c:pt idx="78">
                  <c:v>5.8762673110000003</c:v>
                </c:pt>
                <c:pt idx="79">
                  <c:v>6.4549063609999999</c:v>
                </c:pt>
                <c:pt idx="80">
                  <c:v>5.3385046430000003</c:v>
                </c:pt>
                <c:pt idx="81">
                  <c:v>4.8111224540000004</c:v>
                </c:pt>
                <c:pt idx="82">
                  <c:v>5.1942367660000004</c:v>
                </c:pt>
                <c:pt idx="83">
                  <c:v>5.0177762660000003</c:v>
                </c:pt>
                <c:pt idx="84">
                  <c:v>5.1785468679999997</c:v>
                </c:pt>
                <c:pt idx="85">
                  <c:v>6.2456762079999999</c:v>
                </c:pt>
                <c:pt idx="86">
                  <c:v>6.113973906</c:v>
                </c:pt>
                <c:pt idx="87">
                  <c:v>5.8822914109999997</c:v>
                </c:pt>
                <c:pt idx="88">
                  <c:v>5.7447729760000001</c:v>
                </c:pt>
                <c:pt idx="89">
                  <c:v>5.7108901830000001</c:v>
                </c:pt>
                <c:pt idx="90">
                  <c:v>5.4362037000000001</c:v>
                </c:pt>
                <c:pt idx="91">
                  <c:v>6.6906806379999999</c:v>
                </c:pt>
                <c:pt idx="92">
                  <c:v>5.9116511200000001</c:v>
                </c:pt>
                <c:pt idx="93">
                  <c:v>6.0746636450000002</c:v>
                </c:pt>
                <c:pt idx="94">
                  <c:v>5.7343114689999997</c:v>
                </c:pt>
                <c:pt idx="95">
                  <c:v>7.2964690299999999</c:v>
                </c:pt>
                <c:pt idx="96">
                  <c:v>7.0185786390000002</c:v>
                </c:pt>
                <c:pt idx="97">
                  <c:v>5.8868237600000004</c:v>
                </c:pt>
                <c:pt idx="98">
                  <c:v>6.5225557500000004</c:v>
                </c:pt>
                <c:pt idx="99">
                  <c:v>6.010807292</c:v>
                </c:pt>
                <c:pt idx="100">
                  <c:v>7.1464948919999998</c:v>
                </c:pt>
                <c:pt idx="101">
                  <c:v>5.8668401100000001</c:v>
                </c:pt>
                <c:pt idx="102">
                  <c:v>6.1893627340000004</c:v>
                </c:pt>
                <c:pt idx="103">
                  <c:v>6.4936662930000004</c:v>
                </c:pt>
                <c:pt idx="104">
                  <c:v>6.8715342579999996</c:v>
                </c:pt>
                <c:pt idx="105">
                  <c:v>6.7844174840000004</c:v>
                </c:pt>
                <c:pt idx="106">
                  <c:v>6.5502809089999996</c:v>
                </c:pt>
                <c:pt idx="107">
                  <c:v>6.9148558019999999</c:v>
                </c:pt>
                <c:pt idx="108">
                  <c:v>6.5875731389999999</c:v>
                </c:pt>
                <c:pt idx="109">
                  <c:v>6.8688620419999999</c:v>
                </c:pt>
                <c:pt idx="110">
                  <c:v>6.9688597689999998</c:v>
                </c:pt>
                <c:pt idx="111">
                  <c:v>7.082484622</c:v>
                </c:pt>
                <c:pt idx="112">
                  <c:v>6.0858166389999999</c:v>
                </c:pt>
                <c:pt idx="113">
                  <c:v>5.8646899599999998</c:v>
                </c:pt>
                <c:pt idx="114">
                  <c:v>6.817089138</c:v>
                </c:pt>
                <c:pt idx="115">
                  <c:v>6.365078842</c:v>
                </c:pt>
                <c:pt idx="116">
                  <c:v>6.5537016030000004</c:v>
                </c:pt>
                <c:pt idx="117">
                  <c:v>6.966903104</c:v>
                </c:pt>
                <c:pt idx="118">
                  <c:v>6.6769862250000003</c:v>
                </c:pt>
                <c:pt idx="119">
                  <c:v>7.6274629799999998</c:v>
                </c:pt>
                <c:pt idx="120">
                  <c:v>7.1876470460000004</c:v>
                </c:pt>
                <c:pt idx="121">
                  <c:v>7.4186217250000004</c:v>
                </c:pt>
                <c:pt idx="122">
                  <c:v>7.0949358389999997</c:v>
                </c:pt>
                <c:pt idx="123">
                  <c:v>7.694956983</c:v>
                </c:pt>
                <c:pt idx="124">
                  <c:v>7.3586877380000004</c:v>
                </c:pt>
                <c:pt idx="125">
                  <c:v>7.6138376560000003</c:v>
                </c:pt>
                <c:pt idx="126">
                  <c:v>6.9921106819999999</c:v>
                </c:pt>
                <c:pt idx="127">
                  <c:v>7.7150646009999999</c:v>
                </c:pt>
                <c:pt idx="128">
                  <c:v>6.645293627</c:v>
                </c:pt>
                <c:pt idx="129">
                  <c:v>7.0494771429999998</c:v>
                </c:pt>
                <c:pt idx="130">
                  <c:v>7.1044566869999999</c:v>
                </c:pt>
                <c:pt idx="131">
                  <c:v>7.6522332070000001</c:v>
                </c:pt>
                <c:pt idx="132">
                  <c:v>6.7964835429999999</c:v>
                </c:pt>
                <c:pt idx="133">
                  <c:v>7.5936535730000001</c:v>
                </c:pt>
                <c:pt idx="134">
                  <c:v>7.2318356100000001</c:v>
                </c:pt>
                <c:pt idx="135">
                  <c:v>7.7107921690000003</c:v>
                </c:pt>
                <c:pt idx="136">
                  <c:v>8.0943963659999998</c:v>
                </c:pt>
                <c:pt idx="137">
                  <c:v>7.5216883350000003</c:v>
                </c:pt>
                <c:pt idx="138">
                  <c:v>8.0142222780000001</c:v>
                </c:pt>
                <c:pt idx="139">
                  <c:v>6.1359897459999999</c:v>
                </c:pt>
                <c:pt idx="140">
                  <c:v>6.3780349090000001</c:v>
                </c:pt>
                <c:pt idx="141">
                  <c:v>6.3278086560000002</c:v>
                </c:pt>
                <c:pt idx="142">
                  <c:v>6.1048925230000002</c:v>
                </c:pt>
                <c:pt idx="143">
                  <c:v>7.2783121700000004</c:v>
                </c:pt>
                <c:pt idx="144">
                  <c:v>5.5841276100000004</c:v>
                </c:pt>
                <c:pt idx="145">
                  <c:v>4.6151451650000004</c:v>
                </c:pt>
                <c:pt idx="146">
                  <c:v>7.0613428770000004</c:v>
                </c:pt>
                <c:pt idx="147">
                  <c:v>7.6563375589999998</c:v>
                </c:pt>
                <c:pt idx="148">
                  <c:v>7.8097873619999998</c:v>
                </c:pt>
                <c:pt idx="149">
                  <c:v>7.3360886870000002</c:v>
                </c:pt>
                <c:pt idx="150">
                  <c:v>7.8951753099999999</c:v>
                </c:pt>
                <c:pt idx="151">
                  <c:v>8.0465767100000001</c:v>
                </c:pt>
                <c:pt idx="152">
                  <c:v>7.6632803479999998</c:v>
                </c:pt>
                <c:pt idx="153">
                  <c:v>7.7515781390000003</c:v>
                </c:pt>
                <c:pt idx="154">
                  <c:v>7.3515738339999999</c:v>
                </c:pt>
                <c:pt idx="155">
                  <c:v>6.8728035329999999</c:v>
                </c:pt>
                <c:pt idx="156">
                  <c:v>8.1817310400000007</c:v>
                </c:pt>
                <c:pt idx="157">
                  <c:v>7.8661759809999996</c:v>
                </c:pt>
                <c:pt idx="158">
                  <c:v>8.0225315599999991</c:v>
                </c:pt>
                <c:pt idx="159">
                  <c:v>7.7347368169999999</c:v>
                </c:pt>
                <c:pt idx="160">
                  <c:v>8.6906299439999994</c:v>
                </c:pt>
                <c:pt idx="161">
                  <c:v>8.5498637629999994</c:v>
                </c:pt>
                <c:pt idx="162">
                  <c:v>8.1305320640000005</c:v>
                </c:pt>
                <c:pt idx="163">
                  <c:v>8.1429476600000008</c:v>
                </c:pt>
                <c:pt idx="164">
                  <c:v>8.3131455320000001</c:v>
                </c:pt>
                <c:pt idx="165">
                  <c:v>7.5138531459999998</c:v>
                </c:pt>
                <c:pt idx="166">
                  <c:v>8.3301706430000007</c:v>
                </c:pt>
                <c:pt idx="167">
                  <c:v>7.4077588829999996</c:v>
                </c:pt>
                <c:pt idx="168">
                  <c:v>7.9632371659999999</c:v>
                </c:pt>
                <c:pt idx="169">
                  <c:v>5.3510749400000002</c:v>
                </c:pt>
                <c:pt idx="170">
                  <c:v>8.7606761819999992</c:v>
                </c:pt>
                <c:pt idx="171">
                  <c:v>8.4050045069999992</c:v>
                </c:pt>
                <c:pt idx="172">
                  <c:v>9.0507994790000001</c:v>
                </c:pt>
                <c:pt idx="173">
                  <c:v>8.3710905899999997</c:v>
                </c:pt>
                <c:pt idx="174">
                  <c:v>8.7004317340000004</c:v>
                </c:pt>
                <c:pt idx="175">
                  <c:v>8.5795097479999995</c:v>
                </c:pt>
                <c:pt idx="176">
                  <c:v>8.8802400499999994</c:v>
                </c:pt>
                <c:pt idx="177">
                  <c:v>8.4674205689999997</c:v>
                </c:pt>
                <c:pt idx="178">
                  <c:v>8.6136133659999992</c:v>
                </c:pt>
                <c:pt idx="179">
                  <c:v>8.3258893329999992</c:v>
                </c:pt>
                <c:pt idx="180">
                  <c:v>8.4259849940000002</c:v>
                </c:pt>
                <c:pt idx="181">
                  <c:v>8.8220176440000007</c:v>
                </c:pt>
                <c:pt idx="182">
                  <c:v>8.449011982</c:v>
                </c:pt>
                <c:pt idx="183">
                  <c:v>8.6080454040000003</c:v>
                </c:pt>
                <c:pt idx="184">
                  <c:v>8.8607250910000008</c:v>
                </c:pt>
                <c:pt idx="185">
                  <c:v>8.6112260719999991</c:v>
                </c:pt>
                <c:pt idx="186">
                  <c:v>8.9242654080000001</c:v>
                </c:pt>
                <c:pt idx="187">
                  <c:v>9.0617576490000005</c:v>
                </c:pt>
                <c:pt idx="188">
                  <c:v>9.0787664469999996</c:v>
                </c:pt>
                <c:pt idx="189">
                  <c:v>5.4259312059999996</c:v>
                </c:pt>
                <c:pt idx="190">
                  <c:v>6.7842334580000001</c:v>
                </c:pt>
                <c:pt idx="191">
                  <c:v>8.9802695749999994</c:v>
                </c:pt>
                <c:pt idx="192">
                  <c:v>9.2904433599999994</c:v>
                </c:pt>
                <c:pt idx="193">
                  <c:v>8.8945121</c:v>
                </c:pt>
                <c:pt idx="194">
                  <c:v>9.1201922460000002</c:v>
                </c:pt>
                <c:pt idx="195">
                  <c:v>8.3577009259999997</c:v>
                </c:pt>
                <c:pt idx="196">
                  <c:v>9.0857708630000005</c:v>
                </c:pt>
                <c:pt idx="197">
                  <c:v>6.2536834859999999</c:v>
                </c:pt>
                <c:pt idx="198">
                  <c:v>8.8662264969999995</c:v>
                </c:pt>
                <c:pt idx="199">
                  <c:v>8.0909896339999996</c:v>
                </c:pt>
                <c:pt idx="200">
                  <c:v>7.4613524699999996</c:v>
                </c:pt>
                <c:pt idx="201">
                  <c:v>8.1630988040000005</c:v>
                </c:pt>
                <c:pt idx="202">
                  <c:v>6.7753095510000003</c:v>
                </c:pt>
                <c:pt idx="203">
                  <c:v>8.2230363020000006</c:v>
                </c:pt>
                <c:pt idx="204">
                  <c:v>9.1227353880000006</c:v>
                </c:pt>
                <c:pt idx="205">
                  <c:v>9.3387054030000005</c:v>
                </c:pt>
                <c:pt idx="206">
                  <c:v>8.8289882649999996</c:v>
                </c:pt>
                <c:pt idx="207">
                  <c:v>7.8822746959999996</c:v>
                </c:pt>
                <c:pt idx="208">
                  <c:v>7.5066205019999996</c:v>
                </c:pt>
                <c:pt idx="209">
                  <c:v>5.9346516070000002</c:v>
                </c:pt>
                <c:pt idx="210">
                  <c:v>8.4673524600000007</c:v>
                </c:pt>
                <c:pt idx="211">
                  <c:v>6.7168174350000003</c:v>
                </c:pt>
                <c:pt idx="212">
                  <c:v>6.3607281379999998</c:v>
                </c:pt>
                <c:pt idx="213">
                  <c:v>6.354975542</c:v>
                </c:pt>
                <c:pt idx="214">
                  <c:v>4.7268413120000004</c:v>
                </c:pt>
                <c:pt idx="215">
                  <c:v>6.8186491130000002</c:v>
                </c:pt>
                <c:pt idx="216">
                  <c:v>7.9791160029999997</c:v>
                </c:pt>
                <c:pt idx="217">
                  <c:v>5.8958993570000002</c:v>
                </c:pt>
                <c:pt idx="218">
                  <c:v>5.8612259709999996</c:v>
                </c:pt>
                <c:pt idx="219">
                  <c:v>7.7767343340000004</c:v>
                </c:pt>
                <c:pt idx="220">
                  <c:v>7.4003045070000004</c:v>
                </c:pt>
                <c:pt idx="221">
                  <c:v>7.5695296619999999</c:v>
                </c:pt>
                <c:pt idx="222">
                  <c:v>8.3899537419999994</c:v>
                </c:pt>
                <c:pt idx="223">
                  <c:v>8.7411584429999998</c:v>
                </c:pt>
                <c:pt idx="224">
                  <c:v>8.6926429229999993</c:v>
                </c:pt>
                <c:pt idx="225">
                  <c:v>8.1580691000000005</c:v>
                </c:pt>
                <c:pt idx="226">
                  <c:v>9.1147837169999999</c:v>
                </c:pt>
                <c:pt idx="227">
                  <c:v>8.0702232859999992</c:v>
                </c:pt>
                <c:pt idx="228">
                  <c:v>6.1268425459999998</c:v>
                </c:pt>
                <c:pt idx="229">
                  <c:v>6.6319219739999999</c:v>
                </c:pt>
                <c:pt idx="230">
                  <c:v>6.5243006860000001</c:v>
                </c:pt>
                <c:pt idx="231">
                  <c:v>9.5153935619999999</c:v>
                </c:pt>
                <c:pt idx="232">
                  <c:v>9.1943064020000005</c:v>
                </c:pt>
                <c:pt idx="233">
                  <c:v>9.1616769839999996</c:v>
                </c:pt>
                <c:pt idx="234">
                  <c:v>6.7994165730000002</c:v>
                </c:pt>
                <c:pt idx="235">
                  <c:v>7.3058666240000001</c:v>
                </c:pt>
                <c:pt idx="236">
                  <c:v>5.8592249929999998</c:v>
                </c:pt>
                <c:pt idx="237">
                  <c:v>5.2604207860000001</c:v>
                </c:pt>
                <c:pt idx="238">
                  <c:v>7.0109188480000002</c:v>
                </c:pt>
                <c:pt idx="239">
                  <c:v>9.1726271950000005</c:v>
                </c:pt>
                <c:pt idx="240">
                  <c:v>7.5725738219999998</c:v>
                </c:pt>
                <c:pt idx="241">
                  <c:v>8.637770196</c:v>
                </c:pt>
                <c:pt idx="242">
                  <c:v>8.5287240660000005</c:v>
                </c:pt>
                <c:pt idx="243">
                  <c:v>7.6119178789999999</c:v>
                </c:pt>
                <c:pt idx="244">
                  <c:v>7.9174839559999999</c:v>
                </c:pt>
                <c:pt idx="245">
                  <c:v>7.5880820570000003</c:v>
                </c:pt>
                <c:pt idx="246">
                  <c:v>7.4318609589999998</c:v>
                </c:pt>
                <c:pt idx="247">
                  <c:v>6.9701746489999996</c:v>
                </c:pt>
                <c:pt idx="248">
                  <c:v>8.9456875599999996</c:v>
                </c:pt>
                <c:pt idx="249">
                  <c:v>6.9995088489999997</c:v>
                </c:pt>
                <c:pt idx="250">
                  <c:v>8.3291947559999997</c:v>
                </c:pt>
                <c:pt idx="251">
                  <c:v>9.2610067709999999</c:v>
                </c:pt>
                <c:pt idx="252">
                  <c:v>9.5767035190000005</c:v>
                </c:pt>
                <c:pt idx="253">
                  <c:v>6.616513233</c:v>
                </c:pt>
                <c:pt idx="254">
                  <c:v>6.9426022730000003</c:v>
                </c:pt>
                <c:pt idx="255">
                  <c:v>9.7293756049999995</c:v>
                </c:pt>
                <c:pt idx="256">
                  <c:v>9.6511850030000002</c:v>
                </c:pt>
                <c:pt idx="257">
                  <c:v>7.1434921630000003</c:v>
                </c:pt>
                <c:pt idx="258">
                  <c:v>9.0927122560000004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3-48D3-8B30-3F774B9B044B}"/>
            </c:ext>
          </c:extLst>
        </c:ser>
        <c:ser>
          <c:idx val="1"/>
          <c:order val="1"/>
          <c:tx>
            <c:v>LEW_Interp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Summit!$G$2:$G$98</c:f>
              <c:numCache>
                <c:formatCode>m/d/yy</c:formatCode>
                <c:ptCount val="97"/>
                <c:pt idx="0">
                  <c:v>40385</c:v>
                </c:pt>
                <c:pt idx="1">
                  <c:v>40493</c:v>
                </c:pt>
                <c:pt idx="2">
                  <c:v>40530</c:v>
                </c:pt>
                <c:pt idx="3">
                  <c:v>40578</c:v>
                </c:pt>
                <c:pt idx="4">
                  <c:v>40620</c:v>
                </c:pt>
                <c:pt idx="5">
                  <c:v>40664</c:v>
                </c:pt>
                <c:pt idx="6">
                  <c:v>40705</c:v>
                </c:pt>
                <c:pt idx="7">
                  <c:v>40747</c:v>
                </c:pt>
                <c:pt idx="8">
                  <c:v>40790</c:v>
                </c:pt>
                <c:pt idx="9">
                  <c:v>40832</c:v>
                </c:pt>
                <c:pt idx="10">
                  <c:v>40874</c:v>
                </c:pt>
                <c:pt idx="11">
                  <c:v>40917</c:v>
                </c:pt>
                <c:pt idx="12">
                  <c:v>40958</c:v>
                </c:pt>
                <c:pt idx="13">
                  <c:v>41002</c:v>
                </c:pt>
                <c:pt idx="14">
                  <c:v>41036</c:v>
                </c:pt>
                <c:pt idx="15">
                  <c:v>41073</c:v>
                </c:pt>
                <c:pt idx="16">
                  <c:v>41116</c:v>
                </c:pt>
                <c:pt idx="17">
                  <c:v>41158</c:v>
                </c:pt>
                <c:pt idx="18">
                  <c:v>41200</c:v>
                </c:pt>
                <c:pt idx="19">
                  <c:v>41243</c:v>
                </c:pt>
                <c:pt idx="20">
                  <c:v>41289</c:v>
                </c:pt>
                <c:pt idx="21">
                  <c:v>41327</c:v>
                </c:pt>
                <c:pt idx="22">
                  <c:v>41370</c:v>
                </c:pt>
                <c:pt idx="23">
                  <c:v>41396</c:v>
                </c:pt>
                <c:pt idx="24">
                  <c:v>41441</c:v>
                </c:pt>
                <c:pt idx="25">
                  <c:v>41483</c:v>
                </c:pt>
                <c:pt idx="26">
                  <c:v>41526</c:v>
                </c:pt>
                <c:pt idx="27">
                  <c:v>41571</c:v>
                </c:pt>
                <c:pt idx="28">
                  <c:v>41611</c:v>
                </c:pt>
                <c:pt idx="29">
                  <c:v>41668</c:v>
                </c:pt>
                <c:pt idx="30">
                  <c:v>41713</c:v>
                </c:pt>
                <c:pt idx="31">
                  <c:v>41754</c:v>
                </c:pt>
                <c:pt idx="32">
                  <c:v>41798</c:v>
                </c:pt>
                <c:pt idx="33">
                  <c:v>41840</c:v>
                </c:pt>
                <c:pt idx="34">
                  <c:v>41881</c:v>
                </c:pt>
                <c:pt idx="35">
                  <c:v>41924</c:v>
                </c:pt>
                <c:pt idx="36">
                  <c:v>41966</c:v>
                </c:pt>
                <c:pt idx="37">
                  <c:v>42008</c:v>
                </c:pt>
                <c:pt idx="38">
                  <c:v>42051</c:v>
                </c:pt>
                <c:pt idx="39">
                  <c:v>42093</c:v>
                </c:pt>
                <c:pt idx="40">
                  <c:v>42137</c:v>
                </c:pt>
                <c:pt idx="41">
                  <c:v>42178</c:v>
                </c:pt>
                <c:pt idx="42">
                  <c:v>42220</c:v>
                </c:pt>
                <c:pt idx="43">
                  <c:v>42263</c:v>
                </c:pt>
                <c:pt idx="44">
                  <c:v>42305</c:v>
                </c:pt>
                <c:pt idx="45">
                  <c:v>42347</c:v>
                </c:pt>
                <c:pt idx="46">
                  <c:v>42392</c:v>
                </c:pt>
                <c:pt idx="47">
                  <c:v>42431</c:v>
                </c:pt>
                <c:pt idx="48">
                  <c:v>42475</c:v>
                </c:pt>
                <c:pt idx="49">
                  <c:v>42509</c:v>
                </c:pt>
                <c:pt idx="50">
                  <c:v>42546</c:v>
                </c:pt>
                <c:pt idx="51">
                  <c:v>42589</c:v>
                </c:pt>
                <c:pt idx="52">
                  <c:v>42631</c:v>
                </c:pt>
                <c:pt idx="53">
                  <c:v>42673</c:v>
                </c:pt>
                <c:pt idx="54">
                  <c:v>42716</c:v>
                </c:pt>
                <c:pt idx="55">
                  <c:v>42758</c:v>
                </c:pt>
                <c:pt idx="56">
                  <c:v>42800</c:v>
                </c:pt>
                <c:pt idx="57">
                  <c:v>42844</c:v>
                </c:pt>
                <c:pt idx="58">
                  <c:v>42884</c:v>
                </c:pt>
                <c:pt idx="59">
                  <c:v>42932</c:v>
                </c:pt>
                <c:pt idx="60">
                  <c:v>42969</c:v>
                </c:pt>
                <c:pt idx="61">
                  <c:v>43017</c:v>
                </c:pt>
                <c:pt idx="62">
                  <c:v>43054</c:v>
                </c:pt>
                <c:pt idx="63">
                  <c:v>43102</c:v>
                </c:pt>
                <c:pt idx="64">
                  <c:v>43139</c:v>
                </c:pt>
                <c:pt idx="65">
                  <c:v>43174</c:v>
                </c:pt>
                <c:pt idx="66">
                  <c:v>43211</c:v>
                </c:pt>
                <c:pt idx="67">
                  <c:v>43252</c:v>
                </c:pt>
                <c:pt idx="68">
                  <c:v>43290</c:v>
                </c:pt>
                <c:pt idx="69">
                  <c:v>43329</c:v>
                </c:pt>
                <c:pt idx="70">
                  <c:v>43367</c:v>
                </c:pt>
                <c:pt idx="71">
                  <c:v>43409</c:v>
                </c:pt>
                <c:pt idx="72">
                  <c:v>43446</c:v>
                </c:pt>
                <c:pt idx="73">
                  <c:v>43494</c:v>
                </c:pt>
                <c:pt idx="74">
                  <c:v>43536</c:v>
                </c:pt>
                <c:pt idx="75">
                  <c:v>43580</c:v>
                </c:pt>
                <c:pt idx="76">
                  <c:v>43614</c:v>
                </c:pt>
                <c:pt idx="77">
                  <c:v>43651</c:v>
                </c:pt>
                <c:pt idx="78">
                  <c:v>43693</c:v>
                </c:pt>
                <c:pt idx="79">
                  <c:v>43736</c:v>
                </c:pt>
                <c:pt idx="80">
                  <c:v>43778</c:v>
                </c:pt>
                <c:pt idx="81">
                  <c:v>43814</c:v>
                </c:pt>
                <c:pt idx="82">
                  <c:v>43862</c:v>
                </c:pt>
                <c:pt idx="83">
                  <c:v>43904</c:v>
                </c:pt>
                <c:pt idx="84">
                  <c:v>43948</c:v>
                </c:pt>
                <c:pt idx="85">
                  <c:v>43989</c:v>
                </c:pt>
                <c:pt idx="86">
                  <c:v>44032</c:v>
                </c:pt>
                <c:pt idx="87">
                  <c:v>44070</c:v>
                </c:pt>
                <c:pt idx="88">
                  <c:v>44101</c:v>
                </c:pt>
                <c:pt idx="89">
                  <c:v>44144</c:v>
                </c:pt>
                <c:pt idx="90">
                  <c:v>44182</c:v>
                </c:pt>
                <c:pt idx="91">
                  <c:v>44231</c:v>
                </c:pt>
                <c:pt idx="92">
                  <c:v>44267</c:v>
                </c:pt>
                <c:pt idx="93">
                  <c:v>44305</c:v>
                </c:pt>
                <c:pt idx="94">
                  <c:v>44339</c:v>
                </c:pt>
                <c:pt idx="95">
                  <c:v>44379</c:v>
                </c:pt>
                <c:pt idx="96">
                  <c:v>44413</c:v>
                </c:pt>
              </c:numCache>
            </c:numRef>
          </c:xVal>
          <c:yVal>
            <c:numRef>
              <c:f>Summit!$Q$2:$Q$98</c:f>
              <c:numCache>
                <c:formatCode>General</c:formatCode>
                <c:ptCount val="97"/>
                <c:pt idx="0">
                  <c:v>5.7873894265263157</c:v>
                </c:pt>
                <c:pt idx="1">
                  <c:v>5.7070130298421056</c:v>
                </c:pt>
                <c:pt idx="2">
                  <c:v>7.9306711540000006</c:v>
                </c:pt>
                <c:pt idx="3">
                  <c:v>5.5983332262222225</c:v>
                </c:pt>
                <c:pt idx="4">
                  <c:v>5.8746235586666664</c:v>
                </c:pt>
                <c:pt idx="5">
                  <c:v>8.0777193604999997</c:v>
                </c:pt>
                <c:pt idx="6">
                  <c:v>7.700559230105263</c:v>
                </c:pt>
                <c:pt idx="7">
                  <c:v>7.0875024579130432</c:v>
                </c:pt>
                <c:pt idx="8">
                  <c:v>7.3068138079999994</c:v>
                </c:pt>
                <c:pt idx="9">
                  <c:v>7.0441196378695654</c:v>
                </c:pt>
                <c:pt idx="10">
                  <c:v>8.1648337144000003</c:v>
                </c:pt>
                <c:pt idx="11">
                  <c:v>8.125125469666667</c:v>
                </c:pt>
                <c:pt idx="12">
                  <c:v>8.0043766202222226</c:v>
                </c:pt>
                <c:pt idx="13">
                  <c:v>9.2149805023529403</c:v>
                </c:pt>
                <c:pt idx="14">
                  <c:v>8.7208611952222217</c:v>
                </c:pt>
                <c:pt idx="15">
                  <c:v>7.4141837276842111</c:v>
                </c:pt>
                <c:pt idx="16">
                  <c:v>5.3371986757777776</c:v>
                </c:pt>
                <c:pt idx="17">
                  <c:v>4.4655205595263157</c:v>
                </c:pt>
                <c:pt idx="18">
                  <c:v>4.6934927855652173</c:v>
                </c:pt>
                <c:pt idx="19">
                  <c:v>4.5284867177499999</c:v>
                </c:pt>
                <c:pt idx="20">
                  <c:v>4.4879770773333334</c:v>
                </c:pt>
                <c:pt idx="21">
                  <c:v>4.7597421933999993</c:v>
                </c:pt>
                <c:pt idx="22">
                  <c:v>5.7868284139444448</c:v>
                </c:pt>
                <c:pt idx="23">
                  <c:v>5.1498928209000008</c:v>
                </c:pt>
                <c:pt idx="24">
                  <c:v>5.5784044685789471</c:v>
                </c:pt>
                <c:pt idx="25">
                  <c:v>5.367178770222222</c:v>
                </c:pt>
                <c:pt idx="26">
                  <c:v>5.8290068743684209</c:v>
                </c:pt>
                <c:pt idx="27">
                  <c:v>5.9301700546666671</c:v>
                </c:pt>
                <c:pt idx="28">
                  <c:v>6.0321417468421057</c:v>
                </c:pt>
                <c:pt idx="29">
                  <c:v>5.4698460215882356</c:v>
                </c:pt>
                <c:pt idx="30">
                  <c:v>5.0579689165000001</c:v>
                </c:pt>
                <c:pt idx="31">
                  <c:v>6.1212907005555559</c:v>
                </c:pt>
                <c:pt idx="32">
                  <c:v>5.6422185622500001</c:v>
                </c:pt>
                <c:pt idx="33">
                  <c:v>6.1064084995000005</c:v>
                </c:pt>
                <c:pt idx="34">
                  <c:v>5.9809679259999999</c:v>
                </c:pt>
                <c:pt idx="35">
                  <c:v>5.9496990310555562</c:v>
                </c:pt>
                <c:pt idx="36">
                  <c:v>6.944444136947368</c:v>
                </c:pt>
                <c:pt idx="37">
                  <c:v>6.3572543527586207</c:v>
                </c:pt>
                <c:pt idx="38">
                  <c:v>6.7584023090000001</c:v>
                </c:pt>
                <c:pt idx="39">
                  <c:v>6.623937879333333</c:v>
                </c:pt>
                <c:pt idx="40">
                  <c:v>6.9163732915000002</c:v>
                </c:pt>
                <c:pt idx="41">
                  <c:v>6.6742292612999998</c:v>
                </c:pt>
                <c:pt idx="42">
                  <c:v>6.6614932989130438</c:v>
                </c:pt>
                <c:pt idx="43">
                  <c:v>7.4848914667499997</c:v>
                </c:pt>
                <c:pt idx="44">
                  <c:v>7.3341819286521739</c:v>
                </c:pt>
                <c:pt idx="45">
                  <c:v>7.4259415870000005</c:v>
                </c:pt>
                <c:pt idx="46">
                  <c:v>7.5262814879411764</c:v>
                </c:pt>
                <c:pt idx="47">
                  <c:v>7.0922390105555557</c:v>
                </c:pt>
                <c:pt idx="48">
                  <c:v>7.5723701634117644</c:v>
                </c:pt>
                <c:pt idx="49">
                  <c:v>7.8599715789444442</c:v>
                </c:pt>
                <c:pt idx="50">
                  <c:v>7.9364537606842109</c:v>
                </c:pt>
                <c:pt idx="51">
                  <c:v>6.3030401967777783</c:v>
                </c:pt>
                <c:pt idx="52">
                  <c:v>5.8516304352631581</c:v>
                </c:pt>
                <c:pt idx="53">
                  <c:v>7.2165588810000001</c:v>
                </c:pt>
                <c:pt idx="54">
                  <c:v>7.40714348825</c:v>
                </c:pt>
                <c:pt idx="55">
                  <c:v>7.9465863546956523</c:v>
                </c:pt>
                <c:pt idx="56">
                  <c:v>7.4357852666315791</c:v>
                </c:pt>
                <c:pt idx="57">
                  <c:v>8.0813271575909091</c:v>
                </c:pt>
                <c:pt idx="58">
                  <c:v>7.7986912043333332</c:v>
                </c:pt>
                <c:pt idx="59">
                  <c:v>8.133980840666668</c:v>
                </c:pt>
                <c:pt idx="60">
                  <c:v>7.6914736762222216</c:v>
                </c:pt>
                <c:pt idx="61">
                  <c:v>7.2376365476666669</c:v>
                </c:pt>
                <c:pt idx="62">
                  <c:v>8.4840426569999998</c:v>
                </c:pt>
                <c:pt idx="63">
                  <c:v>8.6741443457391298</c:v>
                </c:pt>
                <c:pt idx="64">
                  <c:v>8.8279391279130426</c:v>
                </c:pt>
                <c:pt idx="65">
                  <c:v>8.549674692</c:v>
                </c:pt>
                <c:pt idx="66">
                  <c:v>8.8012951072222236</c:v>
                </c:pt>
                <c:pt idx="67">
                  <c:v>8.7942304365263162</c:v>
                </c:pt>
                <c:pt idx="68">
                  <c:v>8.9853730706666664</c:v>
                </c:pt>
                <c:pt idx="69">
                  <c:v>7.8002741126499995</c:v>
                </c:pt>
                <c:pt idx="70">
                  <c:v>8.6335270302105265</c:v>
                </c:pt>
                <c:pt idx="71">
                  <c:v>9.0778316171111122</c:v>
                </c:pt>
                <c:pt idx="72">
                  <c:v>7.59519855931579</c:v>
                </c:pt>
                <c:pt idx="73">
                  <c:v>8.0909896339999996</c:v>
                </c:pt>
                <c:pt idx="74">
                  <c:v>7.0837071627777783</c:v>
                </c:pt>
                <c:pt idx="75">
                  <c:v>9.3087220419411771</c:v>
                </c:pt>
                <c:pt idx="76">
                  <c:v>7.7241045090526308</c:v>
                </c:pt>
                <c:pt idx="77">
                  <c:v>8.0874473320500009</c:v>
                </c:pt>
                <c:pt idx="78">
                  <c:v>6.3592274607826083</c:v>
                </c:pt>
                <c:pt idx="79">
                  <c:v>6.5048779428500003</c:v>
                </c:pt>
                <c:pt idx="80">
                  <c:v>5.886854125869565</c:v>
                </c:pt>
                <c:pt idx="81">
                  <c:v>7.5885194205000008</c:v>
                </c:pt>
                <c:pt idx="82">
                  <c:v>8.3899537419999994</c:v>
                </c:pt>
                <c:pt idx="83">
                  <c:v>8.2768632828888897</c:v>
                </c:pt>
                <c:pt idx="84">
                  <c:v>6.1565531005882352</c:v>
                </c:pt>
                <c:pt idx="85">
                  <c:v>8.8507062562222227</c:v>
                </c:pt>
                <c:pt idx="86">
                  <c:v>8.2167728195999992</c:v>
                </c:pt>
                <c:pt idx="87">
                  <c:v>6.0521105437999996</c:v>
                </c:pt>
                <c:pt idx="88">
                  <c:v>7.0940614767307695</c:v>
                </c:pt>
                <c:pt idx="89">
                  <c:v>7.9725871652500002</c:v>
                </c:pt>
                <c:pt idx="90">
                  <c:v>8.3568229059375003</c:v>
                </c:pt>
                <c:pt idx="91">
                  <c:v>7.8161295255384617</c:v>
                </c:pt>
                <c:pt idx="92">
                  <c:v>7.4709162334999997</c:v>
                </c:pt>
                <c:pt idx="93">
                  <c:v>8.5564518177999993</c:v>
                </c:pt>
                <c:pt idx="94">
                  <c:v>9.0746443679999995</c:v>
                </c:pt>
                <c:pt idx="95">
                  <c:v>7.6392956060000001</c:v>
                </c:pt>
                <c:pt idx="96">
                  <c:v>7.4778512083333339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3-48D3-8B30-3F774B9B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06872"/>
        <c:axId val="648702936"/>
      </c:scatterChart>
      <c:valAx>
        <c:axId val="6487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2936"/>
        <c:crosses val="autoZero"/>
        <c:crossBetween val="midCat"/>
      </c:valAx>
      <c:valAx>
        <c:axId val="6487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22270646623859E-2"/>
          <c:y val="4.1910794143662139E-2"/>
          <c:w val="0.92077235625831055"/>
          <c:h val="0.89900844964048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Summit!$D$1</c:f>
              <c:strCache>
                <c:ptCount val="1"/>
                <c:pt idx="0">
                  <c:v>LeW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NEEM!$B$2:$B$144</c:f>
              <c:numCache>
                <c:formatCode>m/d/yy</c:formatCode>
                <c:ptCount val="143"/>
                <c:pt idx="0">
                  <c:v>40388</c:v>
                </c:pt>
                <c:pt idx="1">
                  <c:v>40445</c:v>
                </c:pt>
                <c:pt idx="2">
                  <c:v>40474</c:v>
                </c:pt>
                <c:pt idx="3">
                  <c:v>40500</c:v>
                </c:pt>
                <c:pt idx="4">
                  <c:v>40529</c:v>
                </c:pt>
                <c:pt idx="5">
                  <c:v>40557</c:v>
                </c:pt>
                <c:pt idx="6">
                  <c:v>40585</c:v>
                </c:pt>
                <c:pt idx="7">
                  <c:v>40614</c:v>
                </c:pt>
                <c:pt idx="8">
                  <c:v>40642</c:v>
                </c:pt>
                <c:pt idx="9">
                  <c:v>40672</c:v>
                </c:pt>
                <c:pt idx="10">
                  <c:v>40699</c:v>
                </c:pt>
                <c:pt idx="11">
                  <c:v>40727</c:v>
                </c:pt>
                <c:pt idx="12">
                  <c:v>40755</c:v>
                </c:pt>
                <c:pt idx="13">
                  <c:v>40783</c:v>
                </c:pt>
                <c:pt idx="14">
                  <c:v>40813</c:v>
                </c:pt>
                <c:pt idx="15">
                  <c:v>40840</c:v>
                </c:pt>
                <c:pt idx="16">
                  <c:v>40869</c:v>
                </c:pt>
                <c:pt idx="17">
                  <c:v>40897</c:v>
                </c:pt>
                <c:pt idx="18">
                  <c:v>40926</c:v>
                </c:pt>
                <c:pt idx="19">
                  <c:v>40954</c:v>
                </c:pt>
                <c:pt idx="20">
                  <c:v>40982</c:v>
                </c:pt>
                <c:pt idx="21">
                  <c:v>41010</c:v>
                </c:pt>
                <c:pt idx="22">
                  <c:v>41039</c:v>
                </c:pt>
                <c:pt idx="23">
                  <c:v>41067</c:v>
                </c:pt>
                <c:pt idx="24">
                  <c:v>41095</c:v>
                </c:pt>
                <c:pt idx="25">
                  <c:v>41124</c:v>
                </c:pt>
                <c:pt idx="26">
                  <c:v>41152</c:v>
                </c:pt>
                <c:pt idx="27">
                  <c:v>41181</c:v>
                </c:pt>
                <c:pt idx="28">
                  <c:v>41208</c:v>
                </c:pt>
                <c:pt idx="29">
                  <c:v>41237</c:v>
                </c:pt>
                <c:pt idx="30">
                  <c:v>41265</c:v>
                </c:pt>
                <c:pt idx="31">
                  <c:v>41293</c:v>
                </c:pt>
                <c:pt idx="32">
                  <c:v>41322</c:v>
                </c:pt>
                <c:pt idx="33">
                  <c:v>41350</c:v>
                </c:pt>
                <c:pt idx="34">
                  <c:v>41379</c:v>
                </c:pt>
                <c:pt idx="35">
                  <c:v>41407</c:v>
                </c:pt>
                <c:pt idx="36">
                  <c:v>41435</c:v>
                </c:pt>
                <c:pt idx="37">
                  <c:v>41463</c:v>
                </c:pt>
                <c:pt idx="38">
                  <c:v>41492</c:v>
                </c:pt>
                <c:pt idx="39">
                  <c:v>41520</c:v>
                </c:pt>
                <c:pt idx="40">
                  <c:v>41546</c:v>
                </c:pt>
                <c:pt idx="41">
                  <c:v>41577</c:v>
                </c:pt>
                <c:pt idx="42">
                  <c:v>41605</c:v>
                </c:pt>
                <c:pt idx="43">
                  <c:v>41634</c:v>
                </c:pt>
                <c:pt idx="44">
                  <c:v>41662</c:v>
                </c:pt>
                <c:pt idx="45">
                  <c:v>41690</c:v>
                </c:pt>
                <c:pt idx="46">
                  <c:v>41718</c:v>
                </c:pt>
                <c:pt idx="47">
                  <c:v>41747</c:v>
                </c:pt>
                <c:pt idx="48">
                  <c:v>41775</c:v>
                </c:pt>
                <c:pt idx="49">
                  <c:v>41803</c:v>
                </c:pt>
                <c:pt idx="50">
                  <c:v>41832</c:v>
                </c:pt>
                <c:pt idx="51">
                  <c:v>41860</c:v>
                </c:pt>
                <c:pt idx="52">
                  <c:v>41888</c:v>
                </c:pt>
                <c:pt idx="53">
                  <c:v>41917</c:v>
                </c:pt>
                <c:pt idx="54">
                  <c:v>41945</c:v>
                </c:pt>
                <c:pt idx="55">
                  <c:v>41973</c:v>
                </c:pt>
                <c:pt idx="56">
                  <c:v>42000</c:v>
                </c:pt>
                <c:pt idx="57">
                  <c:v>42030</c:v>
                </c:pt>
                <c:pt idx="58">
                  <c:v>42058</c:v>
                </c:pt>
                <c:pt idx="59">
                  <c:v>42087</c:v>
                </c:pt>
                <c:pt idx="60">
                  <c:v>42115</c:v>
                </c:pt>
                <c:pt idx="61">
                  <c:v>42144</c:v>
                </c:pt>
                <c:pt idx="62">
                  <c:v>42172</c:v>
                </c:pt>
                <c:pt idx="63">
                  <c:v>42200</c:v>
                </c:pt>
                <c:pt idx="64">
                  <c:v>42228</c:v>
                </c:pt>
                <c:pt idx="65">
                  <c:v>42256</c:v>
                </c:pt>
                <c:pt idx="66">
                  <c:v>42286</c:v>
                </c:pt>
                <c:pt idx="67">
                  <c:v>42313</c:v>
                </c:pt>
                <c:pt idx="68">
                  <c:v>42342</c:v>
                </c:pt>
                <c:pt idx="69">
                  <c:v>42367</c:v>
                </c:pt>
                <c:pt idx="70">
                  <c:v>42398</c:v>
                </c:pt>
                <c:pt idx="71">
                  <c:v>42426</c:v>
                </c:pt>
                <c:pt idx="72">
                  <c:v>42455</c:v>
                </c:pt>
                <c:pt idx="73">
                  <c:v>42483</c:v>
                </c:pt>
                <c:pt idx="74">
                  <c:v>42512</c:v>
                </c:pt>
                <c:pt idx="75">
                  <c:v>42540</c:v>
                </c:pt>
                <c:pt idx="76">
                  <c:v>42569</c:v>
                </c:pt>
                <c:pt idx="77">
                  <c:v>42597</c:v>
                </c:pt>
                <c:pt idx="78">
                  <c:v>42625</c:v>
                </c:pt>
                <c:pt idx="79">
                  <c:v>42652</c:v>
                </c:pt>
                <c:pt idx="80">
                  <c:v>42681</c:v>
                </c:pt>
                <c:pt idx="81">
                  <c:v>42710</c:v>
                </c:pt>
                <c:pt idx="82">
                  <c:v>42766</c:v>
                </c:pt>
                <c:pt idx="83">
                  <c:v>42795</c:v>
                </c:pt>
                <c:pt idx="84">
                  <c:v>42823</c:v>
                </c:pt>
                <c:pt idx="85">
                  <c:v>42852</c:v>
                </c:pt>
                <c:pt idx="86">
                  <c:v>42880</c:v>
                </c:pt>
                <c:pt idx="87">
                  <c:v>42908</c:v>
                </c:pt>
                <c:pt idx="88">
                  <c:v>42936</c:v>
                </c:pt>
                <c:pt idx="89">
                  <c:v>42965</c:v>
                </c:pt>
                <c:pt idx="90">
                  <c:v>42993</c:v>
                </c:pt>
                <c:pt idx="91">
                  <c:v>43022</c:v>
                </c:pt>
                <c:pt idx="92">
                  <c:v>43050</c:v>
                </c:pt>
                <c:pt idx="93">
                  <c:v>43078</c:v>
                </c:pt>
                <c:pt idx="94">
                  <c:v>43109</c:v>
                </c:pt>
                <c:pt idx="95">
                  <c:v>43135</c:v>
                </c:pt>
                <c:pt idx="96">
                  <c:v>43163</c:v>
                </c:pt>
                <c:pt idx="97">
                  <c:v>43191</c:v>
                </c:pt>
                <c:pt idx="98">
                  <c:v>43220</c:v>
                </c:pt>
                <c:pt idx="99">
                  <c:v>43248</c:v>
                </c:pt>
                <c:pt idx="100">
                  <c:v>43276</c:v>
                </c:pt>
                <c:pt idx="101">
                  <c:v>43305</c:v>
                </c:pt>
                <c:pt idx="102">
                  <c:v>43333</c:v>
                </c:pt>
                <c:pt idx="103">
                  <c:v>43361</c:v>
                </c:pt>
                <c:pt idx="104">
                  <c:v>43390</c:v>
                </c:pt>
                <c:pt idx="105">
                  <c:v>43418</c:v>
                </c:pt>
                <c:pt idx="106">
                  <c:v>43446</c:v>
                </c:pt>
                <c:pt idx="107">
                  <c:v>43476</c:v>
                </c:pt>
                <c:pt idx="108">
                  <c:v>43503</c:v>
                </c:pt>
                <c:pt idx="109">
                  <c:v>43531</c:v>
                </c:pt>
                <c:pt idx="110">
                  <c:v>43560</c:v>
                </c:pt>
                <c:pt idx="111">
                  <c:v>43588</c:v>
                </c:pt>
                <c:pt idx="112">
                  <c:v>43617</c:v>
                </c:pt>
                <c:pt idx="113">
                  <c:v>43644</c:v>
                </c:pt>
                <c:pt idx="114">
                  <c:v>43673</c:v>
                </c:pt>
                <c:pt idx="115">
                  <c:v>43701</c:v>
                </c:pt>
                <c:pt idx="116">
                  <c:v>43729</c:v>
                </c:pt>
                <c:pt idx="117">
                  <c:v>43759</c:v>
                </c:pt>
                <c:pt idx="118">
                  <c:v>43786</c:v>
                </c:pt>
                <c:pt idx="119">
                  <c:v>43815</c:v>
                </c:pt>
                <c:pt idx="120">
                  <c:v>43843</c:v>
                </c:pt>
                <c:pt idx="121">
                  <c:v>43871</c:v>
                </c:pt>
                <c:pt idx="122">
                  <c:v>43900</c:v>
                </c:pt>
                <c:pt idx="123">
                  <c:v>43928</c:v>
                </c:pt>
                <c:pt idx="124">
                  <c:v>43956</c:v>
                </c:pt>
                <c:pt idx="125">
                  <c:v>43985</c:v>
                </c:pt>
                <c:pt idx="126">
                  <c:v>44013</c:v>
                </c:pt>
                <c:pt idx="127">
                  <c:v>44040</c:v>
                </c:pt>
                <c:pt idx="128">
                  <c:v>44065</c:v>
                </c:pt>
                <c:pt idx="129">
                  <c:v>44090</c:v>
                </c:pt>
                <c:pt idx="130">
                  <c:v>44114</c:v>
                </c:pt>
                <c:pt idx="131">
                  <c:v>44138</c:v>
                </c:pt>
                <c:pt idx="132">
                  <c:v>44162</c:v>
                </c:pt>
                <c:pt idx="133">
                  <c:v>44187</c:v>
                </c:pt>
                <c:pt idx="134">
                  <c:v>44212</c:v>
                </c:pt>
                <c:pt idx="135">
                  <c:v>44237</c:v>
                </c:pt>
                <c:pt idx="136">
                  <c:v>44261</c:v>
                </c:pt>
                <c:pt idx="137">
                  <c:v>44285</c:v>
                </c:pt>
                <c:pt idx="138">
                  <c:v>44310</c:v>
                </c:pt>
                <c:pt idx="139">
                  <c:v>44335</c:v>
                </c:pt>
                <c:pt idx="140">
                  <c:v>44360</c:v>
                </c:pt>
                <c:pt idx="141">
                  <c:v>44384</c:v>
                </c:pt>
                <c:pt idx="142">
                  <c:v>44408</c:v>
                </c:pt>
              </c:numCache>
            </c:numRef>
          </c:xVal>
          <c:yVal>
            <c:numRef>
              <c:f>NEEM!$D$2:$D$144</c:f>
              <c:numCache>
                <c:formatCode>0.00000</c:formatCode>
                <c:ptCount val="143"/>
                <c:pt idx="0">
                  <c:v>6.9649528536369196</c:v>
                </c:pt>
                <c:pt idx="1">
                  <c:v>5.4486045065906801</c:v>
                </c:pt>
                <c:pt idx="2">
                  <c:v>6.6176180108362397</c:v>
                </c:pt>
                <c:pt idx="3">
                  <c:v>6.5531308876573098</c:v>
                </c:pt>
                <c:pt idx="4">
                  <c:v>6.8580890700766801</c:v>
                </c:pt>
                <c:pt idx="5">
                  <c:v>7.5296344648311297</c:v>
                </c:pt>
                <c:pt idx="6">
                  <c:v>7.8974932055388702</c:v>
                </c:pt>
                <c:pt idx="7">
                  <c:v>8.0067521228173195</c:v>
                </c:pt>
                <c:pt idx="8">
                  <c:v>7.5776139754861296</c:v>
                </c:pt>
                <c:pt idx="9">
                  <c:v>7.0218525822942803</c:v>
                </c:pt>
                <c:pt idx="10">
                  <c:v>8.1216160608802408</c:v>
                </c:pt>
                <c:pt idx="11">
                  <c:v>6.74557238547444</c:v>
                </c:pt>
                <c:pt idx="12">
                  <c:v>6.6032559016336698</c:v>
                </c:pt>
                <c:pt idx="13">
                  <c:v>6.4629365164427304</c:v>
                </c:pt>
                <c:pt idx="14">
                  <c:v>5.8476765152358503</c:v>
                </c:pt>
                <c:pt idx="15">
                  <c:v>7.1783384665168199</c:v>
                </c:pt>
                <c:pt idx="16">
                  <c:v>6.7450791383939199</c:v>
                </c:pt>
                <c:pt idx="17">
                  <c:v>7.4674762623530899</c:v>
                </c:pt>
                <c:pt idx="18">
                  <c:v>6.9345375548434101</c:v>
                </c:pt>
                <c:pt idx="19">
                  <c:v>7.0437348349540096</c:v>
                </c:pt>
                <c:pt idx="20">
                  <c:v>7.3837276374379002</c:v>
                </c:pt>
                <c:pt idx="21">
                  <c:v>7.3988130934616896</c:v>
                </c:pt>
                <c:pt idx="22">
                  <c:v>7.6573036240806998</c:v>
                </c:pt>
                <c:pt idx="23">
                  <c:v>7.4046260392348104</c:v>
                </c:pt>
                <c:pt idx="24">
                  <c:v>7.6103647432456096</c:v>
                </c:pt>
                <c:pt idx="25">
                  <c:v>4.6378564957374397</c:v>
                </c:pt>
                <c:pt idx="26">
                  <c:v>4.3759769844262699</c:v>
                </c:pt>
                <c:pt idx="27">
                  <c:v>4.48746292069643</c:v>
                </c:pt>
                <c:pt idx="28">
                  <c:v>4.4953758193033497</c:v>
                </c:pt>
                <c:pt idx="29">
                  <c:v>4.3933893178706898</c:v>
                </c:pt>
                <c:pt idx="30">
                  <c:v>4.3803733850411497</c:v>
                </c:pt>
                <c:pt idx="31">
                  <c:v>4.4440107119369996</c:v>
                </c:pt>
                <c:pt idx="32">
                  <c:v>4.4539759291399497</c:v>
                </c:pt>
                <c:pt idx="33">
                  <c:v>4.4735964293947399</c:v>
                </c:pt>
                <c:pt idx="34">
                  <c:v>4.5437294415595701</c:v>
                </c:pt>
                <c:pt idx="35">
                  <c:v>4.4335504352132</c:v>
                </c:pt>
                <c:pt idx="36">
                  <c:v>4.5286001637914204</c:v>
                </c:pt>
                <c:pt idx="37">
                  <c:v>4.5973812089949897</c:v>
                </c:pt>
                <c:pt idx="38">
                  <c:v>4.6864308254656004</c:v>
                </c:pt>
                <c:pt idx="39">
                  <c:v>4.6066105023017601</c:v>
                </c:pt>
                <c:pt idx="40">
                  <c:v>5.1189831801038501</c:v>
                </c:pt>
                <c:pt idx="41">
                  <c:v>4.9655340635047098</c:v>
                </c:pt>
                <c:pt idx="42">
                  <c:v>5.0746119192699499</c:v>
                </c:pt>
                <c:pt idx="43">
                  <c:v>5.2632661310039301</c:v>
                </c:pt>
                <c:pt idx="44">
                  <c:v>4.9451103391182603</c:v>
                </c:pt>
                <c:pt idx="45">
                  <c:v>4.8505822291917102</c:v>
                </c:pt>
                <c:pt idx="46">
                  <c:v>4.7872078629779198</c:v>
                </c:pt>
                <c:pt idx="47">
                  <c:v>4.8517962808150301</c:v>
                </c:pt>
                <c:pt idx="48">
                  <c:v>4.82556372604442</c:v>
                </c:pt>
                <c:pt idx="49">
                  <c:v>5.20904425477028</c:v>
                </c:pt>
                <c:pt idx="50">
                  <c:v>4.8688270713755601</c:v>
                </c:pt>
                <c:pt idx="51">
                  <c:v>5.0623042632132602</c:v>
                </c:pt>
                <c:pt idx="52">
                  <c:v>5.3868957296859499</c:v>
                </c:pt>
                <c:pt idx="53">
                  <c:v>5.22657145201741</c:v>
                </c:pt>
                <c:pt idx="54">
                  <c:v>4.9206386516315304</c:v>
                </c:pt>
                <c:pt idx="55">
                  <c:v>5.2011814939456098</c:v>
                </c:pt>
                <c:pt idx="56">
                  <c:v>5.2619121867276899</c:v>
                </c:pt>
                <c:pt idx="57">
                  <c:v>4.9872246238715299</c:v>
                </c:pt>
                <c:pt idx="58">
                  <c:v>5.4205203478879804</c:v>
                </c:pt>
                <c:pt idx="59">
                  <c:v>5.3960685570169202</c:v>
                </c:pt>
                <c:pt idx="60">
                  <c:v>5.2870194237386601</c:v>
                </c:pt>
                <c:pt idx="61">
                  <c:v>4.9300428846831803</c:v>
                </c:pt>
                <c:pt idx="62">
                  <c:v>4.8058020212363699</c:v>
                </c:pt>
                <c:pt idx="63">
                  <c:v>4.8928436708403096</c:v>
                </c:pt>
                <c:pt idx="64">
                  <c:v>4.6809890698614396</c:v>
                </c:pt>
                <c:pt idx="65">
                  <c:v>4.8037960629088703</c:v>
                </c:pt>
                <c:pt idx="66">
                  <c:v>4.9122884430378999</c:v>
                </c:pt>
                <c:pt idx="67">
                  <c:v>5.0740582245753201</c:v>
                </c:pt>
                <c:pt idx="68">
                  <c:v>4.92956430732493</c:v>
                </c:pt>
                <c:pt idx="69">
                  <c:v>5.4256238400263301</c:v>
                </c:pt>
                <c:pt idx="70">
                  <c:v>5.1303768854150302</c:v>
                </c:pt>
                <c:pt idx="71">
                  <c:v>4.8890519739544196</c:v>
                </c:pt>
                <c:pt idx="72">
                  <c:v>5.2704435266364396</c:v>
                </c:pt>
                <c:pt idx="73">
                  <c:v>5.4314532977611201</c:v>
                </c:pt>
                <c:pt idx="74">
                  <c:v>5.4571595870324199</c:v>
                </c:pt>
                <c:pt idx="75">
                  <c:v>5.6160031301054998</c:v>
                </c:pt>
                <c:pt idx="76">
                  <c:v>4.9665617208698096</c:v>
                </c:pt>
                <c:pt idx="77">
                  <c:v>5.5305168217430696</c:v>
                </c:pt>
                <c:pt idx="78">
                  <c:v>5.4437948985375098</c:v>
                </c:pt>
                <c:pt idx="79">
                  <c:v>5.9991363580037396</c:v>
                </c:pt>
                <c:pt idx="80">
                  <c:v>5.3874391469874299</c:v>
                </c:pt>
                <c:pt idx="81">
                  <c:v>5.4715861645559096</c:v>
                </c:pt>
                <c:pt idx="82">
                  <c:v>5.2912313229728998</c:v>
                </c:pt>
                <c:pt idx="83">
                  <c:v>6.9649528536369196</c:v>
                </c:pt>
                <c:pt idx="84">
                  <c:v>5.4486045065906801</c:v>
                </c:pt>
                <c:pt idx="85">
                  <c:v>6.6176180108362397</c:v>
                </c:pt>
                <c:pt idx="86">
                  <c:v>6.5531308876573098</c:v>
                </c:pt>
                <c:pt idx="87">
                  <c:v>6.8580890700766801</c:v>
                </c:pt>
                <c:pt idx="88">
                  <c:v>7.5296344648311297</c:v>
                </c:pt>
                <c:pt idx="89">
                  <c:v>7.8974932055388702</c:v>
                </c:pt>
                <c:pt idx="90">
                  <c:v>8.0067521228173195</c:v>
                </c:pt>
                <c:pt idx="91">
                  <c:v>7.5776139754861296</c:v>
                </c:pt>
                <c:pt idx="92">
                  <c:v>7.0218525822942803</c:v>
                </c:pt>
                <c:pt idx="93">
                  <c:v>8.1216160608802408</c:v>
                </c:pt>
                <c:pt idx="94">
                  <c:v>6.74557238547444</c:v>
                </c:pt>
                <c:pt idx="95">
                  <c:v>6.6032559016336698</c:v>
                </c:pt>
                <c:pt idx="96">
                  <c:v>6.4629365164427304</c:v>
                </c:pt>
                <c:pt idx="97">
                  <c:v>5.8476765152358503</c:v>
                </c:pt>
                <c:pt idx="98">
                  <c:v>7.1783384665168199</c:v>
                </c:pt>
                <c:pt idx="99">
                  <c:v>6.7450791383939199</c:v>
                </c:pt>
                <c:pt idx="100">
                  <c:v>7.4674762623530899</c:v>
                </c:pt>
                <c:pt idx="101">
                  <c:v>6.9345375548434101</c:v>
                </c:pt>
                <c:pt idx="102">
                  <c:v>7.0437348349540096</c:v>
                </c:pt>
                <c:pt idx="103">
                  <c:v>7.3837276374379002</c:v>
                </c:pt>
                <c:pt idx="104">
                  <c:v>7.3988130934616896</c:v>
                </c:pt>
                <c:pt idx="105">
                  <c:v>7.6573036240806998</c:v>
                </c:pt>
                <c:pt idx="106">
                  <c:v>7.4046260392348104</c:v>
                </c:pt>
                <c:pt idx="107">
                  <c:v>7.6103647432456096</c:v>
                </c:pt>
                <c:pt idx="108">
                  <c:v>4.6378564957374397</c:v>
                </c:pt>
                <c:pt idx="109">
                  <c:v>4.3759769844262699</c:v>
                </c:pt>
                <c:pt idx="110">
                  <c:v>4.48746292069643</c:v>
                </c:pt>
                <c:pt idx="111">
                  <c:v>4.4953758193033497</c:v>
                </c:pt>
                <c:pt idx="112">
                  <c:v>4.3933893178706898</c:v>
                </c:pt>
                <c:pt idx="113">
                  <c:v>4.3803733850411497</c:v>
                </c:pt>
                <c:pt idx="114">
                  <c:v>4.4440107119369996</c:v>
                </c:pt>
                <c:pt idx="115">
                  <c:v>4.4539759291399497</c:v>
                </c:pt>
                <c:pt idx="116">
                  <c:v>4.4735964293947399</c:v>
                </c:pt>
                <c:pt idx="117">
                  <c:v>4.5437294415595701</c:v>
                </c:pt>
                <c:pt idx="118">
                  <c:v>4.4335504352132</c:v>
                </c:pt>
                <c:pt idx="119">
                  <c:v>4.5286001637914204</c:v>
                </c:pt>
                <c:pt idx="120">
                  <c:v>4.5973812089949897</c:v>
                </c:pt>
                <c:pt idx="121">
                  <c:v>4.6864308254656004</c:v>
                </c:pt>
                <c:pt idx="122">
                  <c:v>4.6066105023017601</c:v>
                </c:pt>
                <c:pt idx="123">
                  <c:v>5.1189831801038501</c:v>
                </c:pt>
                <c:pt idx="124">
                  <c:v>4.9655340635047098</c:v>
                </c:pt>
                <c:pt idx="125">
                  <c:v>5.0746119192699499</c:v>
                </c:pt>
                <c:pt idx="126">
                  <c:v>5.2632661310039301</c:v>
                </c:pt>
                <c:pt idx="127">
                  <c:v>4.9451103391182603</c:v>
                </c:pt>
                <c:pt idx="128">
                  <c:v>4.8505822291917102</c:v>
                </c:pt>
                <c:pt idx="129">
                  <c:v>4.7872078629779198</c:v>
                </c:pt>
                <c:pt idx="130">
                  <c:v>4.8517962808150301</c:v>
                </c:pt>
                <c:pt idx="131">
                  <c:v>4.82556372604442</c:v>
                </c:pt>
                <c:pt idx="132">
                  <c:v>5.20904425477028</c:v>
                </c:pt>
                <c:pt idx="133">
                  <c:v>4.8688270713755601</c:v>
                </c:pt>
                <c:pt idx="134">
                  <c:v>5.0623042632132602</c:v>
                </c:pt>
                <c:pt idx="135">
                  <c:v>5.3868957296859499</c:v>
                </c:pt>
                <c:pt idx="136">
                  <c:v>5.22657145201741</c:v>
                </c:pt>
                <c:pt idx="137">
                  <c:v>4.9206386516315304</c:v>
                </c:pt>
                <c:pt idx="138">
                  <c:v>5.2011814939456098</c:v>
                </c:pt>
                <c:pt idx="139">
                  <c:v>5.2619121867276899</c:v>
                </c:pt>
                <c:pt idx="140">
                  <c:v>4.9872246238715299</c:v>
                </c:pt>
                <c:pt idx="141">
                  <c:v>5.4205203478879804</c:v>
                </c:pt>
                <c:pt idx="142">
                  <c:v>5.3960685570169202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8-7F4F-8D9D-C0E48159AAA6}"/>
            </c:ext>
          </c:extLst>
        </c:ser>
        <c:ser>
          <c:idx val="1"/>
          <c:order val="1"/>
          <c:tx>
            <c:v>LEW_Interp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NEEM!$G$2:$G$107</c:f>
              <c:numCache>
                <c:formatCode>m/d/yy</c:formatCode>
                <c:ptCount val="106"/>
                <c:pt idx="0">
                  <c:v>40388</c:v>
                </c:pt>
                <c:pt idx="1">
                  <c:v>40444</c:v>
                </c:pt>
                <c:pt idx="2">
                  <c:v>40490</c:v>
                </c:pt>
                <c:pt idx="3">
                  <c:v>40525</c:v>
                </c:pt>
                <c:pt idx="4">
                  <c:v>40562</c:v>
                </c:pt>
                <c:pt idx="5">
                  <c:v>40598</c:v>
                </c:pt>
                <c:pt idx="6">
                  <c:v>40636</c:v>
                </c:pt>
                <c:pt idx="7">
                  <c:v>40682</c:v>
                </c:pt>
                <c:pt idx="8">
                  <c:v>40720</c:v>
                </c:pt>
                <c:pt idx="9">
                  <c:v>40761</c:v>
                </c:pt>
                <c:pt idx="10">
                  <c:v>40794</c:v>
                </c:pt>
                <c:pt idx="11">
                  <c:v>40830</c:v>
                </c:pt>
                <c:pt idx="12">
                  <c:v>40864</c:v>
                </c:pt>
                <c:pt idx="13">
                  <c:v>40906</c:v>
                </c:pt>
                <c:pt idx="14">
                  <c:v>40945</c:v>
                </c:pt>
                <c:pt idx="15">
                  <c:v>40991</c:v>
                </c:pt>
                <c:pt idx="16">
                  <c:v>41028</c:v>
                </c:pt>
                <c:pt idx="17">
                  <c:v>41062</c:v>
                </c:pt>
                <c:pt idx="18">
                  <c:v>41106</c:v>
                </c:pt>
                <c:pt idx="19">
                  <c:v>41142</c:v>
                </c:pt>
                <c:pt idx="20">
                  <c:v>41178</c:v>
                </c:pt>
                <c:pt idx="21">
                  <c:v>41214</c:v>
                </c:pt>
                <c:pt idx="22">
                  <c:v>41247</c:v>
                </c:pt>
                <c:pt idx="23">
                  <c:v>41283</c:v>
                </c:pt>
                <c:pt idx="24">
                  <c:v>41317</c:v>
                </c:pt>
                <c:pt idx="25">
                  <c:v>41359</c:v>
                </c:pt>
                <c:pt idx="26">
                  <c:v>41397</c:v>
                </c:pt>
                <c:pt idx="27">
                  <c:v>41430</c:v>
                </c:pt>
                <c:pt idx="28">
                  <c:v>41469</c:v>
                </c:pt>
                <c:pt idx="29">
                  <c:v>41503</c:v>
                </c:pt>
                <c:pt idx="30">
                  <c:v>41534</c:v>
                </c:pt>
                <c:pt idx="31">
                  <c:v>41582</c:v>
                </c:pt>
                <c:pt idx="32">
                  <c:v>41619</c:v>
                </c:pt>
                <c:pt idx="33">
                  <c:v>41656</c:v>
                </c:pt>
                <c:pt idx="34">
                  <c:v>41696</c:v>
                </c:pt>
                <c:pt idx="35">
                  <c:v>41730</c:v>
                </c:pt>
                <c:pt idx="36">
                  <c:v>41765</c:v>
                </c:pt>
                <c:pt idx="37">
                  <c:v>41798</c:v>
                </c:pt>
                <c:pt idx="38">
                  <c:v>41842</c:v>
                </c:pt>
                <c:pt idx="39">
                  <c:v>41879</c:v>
                </c:pt>
                <c:pt idx="40">
                  <c:v>41915</c:v>
                </c:pt>
                <c:pt idx="41">
                  <c:v>41950</c:v>
                </c:pt>
                <c:pt idx="42">
                  <c:v>41986</c:v>
                </c:pt>
                <c:pt idx="43">
                  <c:v>42035</c:v>
                </c:pt>
                <c:pt idx="44">
                  <c:v>42071</c:v>
                </c:pt>
                <c:pt idx="45">
                  <c:v>42109</c:v>
                </c:pt>
                <c:pt idx="46">
                  <c:v>42150</c:v>
                </c:pt>
                <c:pt idx="47">
                  <c:v>42186</c:v>
                </c:pt>
                <c:pt idx="48">
                  <c:v>42223</c:v>
                </c:pt>
                <c:pt idx="49">
                  <c:v>42263</c:v>
                </c:pt>
                <c:pt idx="50">
                  <c:v>42298</c:v>
                </c:pt>
                <c:pt idx="51">
                  <c:v>42332</c:v>
                </c:pt>
                <c:pt idx="52">
                  <c:v>42361</c:v>
                </c:pt>
                <c:pt idx="53">
                  <c:v>42403</c:v>
                </c:pt>
                <c:pt idx="54">
                  <c:v>42439</c:v>
                </c:pt>
                <c:pt idx="55">
                  <c:v>42477</c:v>
                </c:pt>
                <c:pt idx="56">
                  <c:v>42517</c:v>
                </c:pt>
                <c:pt idx="57">
                  <c:v>42554</c:v>
                </c:pt>
                <c:pt idx="58">
                  <c:v>42591</c:v>
                </c:pt>
                <c:pt idx="59">
                  <c:v>42632</c:v>
                </c:pt>
                <c:pt idx="60">
                  <c:v>42675</c:v>
                </c:pt>
                <c:pt idx="61">
                  <c:v>42705</c:v>
                </c:pt>
                <c:pt idx="62">
                  <c:v>42772</c:v>
                </c:pt>
                <c:pt idx="63">
                  <c:v>42806</c:v>
                </c:pt>
                <c:pt idx="64">
                  <c:v>42841</c:v>
                </c:pt>
                <c:pt idx="65">
                  <c:v>42875</c:v>
                </c:pt>
                <c:pt idx="66">
                  <c:v>42916</c:v>
                </c:pt>
                <c:pt idx="67">
                  <c:v>42954</c:v>
                </c:pt>
                <c:pt idx="68">
                  <c:v>42988</c:v>
                </c:pt>
                <c:pt idx="69">
                  <c:v>43031</c:v>
                </c:pt>
                <c:pt idx="70">
                  <c:v>43068</c:v>
                </c:pt>
                <c:pt idx="71">
                  <c:v>43100</c:v>
                </c:pt>
                <c:pt idx="72">
                  <c:v>43144</c:v>
                </c:pt>
                <c:pt idx="73">
                  <c:v>43182</c:v>
                </c:pt>
                <c:pt idx="74">
                  <c:v>43225</c:v>
                </c:pt>
                <c:pt idx="75">
                  <c:v>43259</c:v>
                </c:pt>
                <c:pt idx="76">
                  <c:v>43294</c:v>
                </c:pt>
                <c:pt idx="77">
                  <c:v>43328</c:v>
                </c:pt>
                <c:pt idx="78">
                  <c:v>43368</c:v>
                </c:pt>
                <c:pt idx="79">
                  <c:v>43406</c:v>
                </c:pt>
                <c:pt idx="80">
                  <c:v>43441</c:v>
                </c:pt>
                <c:pt idx="81">
                  <c:v>43490</c:v>
                </c:pt>
                <c:pt idx="82">
                  <c:v>43526</c:v>
                </c:pt>
                <c:pt idx="83">
                  <c:v>43568</c:v>
                </c:pt>
                <c:pt idx="84">
                  <c:v>43606</c:v>
                </c:pt>
                <c:pt idx="85">
                  <c:v>43639</c:v>
                </c:pt>
                <c:pt idx="86">
                  <c:v>43678</c:v>
                </c:pt>
                <c:pt idx="87">
                  <c:v>43712</c:v>
                </c:pt>
                <c:pt idx="88">
                  <c:v>43751</c:v>
                </c:pt>
                <c:pt idx="89">
                  <c:v>43792</c:v>
                </c:pt>
                <c:pt idx="90">
                  <c:v>43828</c:v>
                </c:pt>
                <c:pt idx="91">
                  <c:v>43865</c:v>
                </c:pt>
                <c:pt idx="92">
                  <c:v>43906</c:v>
                </c:pt>
                <c:pt idx="93">
                  <c:v>43943</c:v>
                </c:pt>
                <c:pt idx="94">
                  <c:v>43979</c:v>
                </c:pt>
                <c:pt idx="95">
                  <c:v>44017</c:v>
                </c:pt>
                <c:pt idx="96">
                  <c:v>44059</c:v>
                </c:pt>
                <c:pt idx="97">
                  <c:v>44101</c:v>
                </c:pt>
                <c:pt idx="98">
                  <c:v>44147</c:v>
                </c:pt>
                <c:pt idx="99">
                  <c:v>44181</c:v>
                </c:pt>
                <c:pt idx="100">
                  <c:v>44222</c:v>
                </c:pt>
                <c:pt idx="101">
                  <c:v>44257</c:v>
                </c:pt>
                <c:pt idx="102">
                  <c:v>44294</c:v>
                </c:pt>
                <c:pt idx="103">
                  <c:v>44329</c:v>
                </c:pt>
                <c:pt idx="104">
                  <c:v>44373</c:v>
                </c:pt>
                <c:pt idx="105">
                  <c:v>44408</c:v>
                </c:pt>
              </c:numCache>
            </c:numRef>
          </c:xVal>
          <c:yVal>
            <c:numRef>
              <c:f>NEEM!$Q$2:$Q$107</c:f>
              <c:numCache>
                <c:formatCode>General</c:formatCode>
                <c:ptCount val="106"/>
                <c:pt idx="0">
                  <c:v>6.9649528536369196</c:v>
                </c:pt>
                <c:pt idx="1">
                  <c:v>5.4752071091704391</c:v>
                </c:pt>
                <c:pt idx="2">
                  <c:v>6.5779336273415137</c:v>
                </c:pt>
                <c:pt idx="3">
                  <c:v>6.8160258725015943</c:v>
                </c:pt>
                <c:pt idx="4">
                  <c:v>7.5953235256717981</c:v>
                </c:pt>
                <c:pt idx="5">
                  <c:v>7.9464713408705885</c:v>
                </c:pt>
                <c:pt idx="6">
                  <c:v>7.6695721499142415</c:v>
                </c:pt>
                <c:pt idx="7">
                  <c:v>7.4291723891779693</c:v>
                </c:pt>
                <c:pt idx="8">
                  <c:v>7.08958330432589</c:v>
                </c:pt>
                <c:pt idx="9">
                  <c:v>6.5731874619498969</c:v>
                </c:pt>
                <c:pt idx="10">
                  <c:v>6.2373411826668743</c:v>
                </c:pt>
                <c:pt idx="11">
                  <c:v>6.6855007067831274</c:v>
                </c:pt>
                <c:pt idx="12">
                  <c:v>6.8197790225530408</c:v>
                </c:pt>
                <c:pt idx="13">
                  <c:v>7.302081491056982</c:v>
                </c:pt>
                <c:pt idx="14">
                  <c:v>7.0086357092041744</c:v>
                </c:pt>
                <c:pt idx="15">
                  <c:v>7.3885765340169751</c:v>
                </c:pt>
                <c:pt idx="16">
                  <c:v>7.5592554917769377</c:v>
                </c:pt>
                <c:pt idx="17">
                  <c:v>7.4497470365287191</c:v>
                </c:pt>
                <c:pt idx="18">
                  <c:v>6.4828616148804414</c:v>
                </c:pt>
                <c:pt idx="19">
                  <c:v>4.469505381323116</c:v>
                </c:pt>
                <c:pt idx="20">
                  <c:v>4.4759298928064135</c:v>
                </c:pt>
                <c:pt idx="21">
                  <c:v>4.4742751638345233</c:v>
                </c:pt>
                <c:pt idx="22">
                  <c:v>4.3887407704315686</c:v>
                </c:pt>
                <c:pt idx="23">
                  <c:v>4.4212830951884818</c:v>
                </c:pt>
                <c:pt idx="24">
                  <c:v>4.4522577882428891</c:v>
                </c:pt>
                <c:pt idx="25">
                  <c:v>4.4953618469631351</c:v>
                </c:pt>
                <c:pt idx="26">
                  <c:v>4.4729000803369035</c:v>
                </c:pt>
                <c:pt idx="27">
                  <c:v>4.511626997973881</c:v>
                </c:pt>
                <c:pt idx="28">
                  <c:v>4.6158052675751158</c:v>
                </c:pt>
                <c:pt idx="29">
                  <c:v>4.65507284136552</c:v>
                </c:pt>
                <c:pt idx="30">
                  <c:v>4.8825034826567313</c:v>
                </c:pt>
                <c:pt idx="31">
                  <c:v>4.9850122520342168</c:v>
                </c:pt>
                <c:pt idx="32">
                  <c:v>5.1656863663139401</c:v>
                </c:pt>
                <c:pt idx="33">
                  <c:v>5.0132865802366178</c:v>
                </c:pt>
                <c:pt idx="34">
                  <c:v>4.8370020078601836</c:v>
                </c:pt>
                <c:pt idx="35">
                  <c:v>4.813934104841552</c:v>
                </c:pt>
                <c:pt idx="36">
                  <c:v>4.8349324956053525</c:v>
                </c:pt>
                <c:pt idx="37">
                  <c:v>5.1405655889263766</c:v>
                </c:pt>
                <c:pt idx="38">
                  <c:v>4.9379260684604533</c:v>
                </c:pt>
                <c:pt idx="39">
                  <c:v>5.2825627583197283</c:v>
                </c:pt>
                <c:pt idx="40">
                  <c:v>5.2376282987531715</c:v>
                </c:pt>
                <c:pt idx="41">
                  <c:v>4.9707355877590444</c:v>
                </c:pt>
                <c:pt idx="42">
                  <c:v>5.2304221978777221</c:v>
                </c:pt>
                <c:pt idx="43">
                  <c:v>5.0645988603030387</c:v>
                </c:pt>
                <c:pt idx="44">
                  <c:v>5.4095592002561261</c:v>
                </c:pt>
                <c:pt idx="45">
                  <c:v>5.3103870951554297</c:v>
                </c:pt>
                <c:pt idx="46">
                  <c:v>4.9034198425160067</c:v>
                </c:pt>
                <c:pt idx="47">
                  <c:v>4.8493228460383397</c:v>
                </c:pt>
                <c:pt idx="48">
                  <c:v>4.718820248607666</c:v>
                </c:pt>
                <c:pt idx="49">
                  <c:v>4.8291109516056441</c:v>
                </c:pt>
                <c:pt idx="50">
                  <c:v>4.984186123721198</c:v>
                </c:pt>
                <c:pt idx="51">
                  <c:v>4.9793897960319606</c:v>
                </c:pt>
                <c:pt idx="52">
                  <c:v>5.3065695521779936</c:v>
                </c:pt>
                <c:pt idx="53">
                  <c:v>5.0872831512256358</c:v>
                </c:pt>
                <c:pt idx="54">
                  <c:v>5.0600206010187732</c:v>
                </c:pt>
                <c:pt idx="55">
                  <c:v>5.3969512039486887</c:v>
                </c:pt>
                <c:pt idx="56">
                  <c:v>5.4855245054383266</c:v>
                </c:pt>
                <c:pt idx="57">
                  <c:v>5.3024796911641321</c:v>
                </c:pt>
                <c:pt idx="58">
                  <c:v>5.409669300127371</c:v>
                </c:pt>
                <c:pt idx="59">
                  <c:v>5.5877723139546802</c:v>
                </c:pt>
                <c:pt idx="60">
                  <c:v>5.513997190645977</c:v>
                </c:pt>
                <c:pt idx="61">
                  <c:v>5.4570780580785856</c:v>
                </c:pt>
                <c:pt idx="62">
                  <c:v>5.6375185362137312</c:v>
                </c:pt>
                <c:pt idx="63">
                  <c:v>6.3692445744401827</c:v>
                </c:pt>
                <c:pt idx="64">
                  <c:v>6.1741990954327512</c:v>
                </c:pt>
                <c:pt idx="65">
                  <c:v>6.564646445367833</c:v>
                </c:pt>
                <c:pt idx="66">
                  <c:v>7.0499591828636659</c:v>
                </c:pt>
                <c:pt idx="67">
                  <c:v>7.7579605797531759</c:v>
                </c:pt>
                <c:pt idx="68">
                  <c:v>7.9872416018747394</c:v>
                </c:pt>
                <c:pt idx="69">
                  <c:v>7.3989763848173205</c:v>
                </c:pt>
                <c:pt idx="70">
                  <c:v>7.7288433899566833</c:v>
                </c:pt>
                <c:pt idx="71">
                  <c:v>7.1450689363987046</c:v>
                </c:pt>
                <c:pt idx="72">
                  <c:v>6.5581532421080109</c:v>
                </c:pt>
                <c:pt idx="73">
                  <c:v>6.0454386584809185</c:v>
                </c:pt>
                <c:pt idx="74">
                  <c:v>7.1009707293520163</c:v>
                </c:pt>
                <c:pt idx="75">
                  <c:v>7.0288780085207367</c:v>
                </c:pt>
                <c:pt idx="76">
                  <c:v>7.136686719760875</c:v>
                </c:pt>
                <c:pt idx="77">
                  <c:v>7.0242353206485451</c:v>
                </c:pt>
                <c:pt idx="78">
                  <c:v>7.3873689544091601</c:v>
                </c:pt>
                <c:pt idx="79">
                  <c:v>7.546521968101124</c:v>
                </c:pt>
                <c:pt idx="80">
                  <c:v>7.4497470365287191</c:v>
                </c:pt>
                <c:pt idx="81">
                  <c:v>6.0690641704635961</c:v>
                </c:pt>
                <c:pt idx="82">
                  <c:v>4.4227411828746934</c:v>
                </c:pt>
                <c:pt idx="83">
                  <c:v>4.4897237488698361</c:v>
                </c:pt>
                <c:pt idx="84">
                  <c:v>4.4320738528968713</c:v>
                </c:pt>
                <c:pt idx="85">
                  <c:v>4.3827837429725456</c:v>
                </c:pt>
                <c:pt idx="86">
                  <c:v>4.4457902150089552</c:v>
                </c:pt>
                <c:pt idx="87">
                  <c:v>4.4616839828114747</c:v>
                </c:pt>
                <c:pt idx="88">
                  <c:v>4.5250273049822818</c:v>
                </c:pt>
                <c:pt idx="89">
                  <c:v>4.4532158962983495</c:v>
                </c:pt>
                <c:pt idx="90">
                  <c:v>4.5605342204930777</c:v>
                </c:pt>
                <c:pt idx="91">
                  <c:v>4.6673487647933269</c:v>
                </c:pt>
                <c:pt idx="92">
                  <c:v>4.7164046475450654</c:v>
                </c:pt>
                <c:pt idx="93">
                  <c:v>5.0367782962114536</c:v>
                </c:pt>
                <c:pt idx="94">
                  <c:v>5.0520440870426588</c:v>
                </c:pt>
                <c:pt idx="95">
                  <c:v>5.2161319396134607</c:v>
                </c:pt>
                <c:pt idx="96">
                  <c:v>4.8732689755740823</c:v>
                </c:pt>
                <c:pt idx="97">
                  <c:v>4.8168108878199289</c:v>
                </c:pt>
                <c:pt idx="98">
                  <c:v>4.9693689243166173</c:v>
                </c:pt>
                <c:pt idx="99">
                  <c:v>4.9504791953902929</c:v>
                </c:pt>
                <c:pt idx="100">
                  <c:v>5.1921408498023363</c:v>
                </c:pt>
                <c:pt idx="101">
                  <c:v>5.2532921649621667</c:v>
                </c:pt>
                <c:pt idx="102">
                  <c:v>5.0216340748645987</c:v>
                </c:pt>
                <c:pt idx="103">
                  <c:v>5.2473368204599904</c:v>
                </c:pt>
                <c:pt idx="104">
                  <c:v>5.2219264743804406</c:v>
                </c:pt>
                <c:pt idx="105">
                  <c:v>5.3960685570169202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8-7F4F-8D9D-C0E48159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06872"/>
        <c:axId val="648702936"/>
      </c:scatterChart>
      <c:valAx>
        <c:axId val="6487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2936"/>
        <c:crosses val="autoZero"/>
        <c:crossBetween val="midCat"/>
      </c:valAx>
      <c:valAx>
        <c:axId val="6487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Summit!$J$1</c:f>
              <c:strCache>
                <c:ptCount val="1"/>
                <c:pt idx="0">
                  <c:v>Elevation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NEEM!$G$2:$G$107</c:f>
              <c:numCache>
                <c:formatCode>m/d/yy</c:formatCode>
                <c:ptCount val="106"/>
                <c:pt idx="0">
                  <c:v>40388</c:v>
                </c:pt>
                <c:pt idx="1">
                  <c:v>40444</c:v>
                </c:pt>
                <c:pt idx="2">
                  <c:v>40490</c:v>
                </c:pt>
                <c:pt idx="3">
                  <c:v>40525</c:v>
                </c:pt>
                <c:pt idx="4">
                  <c:v>40562</c:v>
                </c:pt>
                <c:pt idx="5">
                  <c:v>40598</c:v>
                </c:pt>
                <c:pt idx="6">
                  <c:v>40636</c:v>
                </c:pt>
                <c:pt idx="7">
                  <c:v>40682</c:v>
                </c:pt>
                <c:pt idx="8">
                  <c:v>40720</c:v>
                </c:pt>
                <c:pt idx="9">
                  <c:v>40761</c:v>
                </c:pt>
                <c:pt idx="10">
                  <c:v>40794</c:v>
                </c:pt>
                <c:pt idx="11">
                  <c:v>40830</c:v>
                </c:pt>
                <c:pt idx="12">
                  <c:v>40864</c:v>
                </c:pt>
                <c:pt idx="13">
                  <c:v>40906</c:v>
                </c:pt>
                <c:pt idx="14">
                  <c:v>40945</c:v>
                </c:pt>
                <c:pt idx="15">
                  <c:v>40991</c:v>
                </c:pt>
                <c:pt idx="16">
                  <c:v>41028</c:v>
                </c:pt>
                <c:pt idx="17">
                  <c:v>41062</c:v>
                </c:pt>
                <c:pt idx="18">
                  <c:v>41106</c:v>
                </c:pt>
                <c:pt idx="19">
                  <c:v>41142</c:v>
                </c:pt>
                <c:pt idx="20">
                  <c:v>41178</c:v>
                </c:pt>
                <c:pt idx="21">
                  <c:v>41214</c:v>
                </c:pt>
                <c:pt idx="22">
                  <c:v>41247</c:v>
                </c:pt>
                <c:pt idx="23">
                  <c:v>41283</c:v>
                </c:pt>
                <c:pt idx="24">
                  <c:v>41317</c:v>
                </c:pt>
                <c:pt idx="25">
                  <c:v>41359</c:v>
                </c:pt>
                <c:pt idx="26">
                  <c:v>41397</c:v>
                </c:pt>
                <c:pt idx="27">
                  <c:v>41430</c:v>
                </c:pt>
                <c:pt idx="28">
                  <c:v>41469</c:v>
                </c:pt>
                <c:pt idx="29">
                  <c:v>41503</c:v>
                </c:pt>
                <c:pt idx="30">
                  <c:v>41534</c:v>
                </c:pt>
                <c:pt idx="31">
                  <c:v>41582</c:v>
                </c:pt>
                <c:pt idx="32">
                  <c:v>41619</c:v>
                </c:pt>
                <c:pt idx="33">
                  <c:v>41656</c:v>
                </c:pt>
                <c:pt idx="34">
                  <c:v>41696</c:v>
                </c:pt>
                <c:pt idx="35">
                  <c:v>41730</c:v>
                </c:pt>
                <c:pt idx="36">
                  <c:v>41765</c:v>
                </c:pt>
                <c:pt idx="37">
                  <c:v>41798</c:v>
                </c:pt>
                <c:pt idx="38">
                  <c:v>41842</c:v>
                </c:pt>
                <c:pt idx="39">
                  <c:v>41879</c:v>
                </c:pt>
                <c:pt idx="40">
                  <c:v>41915</c:v>
                </c:pt>
                <c:pt idx="41">
                  <c:v>41950</c:v>
                </c:pt>
                <c:pt idx="42">
                  <c:v>41986</c:v>
                </c:pt>
                <c:pt idx="43">
                  <c:v>42035</c:v>
                </c:pt>
                <c:pt idx="44">
                  <c:v>42071</c:v>
                </c:pt>
                <c:pt idx="45">
                  <c:v>42109</c:v>
                </c:pt>
                <c:pt idx="46">
                  <c:v>42150</c:v>
                </c:pt>
                <c:pt idx="47">
                  <c:v>42186</c:v>
                </c:pt>
                <c:pt idx="48">
                  <c:v>42223</c:v>
                </c:pt>
                <c:pt idx="49">
                  <c:v>42263</c:v>
                </c:pt>
                <c:pt idx="50">
                  <c:v>42298</c:v>
                </c:pt>
                <c:pt idx="51">
                  <c:v>42332</c:v>
                </c:pt>
                <c:pt idx="52">
                  <c:v>42361</c:v>
                </c:pt>
                <c:pt idx="53">
                  <c:v>42403</c:v>
                </c:pt>
                <c:pt idx="54">
                  <c:v>42439</c:v>
                </c:pt>
                <c:pt idx="55">
                  <c:v>42477</c:v>
                </c:pt>
                <c:pt idx="56">
                  <c:v>42517</c:v>
                </c:pt>
                <c:pt idx="57">
                  <c:v>42554</c:v>
                </c:pt>
                <c:pt idx="58">
                  <c:v>42591</c:v>
                </c:pt>
                <c:pt idx="59">
                  <c:v>42632</c:v>
                </c:pt>
                <c:pt idx="60">
                  <c:v>42675</c:v>
                </c:pt>
                <c:pt idx="61">
                  <c:v>42705</c:v>
                </c:pt>
                <c:pt idx="62">
                  <c:v>42772</c:v>
                </c:pt>
                <c:pt idx="63">
                  <c:v>42806</c:v>
                </c:pt>
                <c:pt idx="64">
                  <c:v>42841</c:v>
                </c:pt>
                <c:pt idx="65">
                  <c:v>42875</c:v>
                </c:pt>
                <c:pt idx="66">
                  <c:v>42916</c:v>
                </c:pt>
                <c:pt idx="67">
                  <c:v>42954</c:v>
                </c:pt>
                <c:pt idx="68">
                  <c:v>42988</c:v>
                </c:pt>
                <c:pt idx="69">
                  <c:v>43031</c:v>
                </c:pt>
                <c:pt idx="70">
                  <c:v>43068</c:v>
                </c:pt>
                <c:pt idx="71">
                  <c:v>43100</c:v>
                </c:pt>
                <c:pt idx="72">
                  <c:v>43144</c:v>
                </c:pt>
                <c:pt idx="73">
                  <c:v>43182</c:v>
                </c:pt>
                <c:pt idx="74">
                  <c:v>43225</c:v>
                </c:pt>
                <c:pt idx="75">
                  <c:v>43259</c:v>
                </c:pt>
                <c:pt idx="76">
                  <c:v>43294</c:v>
                </c:pt>
                <c:pt idx="77">
                  <c:v>43328</c:v>
                </c:pt>
                <c:pt idx="78">
                  <c:v>43368</c:v>
                </c:pt>
                <c:pt idx="79">
                  <c:v>43406</c:v>
                </c:pt>
                <c:pt idx="80">
                  <c:v>43441</c:v>
                </c:pt>
                <c:pt idx="81">
                  <c:v>43490</c:v>
                </c:pt>
                <c:pt idx="82">
                  <c:v>43526</c:v>
                </c:pt>
                <c:pt idx="83">
                  <c:v>43568</c:v>
                </c:pt>
                <c:pt idx="84">
                  <c:v>43606</c:v>
                </c:pt>
                <c:pt idx="85">
                  <c:v>43639</c:v>
                </c:pt>
                <c:pt idx="86">
                  <c:v>43678</c:v>
                </c:pt>
                <c:pt idx="87">
                  <c:v>43712</c:v>
                </c:pt>
                <c:pt idx="88">
                  <c:v>43751</c:v>
                </c:pt>
                <c:pt idx="89">
                  <c:v>43792</c:v>
                </c:pt>
                <c:pt idx="90">
                  <c:v>43828</c:v>
                </c:pt>
                <c:pt idx="91">
                  <c:v>43865</c:v>
                </c:pt>
                <c:pt idx="92">
                  <c:v>43906</c:v>
                </c:pt>
                <c:pt idx="93">
                  <c:v>43943</c:v>
                </c:pt>
                <c:pt idx="94">
                  <c:v>43979</c:v>
                </c:pt>
                <c:pt idx="95">
                  <c:v>44017</c:v>
                </c:pt>
                <c:pt idx="96">
                  <c:v>44059</c:v>
                </c:pt>
                <c:pt idx="97">
                  <c:v>44101</c:v>
                </c:pt>
                <c:pt idx="98">
                  <c:v>44147</c:v>
                </c:pt>
                <c:pt idx="99">
                  <c:v>44181</c:v>
                </c:pt>
                <c:pt idx="100">
                  <c:v>44222</c:v>
                </c:pt>
                <c:pt idx="101">
                  <c:v>44257</c:v>
                </c:pt>
                <c:pt idx="102">
                  <c:v>44294</c:v>
                </c:pt>
                <c:pt idx="103">
                  <c:v>44329</c:v>
                </c:pt>
                <c:pt idx="104">
                  <c:v>44373</c:v>
                </c:pt>
                <c:pt idx="105">
                  <c:v>44408</c:v>
                </c:pt>
              </c:numCache>
            </c:numRef>
          </c:xVal>
          <c:yVal>
            <c:numRef>
              <c:f>NEEM!$J$2:$J$107</c:f>
              <c:numCache>
                <c:formatCode>General</c:formatCode>
                <c:ptCount val="106"/>
                <c:pt idx="0">
                  <c:v>2475.6340844353899</c:v>
                </c:pt>
                <c:pt idx="1">
                  <c:v>2476.5226204503901</c:v>
                </c:pt>
                <c:pt idx="2">
                  <c:v>2476.2055307641199</c:v>
                </c:pt>
                <c:pt idx="3">
                  <c:v>2475.7945509676501</c:v>
                </c:pt>
                <c:pt idx="4">
                  <c:v>2475.5505826326498</c:v>
                </c:pt>
                <c:pt idx="5">
                  <c:v>2475.4324917894801</c:v>
                </c:pt>
                <c:pt idx="6">
                  <c:v>2475.8370571238802</c:v>
                </c:pt>
                <c:pt idx="7">
                  <c:v>2475.6998597247798</c:v>
                </c:pt>
                <c:pt idx="8">
                  <c:v>2476.0316734498001</c:v>
                </c:pt>
                <c:pt idx="9">
                  <c:v>2476.2198521724599</c:v>
                </c:pt>
                <c:pt idx="10">
                  <c:v>2476.49509237443</c:v>
                </c:pt>
                <c:pt idx="11">
                  <c:v>2476.2881258586299</c:v>
                </c:pt>
                <c:pt idx="12">
                  <c:v>2476.30869871512</c:v>
                </c:pt>
                <c:pt idx="13">
                  <c:v>2476.03473301656</c:v>
                </c:pt>
                <c:pt idx="14">
                  <c:v>2476.1429688461399</c:v>
                </c:pt>
                <c:pt idx="15">
                  <c:v>2475.9912713123199</c:v>
                </c:pt>
                <c:pt idx="16">
                  <c:v>2475.79748986912</c:v>
                </c:pt>
                <c:pt idx="17">
                  <c:v>2475.84206187569</c:v>
                </c:pt>
                <c:pt idx="18">
                  <c:v>2476.2261850036102</c:v>
                </c:pt>
                <c:pt idx="19">
                  <c:v>2477.08590708365</c:v>
                </c:pt>
                <c:pt idx="20">
                  <c:v>2476.7248958954201</c:v>
                </c:pt>
                <c:pt idx="21">
                  <c:v>2476.86848640783</c:v>
                </c:pt>
                <c:pt idx="22">
                  <c:v>2476.9490226574999</c:v>
                </c:pt>
                <c:pt idx="23">
                  <c:v>2476.8795389204302</c:v>
                </c:pt>
                <c:pt idx="24">
                  <c:v>2477.0290233681699</c:v>
                </c:pt>
                <c:pt idx="25">
                  <c:v>2476.8714323015301</c:v>
                </c:pt>
                <c:pt idx="26">
                  <c:v>2476.7805558968798</c:v>
                </c:pt>
                <c:pt idx="27">
                  <c:v>2476.6273577408201</c:v>
                </c:pt>
                <c:pt idx="28">
                  <c:v>2476.78075542848</c:v>
                </c:pt>
                <c:pt idx="29">
                  <c:v>2476.6716274425798</c:v>
                </c:pt>
                <c:pt idx="30">
                  <c:v>2476.54137989929</c:v>
                </c:pt>
                <c:pt idx="31">
                  <c:v>2476.2289634792201</c:v>
                </c:pt>
                <c:pt idx="32">
                  <c:v>2476.10010832126</c:v>
                </c:pt>
                <c:pt idx="33">
                  <c:v>2476.5213720125898</c:v>
                </c:pt>
                <c:pt idx="34">
                  <c:v>2476.6024430709499</c:v>
                </c:pt>
                <c:pt idx="35">
                  <c:v>2476.95936070886</c:v>
                </c:pt>
                <c:pt idx="36">
                  <c:v>2476.5408311606702</c:v>
                </c:pt>
                <c:pt idx="37">
                  <c:v>2476.0978776062698</c:v>
                </c:pt>
                <c:pt idx="38">
                  <c:v>2476.5493185828</c:v>
                </c:pt>
                <c:pt idx="39">
                  <c:v>2476.4942665261901</c:v>
                </c:pt>
                <c:pt idx="40">
                  <c:v>2476.2161366180499</c:v>
                </c:pt>
                <c:pt idx="41">
                  <c:v>2476.6355664108501</c:v>
                </c:pt>
                <c:pt idx="42">
                  <c:v>2476.26754452879</c:v>
                </c:pt>
                <c:pt idx="43">
                  <c:v>2476.5262217555501</c:v>
                </c:pt>
                <c:pt idx="44">
                  <c:v>2476.22771786877</c:v>
                </c:pt>
                <c:pt idx="45">
                  <c:v>2476.4077449349802</c:v>
                </c:pt>
                <c:pt idx="46">
                  <c:v>2476.5432037065002</c:v>
                </c:pt>
                <c:pt idx="47">
                  <c:v>2476.9614790718401</c:v>
                </c:pt>
                <c:pt idx="48">
                  <c:v>2477.0193498840399</c:v>
                </c:pt>
                <c:pt idx="49">
                  <c:v>2476.44408089027</c:v>
                </c:pt>
                <c:pt idx="50">
                  <c:v>2476.6888211277201</c:v>
                </c:pt>
                <c:pt idx="51">
                  <c:v>2476.7029443797001</c:v>
                </c:pt>
                <c:pt idx="52">
                  <c:v>2475.7898173548001</c:v>
                </c:pt>
                <c:pt idx="53">
                  <c:v>2476.4038632367601</c:v>
                </c:pt>
                <c:pt idx="54">
                  <c:v>2476.3423695558399</c:v>
                </c:pt>
                <c:pt idx="55">
                  <c:v>2476.32915675803</c:v>
                </c:pt>
                <c:pt idx="56">
                  <c:v>2476.0156111842798</c:v>
                </c:pt>
                <c:pt idx="57">
                  <c:v>2476.3658268425502</c:v>
                </c:pt>
                <c:pt idx="58">
                  <c:v>2476.45708029156</c:v>
                </c:pt>
                <c:pt idx="59">
                  <c:v>2476.2281618000002</c:v>
                </c:pt>
                <c:pt idx="60">
                  <c:v>2476.4185103827399</c:v>
                </c:pt>
                <c:pt idx="61">
                  <c:v>2476.4489608408799</c:v>
                </c:pt>
                <c:pt idx="62">
                  <c:v>2476.3808515845599</c:v>
                </c:pt>
                <c:pt idx="63">
                  <c:v>2476.2502038366802</c:v>
                </c:pt>
                <c:pt idx="64">
                  <c:v>2476.2493538347699</c:v>
                </c:pt>
                <c:pt idx="65">
                  <c:v>2476.1257076510201</c:v>
                </c:pt>
                <c:pt idx="66">
                  <c:v>2476.1106991838901</c:v>
                </c:pt>
                <c:pt idx="67">
                  <c:v>2476.0057025135002</c:v>
                </c:pt>
                <c:pt idx="68">
                  <c:v>2475.8358881326299</c:v>
                </c:pt>
                <c:pt idx="69">
                  <c:v>2476.3917232766798</c:v>
                </c:pt>
                <c:pt idx="70">
                  <c:v>2476.7355372103498</c:v>
                </c:pt>
                <c:pt idx="71">
                  <c:v>2477.7842475472598</c:v>
                </c:pt>
                <c:pt idx="72">
                  <c:v>2476.85153133617</c:v>
                </c:pt>
                <c:pt idx="73">
                  <c:v>2476.6295273230999</c:v>
                </c:pt>
                <c:pt idx="74">
                  <c:v>2476.2952694310402</c:v>
                </c:pt>
                <c:pt idx="75">
                  <c:v>2476.1120295923001</c:v>
                </c:pt>
                <c:pt idx="76">
                  <c:v>2476.1205637165999</c:v>
                </c:pt>
                <c:pt idx="77">
                  <c:v>2476.8008914197999</c:v>
                </c:pt>
                <c:pt idx="78">
                  <c:v>2476.52954554693</c:v>
                </c:pt>
                <c:pt idx="79">
                  <c:v>2476.63782999979</c:v>
                </c:pt>
                <c:pt idx="80">
                  <c:v>2476.5847125516002</c:v>
                </c:pt>
                <c:pt idx="81">
                  <c:v>2476.6293349543498</c:v>
                </c:pt>
                <c:pt idx="82">
                  <c:v>2476.5010154657498</c:v>
                </c:pt>
                <c:pt idx="83">
                  <c:v>2476.5136272412001</c:v>
                </c:pt>
                <c:pt idx="84">
                  <c:v>2476.8662432941801</c:v>
                </c:pt>
                <c:pt idx="85">
                  <c:v>2476.0625143305001</c:v>
                </c:pt>
                <c:pt idx="86">
                  <c:v>2476.55983254079</c:v>
                </c:pt>
                <c:pt idx="87">
                  <c:v>2476.67989913673</c:v>
                </c:pt>
                <c:pt idx="88">
                  <c:v>2476.60395958857</c:v>
                </c:pt>
                <c:pt idx="89">
                  <c:v>2476.6558493833099</c:v>
                </c:pt>
                <c:pt idx="90">
                  <c:v>2476.2030374706601</c:v>
                </c:pt>
                <c:pt idx="91">
                  <c:v>2476.4944150731699</c:v>
                </c:pt>
                <c:pt idx="92">
                  <c:v>2476.1940678555502</c:v>
                </c:pt>
                <c:pt idx="93">
                  <c:v>2476.5180023058301</c:v>
                </c:pt>
                <c:pt idx="94">
                  <c:v>2476.4825878838901</c:v>
                </c:pt>
                <c:pt idx="95">
                  <c:v>2476.3104795658101</c:v>
                </c:pt>
                <c:pt idx="96">
                  <c:v>2477.0534994504701</c:v>
                </c:pt>
                <c:pt idx="97">
                  <c:v>2476.6092160195099</c:v>
                </c:pt>
                <c:pt idx="98">
                  <c:v>2476.4756797681798</c:v>
                </c:pt>
                <c:pt idx="99">
                  <c:v>2477.0293492517499</c:v>
                </c:pt>
                <c:pt idx="100">
                  <c:v>2476.5884192997</c:v>
                </c:pt>
                <c:pt idx="101">
                  <c:v>2476.6107302431601</c:v>
                </c:pt>
                <c:pt idx="102">
                  <c:v>2476.5753054772199</c:v>
                </c:pt>
                <c:pt idx="103">
                  <c:v>2476.34796771636</c:v>
                </c:pt>
                <c:pt idx="104">
                  <c:v>2475.9642334192999</c:v>
                </c:pt>
                <c:pt idx="105">
                  <c:v>2476.7842093225399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6-754E-89FD-35CA39A15022}"/>
            </c:ext>
          </c:extLst>
        </c:ser>
        <c:ser>
          <c:idx val="1"/>
          <c:order val="1"/>
          <c:tx>
            <c:strRef>
              <c:f>Summit!$K$1</c:f>
              <c:strCache>
                <c:ptCount val="1"/>
                <c:pt idx="0">
                  <c:v>Elevation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NEEM!$G$2:$G$107</c:f>
              <c:numCache>
                <c:formatCode>m/d/yy</c:formatCode>
                <c:ptCount val="106"/>
                <c:pt idx="0">
                  <c:v>40388</c:v>
                </c:pt>
                <c:pt idx="1">
                  <c:v>40444</c:v>
                </c:pt>
                <c:pt idx="2">
                  <c:v>40490</c:v>
                </c:pt>
                <c:pt idx="3">
                  <c:v>40525</c:v>
                </c:pt>
                <c:pt idx="4">
                  <c:v>40562</c:v>
                </c:pt>
                <c:pt idx="5">
                  <c:v>40598</c:v>
                </c:pt>
                <c:pt idx="6">
                  <c:v>40636</c:v>
                </c:pt>
                <c:pt idx="7">
                  <c:v>40682</c:v>
                </c:pt>
                <c:pt idx="8">
                  <c:v>40720</c:v>
                </c:pt>
                <c:pt idx="9">
                  <c:v>40761</c:v>
                </c:pt>
                <c:pt idx="10">
                  <c:v>40794</c:v>
                </c:pt>
                <c:pt idx="11">
                  <c:v>40830</c:v>
                </c:pt>
                <c:pt idx="12">
                  <c:v>40864</c:v>
                </c:pt>
                <c:pt idx="13">
                  <c:v>40906</c:v>
                </c:pt>
                <c:pt idx="14">
                  <c:v>40945</c:v>
                </c:pt>
                <c:pt idx="15">
                  <c:v>40991</c:v>
                </c:pt>
                <c:pt idx="16">
                  <c:v>41028</c:v>
                </c:pt>
                <c:pt idx="17">
                  <c:v>41062</c:v>
                </c:pt>
                <c:pt idx="18">
                  <c:v>41106</c:v>
                </c:pt>
                <c:pt idx="19">
                  <c:v>41142</c:v>
                </c:pt>
                <c:pt idx="20">
                  <c:v>41178</c:v>
                </c:pt>
                <c:pt idx="21">
                  <c:v>41214</c:v>
                </c:pt>
                <c:pt idx="22">
                  <c:v>41247</c:v>
                </c:pt>
                <c:pt idx="23">
                  <c:v>41283</c:v>
                </c:pt>
                <c:pt idx="24">
                  <c:v>41317</c:v>
                </c:pt>
                <c:pt idx="25">
                  <c:v>41359</c:v>
                </c:pt>
                <c:pt idx="26">
                  <c:v>41397</c:v>
                </c:pt>
                <c:pt idx="27">
                  <c:v>41430</c:v>
                </c:pt>
                <c:pt idx="28">
                  <c:v>41469</c:v>
                </c:pt>
                <c:pt idx="29">
                  <c:v>41503</c:v>
                </c:pt>
                <c:pt idx="30">
                  <c:v>41534</c:v>
                </c:pt>
                <c:pt idx="31">
                  <c:v>41582</c:v>
                </c:pt>
                <c:pt idx="32">
                  <c:v>41619</c:v>
                </c:pt>
                <c:pt idx="33">
                  <c:v>41656</c:v>
                </c:pt>
                <c:pt idx="34">
                  <c:v>41696</c:v>
                </c:pt>
                <c:pt idx="35">
                  <c:v>41730</c:v>
                </c:pt>
                <c:pt idx="36">
                  <c:v>41765</c:v>
                </c:pt>
                <c:pt idx="37">
                  <c:v>41798</c:v>
                </c:pt>
                <c:pt idx="38">
                  <c:v>41842</c:v>
                </c:pt>
                <c:pt idx="39">
                  <c:v>41879</c:v>
                </c:pt>
                <c:pt idx="40">
                  <c:v>41915</c:v>
                </c:pt>
                <c:pt idx="41">
                  <c:v>41950</c:v>
                </c:pt>
                <c:pt idx="42">
                  <c:v>41986</c:v>
                </c:pt>
                <c:pt idx="43">
                  <c:v>42035</c:v>
                </c:pt>
                <c:pt idx="44">
                  <c:v>42071</c:v>
                </c:pt>
                <c:pt idx="45">
                  <c:v>42109</c:v>
                </c:pt>
                <c:pt idx="46">
                  <c:v>42150</c:v>
                </c:pt>
                <c:pt idx="47">
                  <c:v>42186</c:v>
                </c:pt>
                <c:pt idx="48">
                  <c:v>42223</c:v>
                </c:pt>
                <c:pt idx="49">
                  <c:v>42263</c:v>
                </c:pt>
                <c:pt idx="50">
                  <c:v>42298</c:v>
                </c:pt>
                <c:pt idx="51">
                  <c:v>42332</c:v>
                </c:pt>
                <c:pt idx="52">
                  <c:v>42361</c:v>
                </c:pt>
                <c:pt idx="53">
                  <c:v>42403</c:v>
                </c:pt>
                <c:pt idx="54">
                  <c:v>42439</c:v>
                </c:pt>
                <c:pt idx="55">
                  <c:v>42477</c:v>
                </c:pt>
                <c:pt idx="56">
                  <c:v>42517</c:v>
                </c:pt>
                <c:pt idx="57">
                  <c:v>42554</c:v>
                </c:pt>
                <c:pt idx="58">
                  <c:v>42591</c:v>
                </c:pt>
                <c:pt idx="59">
                  <c:v>42632</c:v>
                </c:pt>
                <c:pt idx="60">
                  <c:v>42675</c:v>
                </c:pt>
                <c:pt idx="61">
                  <c:v>42705</c:v>
                </c:pt>
                <c:pt idx="62">
                  <c:v>42772</c:v>
                </c:pt>
                <c:pt idx="63">
                  <c:v>42806</c:v>
                </c:pt>
                <c:pt idx="64">
                  <c:v>42841</c:v>
                </c:pt>
                <c:pt idx="65">
                  <c:v>42875</c:v>
                </c:pt>
                <c:pt idx="66">
                  <c:v>42916</c:v>
                </c:pt>
                <c:pt idx="67">
                  <c:v>42954</c:v>
                </c:pt>
                <c:pt idx="68">
                  <c:v>42988</c:v>
                </c:pt>
                <c:pt idx="69">
                  <c:v>43031</c:v>
                </c:pt>
                <c:pt idx="70">
                  <c:v>43068</c:v>
                </c:pt>
                <c:pt idx="71">
                  <c:v>43100</c:v>
                </c:pt>
                <c:pt idx="72">
                  <c:v>43144</c:v>
                </c:pt>
                <c:pt idx="73">
                  <c:v>43182</c:v>
                </c:pt>
                <c:pt idx="74">
                  <c:v>43225</c:v>
                </c:pt>
                <c:pt idx="75">
                  <c:v>43259</c:v>
                </c:pt>
                <c:pt idx="76">
                  <c:v>43294</c:v>
                </c:pt>
                <c:pt idx="77">
                  <c:v>43328</c:v>
                </c:pt>
                <c:pt idx="78">
                  <c:v>43368</c:v>
                </c:pt>
                <c:pt idx="79">
                  <c:v>43406</c:v>
                </c:pt>
                <c:pt idx="80">
                  <c:v>43441</c:v>
                </c:pt>
                <c:pt idx="81">
                  <c:v>43490</c:v>
                </c:pt>
                <c:pt idx="82">
                  <c:v>43526</c:v>
                </c:pt>
                <c:pt idx="83">
                  <c:v>43568</c:v>
                </c:pt>
                <c:pt idx="84">
                  <c:v>43606</c:v>
                </c:pt>
                <c:pt idx="85">
                  <c:v>43639</c:v>
                </c:pt>
                <c:pt idx="86">
                  <c:v>43678</c:v>
                </c:pt>
                <c:pt idx="87">
                  <c:v>43712</c:v>
                </c:pt>
                <c:pt idx="88">
                  <c:v>43751</c:v>
                </c:pt>
                <c:pt idx="89">
                  <c:v>43792</c:v>
                </c:pt>
                <c:pt idx="90">
                  <c:v>43828</c:v>
                </c:pt>
                <c:pt idx="91">
                  <c:v>43865</c:v>
                </c:pt>
                <c:pt idx="92">
                  <c:v>43906</c:v>
                </c:pt>
                <c:pt idx="93">
                  <c:v>43943</c:v>
                </c:pt>
                <c:pt idx="94">
                  <c:v>43979</c:v>
                </c:pt>
                <c:pt idx="95">
                  <c:v>44017</c:v>
                </c:pt>
                <c:pt idx="96">
                  <c:v>44059</c:v>
                </c:pt>
                <c:pt idx="97">
                  <c:v>44101</c:v>
                </c:pt>
                <c:pt idx="98">
                  <c:v>44147</c:v>
                </c:pt>
                <c:pt idx="99">
                  <c:v>44181</c:v>
                </c:pt>
                <c:pt idx="100">
                  <c:v>44222</c:v>
                </c:pt>
                <c:pt idx="101">
                  <c:v>44257</c:v>
                </c:pt>
                <c:pt idx="102">
                  <c:v>44294</c:v>
                </c:pt>
                <c:pt idx="103">
                  <c:v>44329</c:v>
                </c:pt>
                <c:pt idx="104">
                  <c:v>44373</c:v>
                </c:pt>
                <c:pt idx="105">
                  <c:v>44408</c:v>
                </c:pt>
              </c:numCache>
            </c:numRef>
          </c:xVal>
          <c:yVal>
            <c:numRef>
              <c:f>NEEM!$K$2:$K$107</c:f>
              <c:numCache>
                <c:formatCode>General</c:formatCode>
                <c:ptCount val="106"/>
                <c:pt idx="0">
                  <c:v>2475.5124589942502</c:v>
                </c:pt>
                <c:pt idx="1">
                  <c:v>2476.4983800631899</c:v>
                </c:pt>
                <c:pt idx="2">
                  <c:v>2476.0806179637498</c:v>
                </c:pt>
                <c:pt idx="3">
                  <c:v>2475.6920594640601</c:v>
                </c:pt>
                <c:pt idx="4">
                  <c:v>2475.33623008019</c:v>
                </c:pt>
                <c:pt idx="5">
                  <c:v>2475.1791922413399</c:v>
                </c:pt>
                <c:pt idx="6">
                  <c:v>2475.67956823742</c:v>
                </c:pt>
                <c:pt idx="7">
                  <c:v>2475.47823134901</c:v>
                </c:pt>
                <c:pt idx="8">
                  <c:v>2475.9285337485499</c:v>
                </c:pt>
                <c:pt idx="9">
                  <c:v>2476.12764372315</c:v>
                </c:pt>
                <c:pt idx="10">
                  <c:v>2476.4110428050699</c:v>
                </c:pt>
                <c:pt idx="11">
                  <c:v>2476.1925341607498</c:v>
                </c:pt>
                <c:pt idx="12">
                  <c:v>2476.2141022942901</c:v>
                </c:pt>
                <c:pt idx="13">
                  <c:v>2475.8560778055598</c:v>
                </c:pt>
                <c:pt idx="14">
                  <c:v>2476.0538748795302</c:v>
                </c:pt>
                <c:pt idx="15">
                  <c:v>2475.7872263098602</c:v>
                </c:pt>
                <c:pt idx="16">
                  <c:v>2475.6228651092802</c:v>
                </c:pt>
                <c:pt idx="17">
                  <c:v>2475.6765661207601</c:v>
                </c:pt>
                <c:pt idx="18">
                  <c:v>2476.1273893238499</c:v>
                </c:pt>
                <c:pt idx="19">
                  <c:v>2477.1793503418698</c:v>
                </c:pt>
                <c:pt idx="20">
                  <c:v>2476.7094003690599</c:v>
                </c:pt>
                <c:pt idx="21">
                  <c:v>2476.8482234255098</c:v>
                </c:pt>
                <c:pt idx="22">
                  <c:v>2476.9449785638799</c:v>
                </c:pt>
                <c:pt idx="23">
                  <c:v>2476.87762908069</c:v>
                </c:pt>
                <c:pt idx="24">
                  <c:v>2477.03330070419</c:v>
                </c:pt>
                <c:pt idx="25">
                  <c:v>2476.8440370203798</c:v>
                </c:pt>
                <c:pt idx="26">
                  <c:v>2476.7635192571101</c:v>
                </c:pt>
                <c:pt idx="27">
                  <c:v>2476.5709379198702</c:v>
                </c:pt>
                <c:pt idx="28">
                  <c:v>2476.7630339378402</c:v>
                </c:pt>
                <c:pt idx="29">
                  <c:v>2476.6465902754198</c:v>
                </c:pt>
                <c:pt idx="30">
                  <c:v>2476.4898244613801</c:v>
                </c:pt>
                <c:pt idx="31">
                  <c:v>2476.1811077390498</c:v>
                </c:pt>
                <c:pt idx="32">
                  <c:v>2476.0339261194999</c:v>
                </c:pt>
                <c:pt idx="33">
                  <c:v>2476.49305820991</c:v>
                </c:pt>
                <c:pt idx="34">
                  <c:v>2476.58626142099</c:v>
                </c:pt>
                <c:pt idx="35">
                  <c:v>2476.9477521252102</c:v>
                </c:pt>
                <c:pt idx="36">
                  <c:v>2476.5239323012102</c:v>
                </c:pt>
                <c:pt idx="37">
                  <c:v>2476.03965139311</c:v>
                </c:pt>
                <c:pt idx="38">
                  <c:v>2476.5379869406602</c:v>
                </c:pt>
                <c:pt idx="39">
                  <c:v>2476.4628255498901</c:v>
                </c:pt>
                <c:pt idx="40">
                  <c:v>2476.1962280661601</c:v>
                </c:pt>
                <c:pt idx="41">
                  <c:v>2476.6370376579898</c:v>
                </c:pt>
                <c:pt idx="42">
                  <c:v>2476.2461499217302</c:v>
                </c:pt>
                <c:pt idx="43">
                  <c:v>2476.5145484145401</c:v>
                </c:pt>
                <c:pt idx="44">
                  <c:v>2476.1712317360202</c:v>
                </c:pt>
                <c:pt idx="45">
                  <c:v>2476.3807869408802</c:v>
                </c:pt>
                <c:pt idx="46">
                  <c:v>2476.5332573164501</c:v>
                </c:pt>
                <c:pt idx="47">
                  <c:v>2476.9696018087002</c:v>
                </c:pt>
                <c:pt idx="48">
                  <c:v>2477.05220994518</c:v>
                </c:pt>
                <c:pt idx="49">
                  <c:v>2476.4291964859599</c:v>
                </c:pt>
                <c:pt idx="50">
                  <c:v>2476.67362890402</c:v>
                </c:pt>
                <c:pt idx="51">
                  <c:v>2476.6996633573499</c:v>
                </c:pt>
                <c:pt idx="52">
                  <c:v>2475.72778824134</c:v>
                </c:pt>
                <c:pt idx="53">
                  <c:v>2476.3816647752001</c:v>
                </c:pt>
                <c:pt idx="54">
                  <c:v>2476.3164575270998</c:v>
                </c:pt>
                <c:pt idx="55">
                  <c:v>2476.2859403499201</c:v>
                </c:pt>
                <c:pt idx="56">
                  <c:v>2475.9474726917902</c:v>
                </c:pt>
                <c:pt idx="57">
                  <c:v>2476.3520433665699</c:v>
                </c:pt>
                <c:pt idx="58">
                  <c:v>2476.4291155527699</c:v>
                </c:pt>
                <c:pt idx="59">
                  <c:v>2476.1570590938099</c:v>
                </c:pt>
                <c:pt idx="60">
                  <c:v>2476.3815657486498</c:v>
                </c:pt>
                <c:pt idx="61">
                  <c:v>2476.41777834718</c:v>
                </c:pt>
                <c:pt idx="62">
                  <c:v>2476.3712352254302</c:v>
                </c:pt>
                <c:pt idx="63">
                  <c:v>2476.20387057879</c:v>
                </c:pt>
                <c:pt idx="64">
                  <c:v>2476.2096477629898</c:v>
                </c:pt>
                <c:pt idx="65">
                  <c:v>2476.07152563509</c:v>
                </c:pt>
                <c:pt idx="66">
                  <c:v>2476.0253084454098</c:v>
                </c:pt>
                <c:pt idx="67">
                  <c:v>2475.93121552923</c:v>
                </c:pt>
                <c:pt idx="68">
                  <c:v>2475.7442923884901</c:v>
                </c:pt>
                <c:pt idx="69">
                  <c:v>2476.3369968249599</c:v>
                </c:pt>
                <c:pt idx="70">
                  <c:v>2476.7303801173998</c:v>
                </c:pt>
                <c:pt idx="71">
                  <c:v>2477.84352252601</c:v>
                </c:pt>
                <c:pt idx="72">
                  <c:v>2476.8487169052</c:v>
                </c:pt>
                <c:pt idx="73">
                  <c:v>2476.6096228147599</c:v>
                </c:pt>
                <c:pt idx="74">
                  <c:v>2476.2218239398298</c:v>
                </c:pt>
                <c:pt idx="75">
                  <c:v>2476.0104867724799</c:v>
                </c:pt>
                <c:pt idx="76">
                  <c:v>2476.0508982486399</c:v>
                </c:pt>
                <c:pt idx="77">
                  <c:v>2476.8037587027202</c:v>
                </c:pt>
                <c:pt idx="78">
                  <c:v>2476.4829856380502</c:v>
                </c:pt>
                <c:pt idx="79">
                  <c:v>2476.6054492497801</c:v>
                </c:pt>
                <c:pt idx="80">
                  <c:v>2476.5364441275101</c:v>
                </c:pt>
                <c:pt idx="81">
                  <c:v>2476.5883801210498</c:v>
                </c:pt>
                <c:pt idx="82">
                  <c:v>2476.4519533821299</c:v>
                </c:pt>
                <c:pt idx="83">
                  <c:v>2476.4319644612301</c:v>
                </c:pt>
                <c:pt idx="84">
                  <c:v>2476.8765773079999</c:v>
                </c:pt>
                <c:pt idx="85">
                  <c:v>2475.9498581102198</c:v>
                </c:pt>
                <c:pt idx="86">
                  <c:v>2476.5036788433599</c:v>
                </c:pt>
                <c:pt idx="87">
                  <c:v>2476.6496820447501</c:v>
                </c:pt>
                <c:pt idx="88">
                  <c:v>2476.5855475296298</c:v>
                </c:pt>
                <c:pt idx="89">
                  <c:v>2476.6310371982399</c:v>
                </c:pt>
                <c:pt idx="90">
                  <c:v>2476.1270402554401</c:v>
                </c:pt>
                <c:pt idx="91">
                  <c:v>2476.44161596194</c:v>
                </c:pt>
                <c:pt idx="92">
                  <c:v>2476.1112929160399</c:v>
                </c:pt>
                <c:pt idx="93">
                  <c:v>2476.4253636810199</c:v>
                </c:pt>
                <c:pt idx="94">
                  <c:v>2476.4203822168802</c:v>
                </c:pt>
                <c:pt idx="95">
                  <c:v>2476.2072019059801</c:v>
                </c:pt>
                <c:pt idx="96">
                  <c:v>2477.0670436106102</c:v>
                </c:pt>
                <c:pt idx="97">
                  <c:v>2476.5960304864702</c:v>
                </c:pt>
                <c:pt idx="98">
                  <c:v>2476.43372102585</c:v>
                </c:pt>
                <c:pt idx="99">
                  <c:v>2477.0362399701999</c:v>
                </c:pt>
                <c:pt idx="100">
                  <c:v>2476.5699852709099</c:v>
                </c:pt>
                <c:pt idx="101">
                  <c:v>2476.6077201025601</c:v>
                </c:pt>
                <c:pt idx="102">
                  <c:v>2476.5127537497301</c:v>
                </c:pt>
                <c:pt idx="103">
                  <c:v>2476.3021597878301</c:v>
                </c:pt>
                <c:pt idx="104">
                  <c:v>2475.9084763354799</c:v>
                </c:pt>
                <c:pt idx="105">
                  <c:v>2476.7085532861702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6-754E-89FD-35CA39A15022}"/>
            </c:ext>
          </c:extLst>
        </c:ser>
        <c:ser>
          <c:idx val="2"/>
          <c:order val="2"/>
          <c:tx>
            <c:strRef>
              <c:f>Summit!$L$1</c:f>
              <c:strCache>
                <c:ptCount val="1"/>
                <c:pt idx="0">
                  <c:v>Elevation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NEEM!$G$2:$G$107</c:f>
              <c:numCache>
                <c:formatCode>m/d/yy</c:formatCode>
                <c:ptCount val="106"/>
                <c:pt idx="0">
                  <c:v>40388</c:v>
                </c:pt>
                <c:pt idx="1">
                  <c:v>40444</c:v>
                </c:pt>
                <c:pt idx="2">
                  <c:v>40490</c:v>
                </c:pt>
                <c:pt idx="3">
                  <c:v>40525</c:v>
                </c:pt>
                <c:pt idx="4">
                  <c:v>40562</c:v>
                </c:pt>
                <c:pt idx="5">
                  <c:v>40598</c:v>
                </c:pt>
                <c:pt idx="6">
                  <c:v>40636</c:v>
                </c:pt>
                <c:pt idx="7">
                  <c:v>40682</c:v>
                </c:pt>
                <c:pt idx="8">
                  <c:v>40720</c:v>
                </c:pt>
                <c:pt idx="9">
                  <c:v>40761</c:v>
                </c:pt>
                <c:pt idx="10">
                  <c:v>40794</c:v>
                </c:pt>
                <c:pt idx="11">
                  <c:v>40830</c:v>
                </c:pt>
                <c:pt idx="12">
                  <c:v>40864</c:v>
                </c:pt>
                <c:pt idx="13">
                  <c:v>40906</c:v>
                </c:pt>
                <c:pt idx="14">
                  <c:v>40945</c:v>
                </c:pt>
                <c:pt idx="15">
                  <c:v>40991</c:v>
                </c:pt>
                <c:pt idx="16">
                  <c:v>41028</c:v>
                </c:pt>
                <c:pt idx="17">
                  <c:v>41062</c:v>
                </c:pt>
                <c:pt idx="18">
                  <c:v>41106</c:v>
                </c:pt>
                <c:pt idx="19">
                  <c:v>41142</c:v>
                </c:pt>
                <c:pt idx="20">
                  <c:v>41178</c:v>
                </c:pt>
                <c:pt idx="21">
                  <c:v>41214</c:v>
                </c:pt>
                <c:pt idx="22">
                  <c:v>41247</c:v>
                </c:pt>
                <c:pt idx="23">
                  <c:v>41283</c:v>
                </c:pt>
                <c:pt idx="24">
                  <c:v>41317</c:v>
                </c:pt>
                <c:pt idx="25">
                  <c:v>41359</c:v>
                </c:pt>
                <c:pt idx="26">
                  <c:v>41397</c:v>
                </c:pt>
                <c:pt idx="27">
                  <c:v>41430</c:v>
                </c:pt>
                <c:pt idx="28">
                  <c:v>41469</c:v>
                </c:pt>
                <c:pt idx="29">
                  <c:v>41503</c:v>
                </c:pt>
                <c:pt idx="30">
                  <c:v>41534</c:v>
                </c:pt>
                <c:pt idx="31">
                  <c:v>41582</c:v>
                </c:pt>
                <c:pt idx="32">
                  <c:v>41619</c:v>
                </c:pt>
                <c:pt idx="33">
                  <c:v>41656</c:v>
                </c:pt>
                <c:pt idx="34">
                  <c:v>41696</c:v>
                </c:pt>
                <c:pt idx="35">
                  <c:v>41730</c:v>
                </c:pt>
                <c:pt idx="36">
                  <c:v>41765</c:v>
                </c:pt>
                <c:pt idx="37">
                  <c:v>41798</c:v>
                </c:pt>
                <c:pt idx="38">
                  <c:v>41842</c:v>
                </c:pt>
                <c:pt idx="39">
                  <c:v>41879</c:v>
                </c:pt>
                <c:pt idx="40">
                  <c:v>41915</c:v>
                </c:pt>
                <c:pt idx="41">
                  <c:v>41950</c:v>
                </c:pt>
                <c:pt idx="42">
                  <c:v>41986</c:v>
                </c:pt>
                <c:pt idx="43">
                  <c:v>42035</c:v>
                </c:pt>
                <c:pt idx="44">
                  <c:v>42071</c:v>
                </c:pt>
                <c:pt idx="45">
                  <c:v>42109</c:v>
                </c:pt>
                <c:pt idx="46">
                  <c:v>42150</c:v>
                </c:pt>
                <c:pt idx="47">
                  <c:v>42186</c:v>
                </c:pt>
                <c:pt idx="48">
                  <c:v>42223</c:v>
                </c:pt>
                <c:pt idx="49">
                  <c:v>42263</c:v>
                </c:pt>
                <c:pt idx="50">
                  <c:v>42298</c:v>
                </c:pt>
                <c:pt idx="51">
                  <c:v>42332</c:v>
                </c:pt>
                <c:pt idx="52">
                  <c:v>42361</c:v>
                </c:pt>
                <c:pt idx="53">
                  <c:v>42403</c:v>
                </c:pt>
                <c:pt idx="54">
                  <c:v>42439</c:v>
                </c:pt>
                <c:pt idx="55">
                  <c:v>42477</c:v>
                </c:pt>
                <c:pt idx="56">
                  <c:v>42517</c:v>
                </c:pt>
                <c:pt idx="57">
                  <c:v>42554</c:v>
                </c:pt>
                <c:pt idx="58">
                  <c:v>42591</c:v>
                </c:pt>
                <c:pt idx="59">
                  <c:v>42632</c:v>
                </c:pt>
                <c:pt idx="60">
                  <c:v>42675</c:v>
                </c:pt>
                <c:pt idx="61">
                  <c:v>42705</c:v>
                </c:pt>
                <c:pt idx="62">
                  <c:v>42772</c:v>
                </c:pt>
                <c:pt idx="63">
                  <c:v>42806</c:v>
                </c:pt>
                <c:pt idx="64">
                  <c:v>42841</c:v>
                </c:pt>
                <c:pt idx="65">
                  <c:v>42875</c:v>
                </c:pt>
                <c:pt idx="66">
                  <c:v>42916</c:v>
                </c:pt>
                <c:pt idx="67">
                  <c:v>42954</c:v>
                </c:pt>
                <c:pt idx="68">
                  <c:v>42988</c:v>
                </c:pt>
                <c:pt idx="69">
                  <c:v>43031</c:v>
                </c:pt>
                <c:pt idx="70">
                  <c:v>43068</c:v>
                </c:pt>
                <c:pt idx="71">
                  <c:v>43100</c:v>
                </c:pt>
                <c:pt idx="72">
                  <c:v>43144</c:v>
                </c:pt>
                <c:pt idx="73">
                  <c:v>43182</c:v>
                </c:pt>
                <c:pt idx="74">
                  <c:v>43225</c:v>
                </c:pt>
                <c:pt idx="75">
                  <c:v>43259</c:v>
                </c:pt>
                <c:pt idx="76">
                  <c:v>43294</c:v>
                </c:pt>
                <c:pt idx="77">
                  <c:v>43328</c:v>
                </c:pt>
                <c:pt idx="78">
                  <c:v>43368</c:v>
                </c:pt>
                <c:pt idx="79">
                  <c:v>43406</c:v>
                </c:pt>
                <c:pt idx="80">
                  <c:v>43441</c:v>
                </c:pt>
                <c:pt idx="81">
                  <c:v>43490</c:v>
                </c:pt>
                <c:pt idx="82">
                  <c:v>43526</c:v>
                </c:pt>
                <c:pt idx="83">
                  <c:v>43568</c:v>
                </c:pt>
                <c:pt idx="84">
                  <c:v>43606</c:v>
                </c:pt>
                <c:pt idx="85">
                  <c:v>43639</c:v>
                </c:pt>
                <c:pt idx="86">
                  <c:v>43678</c:v>
                </c:pt>
                <c:pt idx="87">
                  <c:v>43712</c:v>
                </c:pt>
                <c:pt idx="88">
                  <c:v>43751</c:v>
                </c:pt>
                <c:pt idx="89">
                  <c:v>43792</c:v>
                </c:pt>
                <c:pt idx="90">
                  <c:v>43828</c:v>
                </c:pt>
                <c:pt idx="91">
                  <c:v>43865</c:v>
                </c:pt>
                <c:pt idx="92">
                  <c:v>43906</c:v>
                </c:pt>
                <c:pt idx="93">
                  <c:v>43943</c:v>
                </c:pt>
                <c:pt idx="94">
                  <c:v>43979</c:v>
                </c:pt>
                <c:pt idx="95">
                  <c:v>44017</c:v>
                </c:pt>
                <c:pt idx="96">
                  <c:v>44059</c:v>
                </c:pt>
                <c:pt idx="97">
                  <c:v>44101</c:v>
                </c:pt>
                <c:pt idx="98">
                  <c:v>44147</c:v>
                </c:pt>
                <c:pt idx="99">
                  <c:v>44181</c:v>
                </c:pt>
                <c:pt idx="100">
                  <c:v>44222</c:v>
                </c:pt>
                <c:pt idx="101">
                  <c:v>44257</c:v>
                </c:pt>
                <c:pt idx="102">
                  <c:v>44294</c:v>
                </c:pt>
                <c:pt idx="103">
                  <c:v>44329</c:v>
                </c:pt>
                <c:pt idx="104">
                  <c:v>44373</c:v>
                </c:pt>
                <c:pt idx="105">
                  <c:v>44408</c:v>
                </c:pt>
              </c:numCache>
            </c:numRef>
          </c:xVal>
          <c:yVal>
            <c:numRef>
              <c:f>NEEM!$L$2:$L$107</c:f>
              <c:numCache>
                <c:formatCode>General</c:formatCode>
                <c:ptCount val="106"/>
                <c:pt idx="0">
                  <c:v>2476.79743145372</c:v>
                </c:pt>
                <c:pt idx="1">
                  <c:v>2477.2334201405902</c:v>
                </c:pt>
                <c:pt idx="2">
                  <c:v>2477.2768964592801</c:v>
                </c:pt>
                <c:pt idx="3">
                  <c:v>2476.9141802924701</c:v>
                </c:pt>
                <c:pt idx="4">
                  <c:v>2476.9425111256301</c:v>
                </c:pt>
                <c:pt idx="5">
                  <c:v>2476.8686967812</c:v>
                </c:pt>
                <c:pt idx="6">
                  <c:v>2477.15165306059</c:v>
                </c:pt>
                <c:pt idx="7">
                  <c:v>2477.0480511208498</c:v>
                </c:pt>
                <c:pt idx="8">
                  <c:v>2477.2025548977499</c:v>
                </c:pt>
                <c:pt idx="9">
                  <c:v>2477.2421439478999</c:v>
                </c:pt>
                <c:pt idx="10">
                  <c:v>2477.3423182274</c:v>
                </c:pt>
                <c:pt idx="11">
                  <c:v>2477.2735155568698</c:v>
                </c:pt>
                <c:pt idx="12">
                  <c:v>2477.3658425827098</c:v>
                </c:pt>
                <c:pt idx="13">
                  <c:v>2477.23543711815</c:v>
                </c:pt>
                <c:pt idx="14">
                  <c:v>2477.2228026581902</c:v>
                </c:pt>
                <c:pt idx="15">
                  <c:v>2477.2769329329799</c:v>
                </c:pt>
                <c:pt idx="16">
                  <c:v>2477.1169800919602</c:v>
                </c:pt>
                <c:pt idx="17">
                  <c:v>2477.12243034531</c:v>
                </c:pt>
                <c:pt idx="18">
                  <c:v>2477.1668093455401</c:v>
                </c:pt>
                <c:pt idx="19">
                  <c:v>2477.4928522243399</c:v>
                </c:pt>
                <c:pt idx="20">
                  <c:v>2477.0766315619499</c:v>
                </c:pt>
                <c:pt idx="21">
                  <c:v>2477.2252549244999</c:v>
                </c:pt>
                <c:pt idx="22">
                  <c:v>2477.3003777194599</c:v>
                </c:pt>
                <c:pt idx="23">
                  <c:v>2477.2440788909598</c:v>
                </c:pt>
                <c:pt idx="24">
                  <c:v>2477.3755555203602</c:v>
                </c:pt>
                <c:pt idx="25">
                  <c:v>2477.2867163698602</c:v>
                </c:pt>
                <c:pt idx="26">
                  <c:v>2477.2266500697601</c:v>
                </c:pt>
                <c:pt idx="27">
                  <c:v>2477.1148217309201</c:v>
                </c:pt>
                <c:pt idx="28">
                  <c:v>2477.2763817468799</c:v>
                </c:pt>
                <c:pt idx="29">
                  <c:v>2477.2534584587502</c:v>
                </c:pt>
                <c:pt idx="30">
                  <c:v>2477.18917061006</c:v>
                </c:pt>
                <c:pt idx="31">
                  <c:v>2476.9296058954701</c:v>
                </c:pt>
                <c:pt idx="32">
                  <c:v>2476.8802295002902</c:v>
                </c:pt>
                <c:pt idx="33">
                  <c:v>2477.2892467397101</c:v>
                </c:pt>
                <c:pt idx="34">
                  <c:v>2477.2644438372499</c:v>
                </c:pt>
                <c:pt idx="35">
                  <c:v>2477.5938174684502</c:v>
                </c:pt>
                <c:pt idx="36">
                  <c:v>2477.26323456503</c:v>
                </c:pt>
                <c:pt idx="37">
                  <c:v>2476.9854669874699</c:v>
                </c:pt>
                <c:pt idx="38">
                  <c:v>2477.2901266449899</c:v>
                </c:pt>
                <c:pt idx="39">
                  <c:v>2477.37833138219</c:v>
                </c:pt>
                <c:pt idx="40">
                  <c:v>2477.1126961262398</c:v>
                </c:pt>
                <c:pt idx="41">
                  <c:v>2477.32923337685</c:v>
                </c:pt>
                <c:pt idx="42">
                  <c:v>2477.1423143687898</c:v>
                </c:pt>
                <c:pt idx="43">
                  <c:v>2477.2494084489099</c:v>
                </c:pt>
                <c:pt idx="44">
                  <c:v>2477.13876848679</c:v>
                </c:pt>
                <c:pt idx="45">
                  <c:v>2477.2903401835201</c:v>
                </c:pt>
                <c:pt idx="46">
                  <c:v>2477.1957853416002</c:v>
                </c:pt>
                <c:pt idx="47">
                  <c:v>2477.4405211685898</c:v>
                </c:pt>
                <c:pt idx="48">
                  <c:v>2477.3930721022298</c:v>
                </c:pt>
                <c:pt idx="49">
                  <c:v>2477.0590993267501</c:v>
                </c:pt>
                <c:pt idx="50">
                  <c:v>2477.2703092691299</c:v>
                </c:pt>
                <c:pt idx="51">
                  <c:v>2477.3245252382299</c:v>
                </c:pt>
                <c:pt idx="52">
                  <c:v>2476.5119135786899</c:v>
                </c:pt>
                <c:pt idx="53">
                  <c:v>2477.0694610031901</c:v>
                </c:pt>
                <c:pt idx="54">
                  <c:v>2477.0124792475199</c:v>
                </c:pt>
                <c:pt idx="55">
                  <c:v>2477.1513612415201</c:v>
                </c:pt>
                <c:pt idx="56">
                  <c:v>2476.8592985509999</c:v>
                </c:pt>
                <c:pt idx="57">
                  <c:v>2477.1023394583599</c:v>
                </c:pt>
                <c:pt idx="58">
                  <c:v>2477.2169781561402</c:v>
                </c:pt>
                <c:pt idx="59">
                  <c:v>2477.0970083063098</c:v>
                </c:pt>
                <c:pt idx="60">
                  <c:v>2477.2460935055301</c:v>
                </c:pt>
                <c:pt idx="61">
                  <c:v>2477.27512722859</c:v>
                </c:pt>
                <c:pt idx="62">
                  <c:v>2477.1338945426501</c:v>
                </c:pt>
                <c:pt idx="63">
                  <c:v>2477.09392615871</c:v>
                </c:pt>
                <c:pt idx="64">
                  <c:v>2477.0972232341801</c:v>
                </c:pt>
                <c:pt idx="65">
                  <c:v>2477.0685819087398</c:v>
                </c:pt>
                <c:pt idx="66">
                  <c:v>2477.1403575429999</c:v>
                </c:pt>
                <c:pt idx="67">
                  <c:v>2477.1661002776</c:v>
                </c:pt>
                <c:pt idx="68">
                  <c:v>2477.11670034799</c:v>
                </c:pt>
                <c:pt idx="69">
                  <c:v>2477.4414545182699</c:v>
                </c:pt>
                <c:pt idx="70">
                  <c:v>2477.6621940647301</c:v>
                </c:pt>
                <c:pt idx="71">
                  <c:v>2478.27411038732</c:v>
                </c:pt>
                <c:pt idx="72">
                  <c:v>2477.46277989787</c:v>
                </c:pt>
                <c:pt idx="73">
                  <c:v>2477.43595972405</c:v>
                </c:pt>
                <c:pt idx="74">
                  <c:v>2477.3568738274598</c:v>
                </c:pt>
                <c:pt idx="75">
                  <c:v>2477.292118545</c:v>
                </c:pt>
                <c:pt idx="76">
                  <c:v>2477.36001524925</c:v>
                </c:pt>
                <c:pt idx="77">
                  <c:v>2477.6118411013699</c:v>
                </c:pt>
                <c:pt idx="78">
                  <c:v>2477.4127335926401</c:v>
                </c:pt>
                <c:pt idx="79">
                  <c:v>2477.5570521381001</c:v>
                </c:pt>
                <c:pt idx="80">
                  <c:v>2477.4845624936202</c:v>
                </c:pt>
                <c:pt idx="81">
                  <c:v>2477.54076927796</c:v>
                </c:pt>
                <c:pt idx="82">
                  <c:v>2477.4156540213298</c:v>
                </c:pt>
                <c:pt idx="83">
                  <c:v>2477.4421533660702</c:v>
                </c:pt>
                <c:pt idx="84">
                  <c:v>2477.4317529392902</c:v>
                </c:pt>
                <c:pt idx="85">
                  <c:v>2477.23186523104</c:v>
                </c:pt>
                <c:pt idx="86">
                  <c:v>2477.40123856419</c:v>
                </c:pt>
                <c:pt idx="87">
                  <c:v>2477.3309580804998</c:v>
                </c:pt>
                <c:pt idx="88">
                  <c:v>2477.2379607726898</c:v>
                </c:pt>
                <c:pt idx="89">
                  <c:v>2477.2737954631798</c:v>
                </c:pt>
                <c:pt idx="90">
                  <c:v>2477.0640296112801</c:v>
                </c:pt>
                <c:pt idx="91">
                  <c:v>2477.2584688274901</c:v>
                </c:pt>
                <c:pt idx="92">
                  <c:v>2477.0479025531699</c:v>
                </c:pt>
                <c:pt idx="93">
                  <c:v>2477.3636120995002</c:v>
                </c:pt>
                <c:pt idx="94">
                  <c:v>2477.2339235629402</c:v>
                </c:pt>
                <c:pt idx="95">
                  <c:v>2477.2566250991299</c:v>
                </c:pt>
                <c:pt idx="96">
                  <c:v>2477.5451734414</c:v>
                </c:pt>
                <c:pt idx="97">
                  <c:v>2477.1768813376302</c:v>
                </c:pt>
                <c:pt idx="98">
                  <c:v>2477.1572570048202</c:v>
                </c:pt>
                <c:pt idx="99">
                  <c:v>2477.59836713714</c:v>
                </c:pt>
                <c:pt idx="100">
                  <c:v>2477.2100279373299</c:v>
                </c:pt>
                <c:pt idx="101">
                  <c:v>2477.2161784488999</c:v>
                </c:pt>
                <c:pt idx="102">
                  <c:v>2477.3416318160798</c:v>
                </c:pt>
                <c:pt idx="103">
                  <c:v>2477.1606222486698</c:v>
                </c:pt>
                <c:pt idx="104">
                  <c:v>2476.8328800898198</c:v>
                </c:pt>
                <c:pt idx="105">
                  <c:v>2477.5032488183501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6-754E-89FD-35CA39A1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8336"/>
        <c:axId val="558546864"/>
      </c:scatterChart>
      <c:valAx>
        <c:axId val="55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6864"/>
        <c:crosses val="autoZero"/>
        <c:crossBetween val="midCat"/>
      </c:valAx>
      <c:valAx>
        <c:axId val="558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22270646623859E-2"/>
          <c:y val="4.1910794143662139E-2"/>
          <c:w val="0.92077235625831055"/>
          <c:h val="0.89900844964048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Summit!$D$1</c:f>
              <c:strCache>
                <c:ptCount val="1"/>
                <c:pt idx="0">
                  <c:v>LeW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Raven!$B$2:$B$138</c:f>
              <c:numCache>
                <c:formatCode>m/d/yy</c:formatCode>
                <c:ptCount val="137"/>
                <c:pt idx="0">
                  <c:v>40391</c:v>
                </c:pt>
                <c:pt idx="1">
                  <c:v>40447</c:v>
                </c:pt>
                <c:pt idx="2">
                  <c:v>40475</c:v>
                </c:pt>
                <c:pt idx="3">
                  <c:v>40504</c:v>
                </c:pt>
                <c:pt idx="4">
                  <c:v>40531</c:v>
                </c:pt>
                <c:pt idx="5">
                  <c:v>40560</c:v>
                </c:pt>
                <c:pt idx="6">
                  <c:v>40589</c:v>
                </c:pt>
                <c:pt idx="7">
                  <c:v>40616</c:v>
                </c:pt>
                <c:pt idx="8">
                  <c:v>40645</c:v>
                </c:pt>
                <c:pt idx="9">
                  <c:v>40674</c:v>
                </c:pt>
                <c:pt idx="10">
                  <c:v>40702</c:v>
                </c:pt>
                <c:pt idx="11">
                  <c:v>40730</c:v>
                </c:pt>
                <c:pt idx="12">
                  <c:v>40759</c:v>
                </c:pt>
                <c:pt idx="13">
                  <c:v>40788</c:v>
                </c:pt>
                <c:pt idx="14">
                  <c:v>40815</c:v>
                </c:pt>
                <c:pt idx="15">
                  <c:v>40844</c:v>
                </c:pt>
                <c:pt idx="16">
                  <c:v>40873</c:v>
                </c:pt>
                <c:pt idx="17">
                  <c:v>40900</c:v>
                </c:pt>
                <c:pt idx="18">
                  <c:v>40929</c:v>
                </c:pt>
                <c:pt idx="19">
                  <c:v>40957</c:v>
                </c:pt>
                <c:pt idx="20">
                  <c:v>40984</c:v>
                </c:pt>
                <c:pt idx="21">
                  <c:v>41013</c:v>
                </c:pt>
                <c:pt idx="22">
                  <c:v>41042</c:v>
                </c:pt>
                <c:pt idx="23">
                  <c:v>41070</c:v>
                </c:pt>
                <c:pt idx="24">
                  <c:v>41098</c:v>
                </c:pt>
                <c:pt idx="25">
                  <c:v>41127</c:v>
                </c:pt>
                <c:pt idx="26">
                  <c:v>41156</c:v>
                </c:pt>
                <c:pt idx="27">
                  <c:v>41183</c:v>
                </c:pt>
                <c:pt idx="28">
                  <c:v>41212</c:v>
                </c:pt>
                <c:pt idx="29">
                  <c:v>41241</c:v>
                </c:pt>
                <c:pt idx="30">
                  <c:v>41268</c:v>
                </c:pt>
                <c:pt idx="31">
                  <c:v>41297</c:v>
                </c:pt>
                <c:pt idx="32">
                  <c:v>41326</c:v>
                </c:pt>
                <c:pt idx="33">
                  <c:v>41353</c:v>
                </c:pt>
                <c:pt idx="34">
                  <c:v>41382</c:v>
                </c:pt>
                <c:pt idx="35">
                  <c:v>41411</c:v>
                </c:pt>
                <c:pt idx="36">
                  <c:v>41437</c:v>
                </c:pt>
                <c:pt idx="37">
                  <c:v>41466</c:v>
                </c:pt>
                <c:pt idx="38">
                  <c:v>41495</c:v>
                </c:pt>
                <c:pt idx="39">
                  <c:v>41524</c:v>
                </c:pt>
                <c:pt idx="40">
                  <c:v>41580</c:v>
                </c:pt>
                <c:pt idx="41">
                  <c:v>41609</c:v>
                </c:pt>
                <c:pt idx="42">
                  <c:v>41636</c:v>
                </c:pt>
                <c:pt idx="43">
                  <c:v>41665</c:v>
                </c:pt>
                <c:pt idx="44">
                  <c:v>41694</c:v>
                </c:pt>
                <c:pt idx="45">
                  <c:v>41721</c:v>
                </c:pt>
                <c:pt idx="46">
                  <c:v>41750</c:v>
                </c:pt>
                <c:pt idx="47">
                  <c:v>41779</c:v>
                </c:pt>
                <c:pt idx="48">
                  <c:v>41807</c:v>
                </c:pt>
                <c:pt idx="49">
                  <c:v>41835</c:v>
                </c:pt>
                <c:pt idx="50">
                  <c:v>41864</c:v>
                </c:pt>
                <c:pt idx="51">
                  <c:v>41893</c:v>
                </c:pt>
                <c:pt idx="52">
                  <c:v>41919</c:v>
                </c:pt>
                <c:pt idx="53">
                  <c:v>41948</c:v>
                </c:pt>
                <c:pt idx="54">
                  <c:v>41977</c:v>
                </c:pt>
                <c:pt idx="55">
                  <c:v>42033</c:v>
                </c:pt>
                <c:pt idx="56">
                  <c:v>42062</c:v>
                </c:pt>
                <c:pt idx="57">
                  <c:v>42089</c:v>
                </c:pt>
                <c:pt idx="58">
                  <c:v>42118</c:v>
                </c:pt>
                <c:pt idx="59">
                  <c:v>42147</c:v>
                </c:pt>
                <c:pt idx="60">
                  <c:v>42174</c:v>
                </c:pt>
                <c:pt idx="61">
                  <c:v>42203</c:v>
                </c:pt>
                <c:pt idx="62">
                  <c:v>42232</c:v>
                </c:pt>
                <c:pt idx="63">
                  <c:v>42261</c:v>
                </c:pt>
                <c:pt idx="64">
                  <c:v>42288</c:v>
                </c:pt>
                <c:pt idx="65">
                  <c:v>42317</c:v>
                </c:pt>
                <c:pt idx="66">
                  <c:v>42346</c:v>
                </c:pt>
                <c:pt idx="67">
                  <c:v>42401</c:v>
                </c:pt>
                <c:pt idx="68">
                  <c:v>42430</c:v>
                </c:pt>
                <c:pt idx="69">
                  <c:v>42457</c:v>
                </c:pt>
                <c:pt idx="70">
                  <c:v>42486</c:v>
                </c:pt>
                <c:pt idx="71">
                  <c:v>42515</c:v>
                </c:pt>
                <c:pt idx="72">
                  <c:v>42543</c:v>
                </c:pt>
                <c:pt idx="73">
                  <c:v>42571</c:v>
                </c:pt>
                <c:pt idx="74">
                  <c:v>42600</c:v>
                </c:pt>
                <c:pt idx="75">
                  <c:v>42629</c:v>
                </c:pt>
                <c:pt idx="76">
                  <c:v>42655</c:v>
                </c:pt>
                <c:pt idx="77">
                  <c:v>42685</c:v>
                </c:pt>
                <c:pt idx="78">
                  <c:v>42714</c:v>
                </c:pt>
                <c:pt idx="79">
                  <c:v>42770</c:v>
                </c:pt>
                <c:pt idx="80">
                  <c:v>42799</c:v>
                </c:pt>
                <c:pt idx="81">
                  <c:v>42826</c:v>
                </c:pt>
                <c:pt idx="82">
                  <c:v>42855</c:v>
                </c:pt>
                <c:pt idx="83">
                  <c:v>42883</c:v>
                </c:pt>
                <c:pt idx="84">
                  <c:v>42911</c:v>
                </c:pt>
                <c:pt idx="85">
                  <c:v>42939</c:v>
                </c:pt>
                <c:pt idx="86">
                  <c:v>42968</c:v>
                </c:pt>
                <c:pt idx="87">
                  <c:v>42997</c:v>
                </c:pt>
                <c:pt idx="88">
                  <c:v>43024</c:v>
                </c:pt>
                <c:pt idx="89">
                  <c:v>43053</c:v>
                </c:pt>
                <c:pt idx="90">
                  <c:v>43082</c:v>
                </c:pt>
                <c:pt idx="91">
                  <c:v>43109</c:v>
                </c:pt>
                <c:pt idx="92">
                  <c:v>43138</c:v>
                </c:pt>
                <c:pt idx="93">
                  <c:v>43167</c:v>
                </c:pt>
                <c:pt idx="94">
                  <c:v>43194</c:v>
                </c:pt>
                <c:pt idx="95">
                  <c:v>43223</c:v>
                </c:pt>
                <c:pt idx="96">
                  <c:v>43252</c:v>
                </c:pt>
                <c:pt idx="97">
                  <c:v>43280</c:v>
                </c:pt>
                <c:pt idx="98">
                  <c:v>43308</c:v>
                </c:pt>
                <c:pt idx="99">
                  <c:v>43337</c:v>
                </c:pt>
                <c:pt idx="100">
                  <c:v>43365</c:v>
                </c:pt>
                <c:pt idx="101">
                  <c:v>43392</c:v>
                </c:pt>
                <c:pt idx="102">
                  <c:v>43421</c:v>
                </c:pt>
                <c:pt idx="103">
                  <c:v>43450</c:v>
                </c:pt>
                <c:pt idx="104">
                  <c:v>43477</c:v>
                </c:pt>
                <c:pt idx="105">
                  <c:v>43506</c:v>
                </c:pt>
                <c:pt idx="106">
                  <c:v>43535</c:v>
                </c:pt>
                <c:pt idx="107">
                  <c:v>43562</c:v>
                </c:pt>
                <c:pt idx="108">
                  <c:v>43591</c:v>
                </c:pt>
                <c:pt idx="109">
                  <c:v>43620</c:v>
                </c:pt>
                <c:pt idx="110">
                  <c:v>43647</c:v>
                </c:pt>
                <c:pt idx="111">
                  <c:v>43676</c:v>
                </c:pt>
                <c:pt idx="112">
                  <c:v>43705</c:v>
                </c:pt>
                <c:pt idx="113">
                  <c:v>43734</c:v>
                </c:pt>
                <c:pt idx="114">
                  <c:v>43761</c:v>
                </c:pt>
                <c:pt idx="115">
                  <c:v>43790</c:v>
                </c:pt>
                <c:pt idx="116">
                  <c:v>43819</c:v>
                </c:pt>
                <c:pt idx="117">
                  <c:v>43845</c:v>
                </c:pt>
                <c:pt idx="118">
                  <c:v>43874</c:v>
                </c:pt>
                <c:pt idx="119">
                  <c:v>43903</c:v>
                </c:pt>
                <c:pt idx="120">
                  <c:v>43930</c:v>
                </c:pt>
                <c:pt idx="121">
                  <c:v>43959</c:v>
                </c:pt>
                <c:pt idx="122">
                  <c:v>43988</c:v>
                </c:pt>
                <c:pt idx="123">
                  <c:v>44016</c:v>
                </c:pt>
                <c:pt idx="124">
                  <c:v>44044</c:v>
                </c:pt>
                <c:pt idx="125">
                  <c:v>44067</c:v>
                </c:pt>
                <c:pt idx="126">
                  <c:v>44092</c:v>
                </c:pt>
                <c:pt idx="127">
                  <c:v>44117</c:v>
                </c:pt>
                <c:pt idx="128">
                  <c:v>44142</c:v>
                </c:pt>
                <c:pt idx="129">
                  <c:v>44190</c:v>
                </c:pt>
                <c:pt idx="130">
                  <c:v>44215</c:v>
                </c:pt>
                <c:pt idx="131">
                  <c:v>44240</c:v>
                </c:pt>
                <c:pt idx="132">
                  <c:v>44265</c:v>
                </c:pt>
                <c:pt idx="133">
                  <c:v>44313</c:v>
                </c:pt>
                <c:pt idx="134">
                  <c:v>44337</c:v>
                </c:pt>
                <c:pt idx="135">
                  <c:v>44362</c:v>
                </c:pt>
                <c:pt idx="136">
                  <c:v>44387</c:v>
                </c:pt>
              </c:numCache>
            </c:numRef>
          </c:xVal>
          <c:yVal>
            <c:numRef>
              <c:f>Raven!$D$2:$D$138</c:f>
              <c:numCache>
                <c:formatCode>General</c:formatCode>
                <c:ptCount val="137"/>
                <c:pt idx="0">
                  <c:v>8.8492954469999994</c:v>
                </c:pt>
                <c:pt idx="1">
                  <c:v>11.69839647</c:v>
                </c:pt>
                <c:pt idx="2">
                  <c:v>11.189553930000001</c:v>
                </c:pt>
                <c:pt idx="3">
                  <c:v>7.0841368500000002</c:v>
                </c:pt>
                <c:pt idx="4">
                  <c:v>9.7574994099999994</c:v>
                </c:pt>
                <c:pt idx="5">
                  <c:v>11.40562149</c:v>
                </c:pt>
                <c:pt idx="6">
                  <c:v>9.5630911479999998</c:v>
                </c:pt>
                <c:pt idx="7">
                  <c:v>11.5816561</c:v>
                </c:pt>
                <c:pt idx="8">
                  <c:v>8.6214824520000004</c:v>
                </c:pt>
                <c:pt idx="9">
                  <c:v>9.0523269539999998</c:v>
                </c:pt>
                <c:pt idx="10">
                  <c:v>8.2344310010000008</c:v>
                </c:pt>
                <c:pt idx="11">
                  <c:v>13.18367973</c:v>
                </c:pt>
                <c:pt idx="12">
                  <c:v>9.3719334780000008</c:v>
                </c:pt>
                <c:pt idx="13">
                  <c:v>8.7389098559999994</c:v>
                </c:pt>
                <c:pt idx="14">
                  <c:v>11.449129149999999</c:v>
                </c:pt>
                <c:pt idx="15">
                  <c:v>10.106035650000001</c:v>
                </c:pt>
                <c:pt idx="16">
                  <c:v>8.1445632490000008</c:v>
                </c:pt>
                <c:pt idx="17">
                  <c:v>9.1566074410000002</c:v>
                </c:pt>
                <c:pt idx="18">
                  <c:v>11.134533100000001</c:v>
                </c:pt>
                <c:pt idx="19">
                  <c:v>11.6574882</c:v>
                </c:pt>
                <c:pt idx="20">
                  <c:v>9.4196868699999996</c:v>
                </c:pt>
                <c:pt idx="21">
                  <c:v>10.45035466</c:v>
                </c:pt>
                <c:pt idx="22">
                  <c:v>10.88102144</c:v>
                </c:pt>
                <c:pt idx="23">
                  <c:v>7.277092455</c:v>
                </c:pt>
                <c:pt idx="24">
                  <c:v>12.96731602</c:v>
                </c:pt>
                <c:pt idx="25">
                  <c:v>10.67574887</c:v>
                </c:pt>
                <c:pt idx="26">
                  <c:v>7.4687877990000002</c:v>
                </c:pt>
                <c:pt idx="27">
                  <c:v>13.55506915</c:v>
                </c:pt>
                <c:pt idx="28">
                  <c:v>12.77045607</c:v>
                </c:pt>
                <c:pt idx="29">
                  <c:v>8.8336452330000004</c:v>
                </c:pt>
                <c:pt idx="30">
                  <c:v>10.26463307</c:v>
                </c:pt>
                <c:pt idx="31">
                  <c:v>10.16395421</c:v>
                </c:pt>
                <c:pt idx="32">
                  <c:v>9.7409273039999995</c:v>
                </c:pt>
                <c:pt idx="33">
                  <c:v>11.162998119999999</c:v>
                </c:pt>
                <c:pt idx="34">
                  <c:v>10.305365739999999</c:v>
                </c:pt>
                <c:pt idx="35">
                  <c:v>8.9209075179999999</c:v>
                </c:pt>
                <c:pt idx="36">
                  <c:v>8.1117623929999993</c:v>
                </c:pt>
                <c:pt idx="37">
                  <c:v>10.91816925</c:v>
                </c:pt>
                <c:pt idx="38">
                  <c:v>11.0326583</c:v>
                </c:pt>
                <c:pt idx="39">
                  <c:v>8.9531179230000006</c:v>
                </c:pt>
                <c:pt idx="40">
                  <c:v>12.81664805</c:v>
                </c:pt>
                <c:pt idx="41">
                  <c:v>8.6959030290000001</c:v>
                </c:pt>
                <c:pt idx="42">
                  <c:v>9.6299612240000005</c:v>
                </c:pt>
                <c:pt idx="43">
                  <c:v>10.349195050000001</c:v>
                </c:pt>
                <c:pt idx="44">
                  <c:v>11.505140000000001</c:v>
                </c:pt>
                <c:pt idx="45">
                  <c:v>9.5630300760000004</c:v>
                </c:pt>
                <c:pt idx="46">
                  <c:v>9.6429175419999993</c:v>
                </c:pt>
                <c:pt idx="47">
                  <c:v>10.86557758</c:v>
                </c:pt>
                <c:pt idx="48">
                  <c:v>7.2215631159999996</c:v>
                </c:pt>
                <c:pt idx="49">
                  <c:v>12.520702399999999</c:v>
                </c:pt>
                <c:pt idx="50">
                  <c:v>8.7801716140000003</c:v>
                </c:pt>
                <c:pt idx="51">
                  <c:v>7.4832453829999999</c:v>
                </c:pt>
                <c:pt idx="52">
                  <c:v>10.34879594</c:v>
                </c:pt>
                <c:pt idx="53">
                  <c:v>10.90570445</c:v>
                </c:pt>
                <c:pt idx="54">
                  <c:v>9.3132140539999995</c:v>
                </c:pt>
                <c:pt idx="55">
                  <c:v>10.5395786</c:v>
                </c:pt>
                <c:pt idx="56">
                  <c:v>9.5097308890000001</c:v>
                </c:pt>
                <c:pt idx="57">
                  <c:v>10.50964162</c:v>
                </c:pt>
                <c:pt idx="58">
                  <c:v>8.7702838799999991</c:v>
                </c:pt>
                <c:pt idx="59">
                  <c:v>9.499059184</c:v>
                </c:pt>
                <c:pt idx="60">
                  <c:v>9.4781458629999999</c:v>
                </c:pt>
                <c:pt idx="61">
                  <c:v>11.95038834</c:v>
                </c:pt>
                <c:pt idx="62">
                  <c:v>9.1577227400000005</c:v>
                </c:pt>
                <c:pt idx="63">
                  <c:v>9.5062865819999995</c:v>
                </c:pt>
                <c:pt idx="64">
                  <c:v>13.128247030000001</c:v>
                </c:pt>
                <c:pt idx="65">
                  <c:v>11.90479302</c:v>
                </c:pt>
                <c:pt idx="66">
                  <c:v>9.2884668799999996</c:v>
                </c:pt>
                <c:pt idx="67">
                  <c:v>11.1134001</c:v>
                </c:pt>
                <c:pt idx="68">
                  <c:v>10.77379146</c:v>
                </c:pt>
                <c:pt idx="69">
                  <c:v>11.165426070000001</c:v>
                </c:pt>
                <c:pt idx="70">
                  <c:v>9.6395530909999998</c:v>
                </c:pt>
                <c:pt idx="71">
                  <c:v>10.585783859999999</c:v>
                </c:pt>
                <c:pt idx="72">
                  <c:v>6.3836620780000004</c:v>
                </c:pt>
                <c:pt idx="73">
                  <c:v>14.135879259999999</c:v>
                </c:pt>
                <c:pt idx="74">
                  <c:v>9.5994283980000006</c:v>
                </c:pt>
                <c:pt idx="75">
                  <c:v>8.1026495809999997</c:v>
                </c:pt>
                <c:pt idx="76">
                  <c:v>13.03495757</c:v>
                </c:pt>
                <c:pt idx="77">
                  <c:v>12.68485343</c:v>
                </c:pt>
                <c:pt idx="78">
                  <c:v>8.9382566180000005</c:v>
                </c:pt>
                <c:pt idx="79">
                  <c:v>10.185963109999999</c:v>
                </c:pt>
                <c:pt idx="80">
                  <c:v>10.258246</c:v>
                </c:pt>
                <c:pt idx="81">
                  <c:v>10.94345747</c:v>
                </c:pt>
                <c:pt idx="82">
                  <c:v>11.028370649999999</c:v>
                </c:pt>
                <c:pt idx="83">
                  <c:v>9.9048278130000007</c:v>
                </c:pt>
                <c:pt idx="84">
                  <c:v>8.8868935059999998</c:v>
                </c:pt>
                <c:pt idx="85">
                  <c:v>10.643673209999999</c:v>
                </c:pt>
                <c:pt idx="86">
                  <c:v>10.95161974</c:v>
                </c:pt>
                <c:pt idx="87">
                  <c:v>8.9055354080000004</c:v>
                </c:pt>
                <c:pt idx="88">
                  <c:v>12.54639525</c:v>
                </c:pt>
                <c:pt idx="89">
                  <c:v>10.900822160000001</c:v>
                </c:pt>
                <c:pt idx="90">
                  <c:v>9.0839012189999995</c:v>
                </c:pt>
                <c:pt idx="91">
                  <c:v>8.6534028650000003</c:v>
                </c:pt>
                <c:pt idx="92">
                  <c:v>11.129148900000001</c:v>
                </c:pt>
                <c:pt idx="93">
                  <c:v>10.277630009999999</c:v>
                </c:pt>
                <c:pt idx="94">
                  <c:v>11.651628629999999</c:v>
                </c:pt>
                <c:pt idx="95">
                  <c:v>9.9599017780000008</c:v>
                </c:pt>
                <c:pt idx="96">
                  <c:v>10.65759283</c:v>
                </c:pt>
                <c:pt idx="97">
                  <c:v>7.2418615639999997</c:v>
                </c:pt>
                <c:pt idx="98">
                  <c:v>13.39756841</c:v>
                </c:pt>
                <c:pt idx="99">
                  <c:v>9.2811214549999992</c:v>
                </c:pt>
                <c:pt idx="100">
                  <c:v>10.65668503</c:v>
                </c:pt>
                <c:pt idx="101">
                  <c:v>12.436999220000001</c:v>
                </c:pt>
                <c:pt idx="102">
                  <c:v>12.140769649999999</c:v>
                </c:pt>
                <c:pt idx="103">
                  <c:v>9.6058922090000003</c:v>
                </c:pt>
                <c:pt idx="104">
                  <c:v>8.8597070700000007</c:v>
                </c:pt>
                <c:pt idx="105">
                  <c:v>10.47249251</c:v>
                </c:pt>
                <c:pt idx="106">
                  <c:v>12.97032826</c:v>
                </c:pt>
                <c:pt idx="107">
                  <c:v>11.01898304</c:v>
                </c:pt>
                <c:pt idx="108">
                  <c:v>10.634136590000001</c:v>
                </c:pt>
                <c:pt idx="109">
                  <c:v>9.2123724070000002</c:v>
                </c:pt>
                <c:pt idx="110">
                  <c:v>8.344223414</c:v>
                </c:pt>
                <c:pt idx="111">
                  <c:v>13.280334359999999</c:v>
                </c:pt>
                <c:pt idx="112">
                  <c:v>11.566175149999999</c:v>
                </c:pt>
                <c:pt idx="113">
                  <c:v>10.51589416</c:v>
                </c:pt>
                <c:pt idx="114">
                  <c:v>10.945745199999999</c:v>
                </c:pt>
                <c:pt idx="115">
                  <c:v>11.737325370000001</c:v>
                </c:pt>
                <c:pt idx="116">
                  <c:v>8.6405151109999991</c:v>
                </c:pt>
                <c:pt idx="117">
                  <c:v>9.2153184810000006</c:v>
                </c:pt>
                <c:pt idx="118">
                  <c:v>10.55267125</c:v>
                </c:pt>
                <c:pt idx="119">
                  <c:v>10.29044773</c:v>
                </c:pt>
                <c:pt idx="120">
                  <c:v>11.02689245</c:v>
                </c:pt>
                <c:pt idx="121">
                  <c:v>9.4116209729999998</c:v>
                </c:pt>
                <c:pt idx="122">
                  <c:v>11.217747170000001</c:v>
                </c:pt>
                <c:pt idx="123">
                  <c:v>7.6728132220000003</c:v>
                </c:pt>
                <c:pt idx="124">
                  <c:v>6.6032915399999998</c:v>
                </c:pt>
                <c:pt idx="125">
                  <c:v>10.059243759999999</c:v>
                </c:pt>
                <c:pt idx="126">
                  <c:v>14.168180700000001</c:v>
                </c:pt>
                <c:pt idx="127">
                  <c:v>11.282279900000001</c:v>
                </c:pt>
                <c:pt idx="128">
                  <c:v>7.8495954240000003</c:v>
                </c:pt>
                <c:pt idx="129">
                  <c:v>9.0941876500000003</c:v>
                </c:pt>
                <c:pt idx="130">
                  <c:v>10.001193199999999</c:v>
                </c:pt>
                <c:pt idx="131">
                  <c:v>9.0762166660000005</c:v>
                </c:pt>
                <c:pt idx="132">
                  <c:v>8.1223817999999994</c:v>
                </c:pt>
                <c:pt idx="133">
                  <c:v>9.4908254719999992</c:v>
                </c:pt>
                <c:pt idx="134">
                  <c:v>11.78270839</c:v>
                </c:pt>
                <c:pt idx="135">
                  <c:v>12.424800129999999</c:v>
                </c:pt>
                <c:pt idx="136">
                  <c:v>8.9827519579999997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B-E94A-8021-825602C65401}"/>
            </c:ext>
          </c:extLst>
        </c:ser>
        <c:ser>
          <c:idx val="1"/>
          <c:order val="1"/>
          <c:tx>
            <c:v>LEW_Interp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Raven!$G$2:$G$72</c:f>
              <c:numCache>
                <c:formatCode>m/d/yy</c:formatCode>
                <c:ptCount val="71"/>
                <c:pt idx="0">
                  <c:v>40391</c:v>
                </c:pt>
                <c:pt idx="1">
                  <c:v>40463</c:v>
                </c:pt>
                <c:pt idx="2">
                  <c:v>40521</c:v>
                </c:pt>
                <c:pt idx="3">
                  <c:v>40573</c:v>
                </c:pt>
                <c:pt idx="4">
                  <c:v>40636</c:v>
                </c:pt>
                <c:pt idx="5">
                  <c:v>40685</c:v>
                </c:pt>
                <c:pt idx="6">
                  <c:v>40745</c:v>
                </c:pt>
                <c:pt idx="7">
                  <c:v>40802</c:v>
                </c:pt>
                <c:pt idx="8">
                  <c:v>40857</c:v>
                </c:pt>
                <c:pt idx="9">
                  <c:v>40917</c:v>
                </c:pt>
                <c:pt idx="10">
                  <c:v>40967</c:v>
                </c:pt>
                <c:pt idx="11">
                  <c:v>41028</c:v>
                </c:pt>
                <c:pt idx="12">
                  <c:v>41088</c:v>
                </c:pt>
                <c:pt idx="13">
                  <c:v>41139</c:v>
                </c:pt>
                <c:pt idx="14">
                  <c:v>41199</c:v>
                </c:pt>
                <c:pt idx="15">
                  <c:v>41253</c:v>
                </c:pt>
                <c:pt idx="16">
                  <c:v>41311</c:v>
                </c:pt>
                <c:pt idx="17">
                  <c:v>41371</c:v>
                </c:pt>
                <c:pt idx="18">
                  <c:v>41420</c:v>
                </c:pt>
                <c:pt idx="19">
                  <c:v>41481</c:v>
                </c:pt>
                <c:pt idx="20">
                  <c:v>41524</c:v>
                </c:pt>
                <c:pt idx="21">
                  <c:v>41594</c:v>
                </c:pt>
                <c:pt idx="22">
                  <c:v>41653</c:v>
                </c:pt>
                <c:pt idx="23">
                  <c:v>41703</c:v>
                </c:pt>
                <c:pt idx="24">
                  <c:v>41764</c:v>
                </c:pt>
                <c:pt idx="25">
                  <c:v>41824</c:v>
                </c:pt>
                <c:pt idx="26">
                  <c:v>41875</c:v>
                </c:pt>
                <c:pt idx="27">
                  <c:v>41935</c:v>
                </c:pt>
                <c:pt idx="28">
                  <c:v>41977</c:v>
                </c:pt>
                <c:pt idx="29">
                  <c:v>42047</c:v>
                </c:pt>
                <c:pt idx="30">
                  <c:v>42108</c:v>
                </c:pt>
                <c:pt idx="31">
                  <c:v>42157</c:v>
                </c:pt>
                <c:pt idx="32">
                  <c:v>42218</c:v>
                </c:pt>
                <c:pt idx="33">
                  <c:v>42276</c:v>
                </c:pt>
                <c:pt idx="34">
                  <c:v>42330</c:v>
                </c:pt>
                <c:pt idx="35">
                  <c:v>42415</c:v>
                </c:pt>
                <c:pt idx="36">
                  <c:v>42477</c:v>
                </c:pt>
                <c:pt idx="37">
                  <c:v>42526</c:v>
                </c:pt>
                <c:pt idx="38">
                  <c:v>42587</c:v>
                </c:pt>
                <c:pt idx="39">
                  <c:v>42639</c:v>
                </c:pt>
                <c:pt idx="40">
                  <c:v>42698</c:v>
                </c:pt>
                <c:pt idx="41">
                  <c:v>42784</c:v>
                </c:pt>
                <c:pt idx="42">
                  <c:v>42844</c:v>
                </c:pt>
                <c:pt idx="43">
                  <c:v>42893</c:v>
                </c:pt>
                <c:pt idx="44">
                  <c:v>42955</c:v>
                </c:pt>
                <c:pt idx="45">
                  <c:v>43012</c:v>
                </c:pt>
                <c:pt idx="46">
                  <c:v>43066</c:v>
                </c:pt>
                <c:pt idx="47">
                  <c:v>43126</c:v>
                </c:pt>
                <c:pt idx="48">
                  <c:v>43177</c:v>
                </c:pt>
                <c:pt idx="49">
                  <c:v>43238</c:v>
                </c:pt>
                <c:pt idx="50">
                  <c:v>43296</c:v>
                </c:pt>
                <c:pt idx="51">
                  <c:v>43348</c:v>
                </c:pt>
                <c:pt idx="52">
                  <c:v>43408</c:v>
                </c:pt>
                <c:pt idx="53">
                  <c:v>43463</c:v>
                </c:pt>
                <c:pt idx="54">
                  <c:v>43521</c:v>
                </c:pt>
                <c:pt idx="55">
                  <c:v>43582</c:v>
                </c:pt>
                <c:pt idx="56">
                  <c:v>43630</c:v>
                </c:pt>
                <c:pt idx="57">
                  <c:v>43691</c:v>
                </c:pt>
                <c:pt idx="58">
                  <c:v>43749</c:v>
                </c:pt>
                <c:pt idx="59">
                  <c:v>43803</c:v>
                </c:pt>
                <c:pt idx="60">
                  <c:v>43862</c:v>
                </c:pt>
                <c:pt idx="61">
                  <c:v>43914</c:v>
                </c:pt>
                <c:pt idx="62">
                  <c:v>43974</c:v>
                </c:pt>
                <c:pt idx="63">
                  <c:v>44027</c:v>
                </c:pt>
                <c:pt idx="64">
                  <c:v>44086</c:v>
                </c:pt>
                <c:pt idx="65">
                  <c:v>44129</c:v>
                </c:pt>
                <c:pt idx="66">
                  <c:v>44183</c:v>
                </c:pt>
                <c:pt idx="67">
                  <c:v>44228</c:v>
                </c:pt>
                <c:pt idx="68">
                  <c:v>44270</c:v>
                </c:pt>
                <c:pt idx="69">
                  <c:v>44327</c:v>
                </c:pt>
                <c:pt idx="70">
                  <c:v>44374</c:v>
                </c:pt>
              </c:numCache>
            </c:numRef>
          </c:xVal>
          <c:yVal>
            <c:numRef>
              <c:f>Raven!$Q$2:$Q$72</c:f>
              <c:numCache>
                <c:formatCode>General</c:formatCode>
                <c:ptCount val="71"/>
                <c:pt idx="0">
                  <c:v>8.8492954469999994</c:v>
                </c:pt>
                <c:pt idx="1">
                  <c:v>11.407629304285715</c:v>
                </c:pt>
                <c:pt idx="2">
                  <c:v>8.7673651285185183</c:v>
                </c:pt>
                <c:pt idx="3">
                  <c:v>10.579659612551724</c:v>
                </c:pt>
                <c:pt idx="4">
                  <c:v>9.5401570324137932</c:v>
                </c:pt>
                <c:pt idx="5">
                  <c:v>8.7310106867500004</c:v>
                </c:pt>
                <c:pt idx="6">
                  <c:v>11.212086841034482</c:v>
                </c:pt>
                <c:pt idx="7">
                  <c:v>10.144208749185184</c:v>
                </c:pt>
                <c:pt idx="8">
                  <c:v>9.2267549185172424</c:v>
                </c:pt>
                <c:pt idx="9">
                  <c:v>10.316081103172413</c:v>
                </c:pt>
                <c:pt idx="10">
                  <c:v>10.828672892592593</c:v>
                </c:pt>
                <c:pt idx="11">
                  <c:v>10.673113339310344</c:v>
                </c:pt>
                <c:pt idx="12">
                  <c:v>10.935093318214285</c:v>
                </c:pt>
                <c:pt idx="13">
                  <c:v>9.3487304957931023</c:v>
                </c:pt>
                <c:pt idx="14">
                  <c:v>13.122179174827586</c:v>
                </c:pt>
                <c:pt idx="15">
                  <c:v>9.4696398272222222</c:v>
                </c:pt>
                <c:pt idx="16">
                  <c:v>9.9597343243448275</c:v>
                </c:pt>
                <c:pt idx="17">
                  <c:v>10.630674573793103</c:v>
                </c:pt>
                <c:pt idx="18">
                  <c:v>8.6408188208846148</c:v>
                </c:pt>
                <c:pt idx="19">
                  <c:v>10.97738772413793</c:v>
                </c:pt>
                <c:pt idx="20">
                  <c:v>8.9531179230000006</c:v>
                </c:pt>
                <c:pt idx="21">
                  <c:v>10.827322867448276</c:v>
                </c:pt>
                <c:pt idx="22">
                  <c:v>10.051581053034484</c:v>
                </c:pt>
                <c:pt idx="23">
                  <c:v>10.857770025333334</c:v>
                </c:pt>
                <c:pt idx="24">
                  <c:v>10.233167215517241</c:v>
                </c:pt>
                <c:pt idx="25">
                  <c:v>10.438897681285713</c:v>
                </c:pt>
                <c:pt idx="26">
                  <c:v>8.2882340781034483</c:v>
                </c:pt>
                <c:pt idx="27">
                  <c:v>10.656055807586206</c:v>
                </c:pt>
                <c:pt idx="28">
                  <c:v>9.3132140539999995</c:v>
                </c:pt>
                <c:pt idx="29">
                  <c:v>10.042410739517242</c:v>
                </c:pt>
                <c:pt idx="30">
                  <c:v>9.3700624110344819</c:v>
                </c:pt>
                <c:pt idx="31">
                  <c:v>9.491313509555555</c:v>
                </c:pt>
                <c:pt idx="32">
                  <c:v>10.505906133103448</c:v>
                </c:pt>
                <c:pt idx="33">
                  <c:v>11.518486830888889</c:v>
                </c:pt>
                <c:pt idx="34">
                  <c:v>10.731957164137931</c:v>
                </c:pt>
                <c:pt idx="35">
                  <c:v>10.94945110137931</c:v>
                </c:pt>
                <c:pt idx="36">
                  <c:v>10.113099877586206</c:v>
                </c:pt>
                <c:pt idx="37">
                  <c:v>8.9349503027857136</c:v>
                </c:pt>
                <c:pt idx="38">
                  <c:v>11.633009818896552</c:v>
                </c:pt>
                <c:pt idx="39">
                  <c:v>9.9996911152307693</c:v>
                </c:pt>
                <c:pt idx="40">
                  <c:v>11.005344514275862</c:v>
                </c:pt>
                <c:pt idx="41">
                  <c:v>10.220858298275862</c:v>
                </c:pt>
                <c:pt idx="42">
                  <c:v>10.996162202413792</c:v>
                </c:pt>
                <c:pt idx="43">
                  <c:v>9.5412798462142856</c:v>
                </c:pt>
                <c:pt idx="44">
                  <c:v>10.813574743793103</c:v>
                </c:pt>
                <c:pt idx="45">
                  <c:v>10.928235320222223</c:v>
                </c:pt>
                <c:pt idx="46">
                  <c:v>10.086340358862069</c:v>
                </c:pt>
                <c:pt idx="47">
                  <c:v>10.104702264827587</c:v>
                </c:pt>
                <c:pt idx="48">
                  <c:v>10.786518387777777</c:v>
                </c:pt>
                <c:pt idx="49">
                  <c:v>10.320776460068966</c:v>
                </c:pt>
                <c:pt idx="50">
                  <c:v>10.759408333142858</c:v>
                </c:pt>
                <c:pt idx="51">
                  <c:v>9.8215214308928562</c:v>
                </c:pt>
                <c:pt idx="52">
                  <c:v>12.27356221586207</c:v>
                </c:pt>
                <c:pt idx="53">
                  <c:v>9.2466178828148156</c:v>
                </c:pt>
                <c:pt idx="54">
                  <c:v>11.76447651862069</c:v>
                </c:pt>
                <c:pt idx="55">
                  <c:v>10.753571695172415</c:v>
                </c:pt>
                <c:pt idx="56">
                  <c:v>8.8908357429259262</c:v>
                </c:pt>
                <c:pt idx="57">
                  <c:v>12.393700285862069</c:v>
                </c:pt>
                <c:pt idx="58">
                  <c:v>10.754700293333332</c:v>
                </c:pt>
                <c:pt idx="59">
                  <c:v>10.349100081482758</c:v>
                </c:pt>
                <c:pt idx="60">
                  <c:v>9.9992838973103453</c:v>
                </c:pt>
                <c:pt idx="61">
                  <c:v>10.590480764074075</c:v>
                </c:pt>
                <c:pt idx="62">
                  <c:v>10.345824178344827</c:v>
                </c:pt>
                <c:pt idx="63">
                  <c:v>7.2526439897857147</c:v>
                </c:pt>
                <c:pt idx="64">
                  <c:v>13.182035834400001</c:v>
                </c:pt>
                <c:pt idx="65">
                  <c:v>9.634591351520001</c:v>
                </c:pt>
                <c:pt idx="66">
                  <c:v>8.9126846170416663</c:v>
                </c:pt>
                <c:pt idx="67">
                  <c:v>9.5202054023200002</c:v>
                </c:pt>
                <c:pt idx="68">
                  <c:v>8.2649280158333323</c:v>
                </c:pt>
                <c:pt idx="69">
                  <c:v>10.827757174166667</c:v>
                </c:pt>
                <c:pt idx="70">
                  <c:v>10.772617007439999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B-E94A-8021-825602C6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06872"/>
        <c:axId val="648702936"/>
      </c:scatterChart>
      <c:valAx>
        <c:axId val="6487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2936"/>
        <c:crosses val="autoZero"/>
        <c:crossBetween val="midCat"/>
      </c:valAx>
      <c:valAx>
        <c:axId val="6487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Summit!$J$1</c:f>
              <c:strCache>
                <c:ptCount val="1"/>
                <c:pt idx="0">
                  <c:v>Elevation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Raven!$G$2:$G$72</c:f>
              <c:numCache>
                <c:formatCode>m/d/yy</c:formatCode>
                <c:ptCount val="71"/>
                <c:pt idx="0">
                  <c:v>40391</c:v>
                </c:pt>
                <c:pt idx="1">
                  <c:v>40463</c:v>
                </c:pt>
                <c:pt idx="2">
                  <c:v>40521</c:v>
                </c:pt>
                <c:pt idx="3">
                  <c:v>40573</c:v>
                </c:pt>
                <c:pt idx="4">
                  <c:v>40636</c:v>
                </c:pt>
                <c:pt idx="5">
                  <c:v>40685</c:v>
                </c:pt>
                <c:pt idx="6">
                  <c:v>40745</c:v>
                </c:pt>
                <c:pt idx="7">
                  <c:v>40802</c:v>
                </c:pt>
                <c:pt idx="8">
                  <c:v>40857</c:v>
                </c:pt>
                <c:pt idx="9">
                  <c:v>40917</c:v>
                </c:pt>
                <c:pt idx="10">
                  <c:v>40967</c:v>
                </c:pt>
                <c:pt idx="11">
                  <c:v>41028</c:v>
                </c:pt>
                <c:pt idx="12">
                  <c:v>41088</c:v>
                </c:pt>
                <c:pt idx="13">
                  <c:v>41139</c:v>
                </c:pt>
                <c:pt idx="14">
                  <c:v>41199</c:v>
                </c:pt>
                <c:pt idx="15">
                  <c:v>41253</c:v>
                </c:pt>
                <c:pt idx="16">
                  <c:v>41311</c:v>
                </c:pt>
                <c:pt idx="17">
                  <c:v>41371</c:v>
                </c:pt>
                <c:pt idx="18">
                  <c:v>41420</c:v>
                </c:pt>
                <c:pt idx="19">
                  <c:v>41481</c:v>
                </c:pt>
                <c:pt idx="20">
                  <c:v>41524</c:v>
                </c:pt>
                <c:pt idx="21">
                  <c:v>41594</c:v>
                </c:pt>
                <c:pt idx="22">
                  <c:v>41653</c:v>
                </c:pt>
                <c:pt idx="23">
                  <c:v>41703</c:v>
                </c:pt>
                <c:pt idx="24">
                  <c:v>41764</c:v>
                </c:pt>
                <c:pt idx="25">
                  <c:v>41824</c:v>
                </c:pt>
                <c:pt idx="26">
                  <c:v>41875</c:v>
                </c:pt>
                <c:pt idx="27">
                  <c:v>41935</c:v>
                </c:pt>
                <c:pt idx="28">
                  <c:v>41977</c:v>
                </c:pt>
                <c:pt idx="29">
                  <c:v>42047</c:v>
                </c:pt>
                <c:pt idx="30">
                  <c:v>42108</c:v>
                </c:pt>
                <c:pt idx="31">
                  <c:v>42157</c:v>
                </c:pt>
                <c:pt idx="32">
                  <c:v>42218</c:v>
                </c:pt>
                <c:pt idx="33">
                  <c:v>42276</c:v>
                </c:pt>
                <c:pt idx="34">
                  <c:v>42330</c:v>
                </c:pt>
                <c:pt idx="35">
                  <c:v>42415</c:v>
                </c:pt>
                <c:pt idx="36">
                  <c:v>42477</c:v>
                </c:pt>
                <c:pt idx="37">
                  <c:v>42526</c:v>
                </c:pt>
                <c:pt idx="38">
                  <c:v>42587</c:v>
                </c:pt>
                <c:pt idx="39">
                  <c:v>42639</c:v>
                </c:pt>
                <c:pt idx="40">
                  <c:v>42698</c:v>
                </c:pt>
                <c:pt idx="41">
                  <c:v>42784</c:v>
                </c:pt>
                <c:pt idx="42">
                  <c:v>42844</c:v>
                </c:pt>
                <c:pt idx="43">
                  <c:v>42893</c:v>
                </c:pt>
                <c:pt idx="44">
                  <c:v>42955</c:v>
                </c:pt>
                <c:pt idx="45">
                  <c:v>43012</c:v>
                </c:pt>
                <c:pt idx="46">
                  <c:v>43066</c:v>
                </c:pt>
                <c:pt idx="47">
                  <c:v>43126</c:v>
                </c:pt>
                <c:pt idx="48">
                  <c:v>43177</c:v>
                </c:pt>
                <c:pt idx="49">
                  <c:v>43238</c:v>
                </c:pt>
                <c:pt idx="50">
                  <c:v>43296</c:v>
                </c:pt>
                <c:pt idx="51">
                  <c:v>43348</c:v>
                </c:pt>
                <c:pt idx="52">
                  <c:v>43408</c:v>
                </c:pt>
                <c:pt idx="53">
                  <c:v>43463</c:v>
                </c:pt>
                <c:pt idx="54">
                  <c:v>43521</c:v>
                </c:pt>
                <c:pt idx="55">
                  <c:v>43582</c:v>
                </c:pt>
                <c:pt idx="56">
                  <c:v>43630</c:v>
                </c:pt>
                <c:pt idx="57">
                  <c:v>43691</c:v>
                </c:pt>
                <c:pt idx="58">
                  <c:v>43749</c:v>
                </c:pt>
                <c:pt idx="59">
                  <c:v>43803</c:v>
                </c:pt>
                <c:pt idx="60">
                  <c:v>43862</c:v>
                </c:pt>
                <c:pt idx="61">
                  <c:v>43914</c:v>
                </c:pt>
                <c:pt idx="62">
                  <c:v>43974</c:v>
                </c:pt>
                <c:pt idx="63">
                  <c:v>44027</c:v>
                </c:pt>
                <c:pt idx="64">
                  <c:v>44086</c:v>
                </c:pt>
                <c:pt idx="65">
                  <c:v>44129</c:v>
                </c:pt>
                <c:pt idx="66">
                  <c:v>44183</c:v>
                </c:pt>
                <c:pt idx="67">
                  <c:v>44228</c:v>
                </c:pt>
                <c:pt idx="68">
                  <c:v>44270</c:v>
                </c:pt>
                <c:pt idx="69">
                  <c:v>44327</c:v>
                </c:pt>
                <c:pt idx="70">
                  <c:v>44374</c:v>
                </c:pt>
              </c:numCache>
            </c:numRef>
          </c:xVal>
          <c:yVal>
            <c:numRef>
              <c:f>Raven!$J$2:$J$72</c:f>
              <c:numCache>
                <c:formatCode>General</c:formatCode>
                <c:ptCount val="71"/>
                <c:pt idx="0">
                  <c:v>2100.3974669999998</c:v>
                </c:pt>
                <c:pt idx="1">
                  <c:v>2139.1487980000002</c:v>
                </c:pt>
                <c:pt idx="2">
                  <c:v>2142.301559</c:v>
                </c:pt>
                <c:pt idx="3">
                  <c:v>2138.1777950000001</c:v>
                </c:pt>
                <c:pt idx="4">
                  <c:v>2136.7947610000001</c:v>
                </c:pt>
                <c:pt idx="5">
                  <c:v>2127.8875779999998</c:v>
                </c:pt>
                <c:pt idx="6">
                  <c:v>2135.800405</c:v>
                </c:pt>
                <c:pt idx="7">
                  <c:v>2142.334155</c:v>
                </c:pt>
                <c:pt idx="8">
                  <c:v>2130.993641</c:v>
                </c:pt>
                <c:pt idx="9">
                  <c:v>2130.3577949999999</c:v>
                </c:pt>
                <c:pt idx="10">
                  <c:v>2137.6080229999998</c:v>
                </c:pt>
                <c:pt idx="11">
                  <c:v>2137.6698860000001</c:v>
                </c:pt>
                <c:pt idx="12">
                  <c:v>2129.953884</c:v>
                </c:pt>
                <c:pt idx="13">
                  <c:v>2132.4164350000001</c:v>
                </c:pt>
                <c:pt idx="14">
                  <c:v>2129.017128</c:v>
                </c:pt>
                <c:pt idx="15">
                  <c:v>2139.9256829999999</c:v>
                </c:pt>
                <c:pt idx="16">
                  <c:v>2135.7190599999999</c:v>
                </c:pt>
                <c:pt idx="17">
                  <c:v>2137.6838469999998</c:v>
                </c:pt>
                <c:pt idx="18">
                  <c:v>2129.296562</c:v>
                </c:pt>
                <c:pt idx="19">
                  <c:v>2126.1655649999998</c:v>
                </c:pt>
                <c:pt idx="20">
                  <c:v>2142.362126</c:v>
                </c:pt>
                <c:pt idx="21">
                  <c:v>2133.966363</c:v>
                </c:pt>
                <c:pt idx="22">
                  <c:v>2135.6794140000002</c:v>
                </c:pt>
                <c:pt idx="23">
                  <c:v>2139.2092149999999</c:v>
                </c:pt>
                <c:pt idx="24">
                  <c:v>2137.9259029999998</c:v>
                </c:pt>
                <c:pt idx="25">
                  <c:v>2137.1033160000002</c:v>
                </c:pt>
                <c:pt idx="26">
                  <c:v>2129.2634429999998</c:v>
                </c:pt>
                <c:pt idx="27">
                  <c:v>2139.0776500000002</c:v>
                </c:pt>
                <c:pt idx="28">
                  <c:v>2115.0020209999998</c:v>
                </c:pt>
                <c:pt idx="29">
                  <c:v>2142.0599219999999</c:v>
                </c:pt>
                <c:pt idx="30">
                  <c:v>2134.7164010000001</c:v>
                </c:pt>
                <c:pt idx="31">
                  <c:v>2117.1657850000001</c:v>
                </c:pt>
                <c:pt idx="32">
                  <c:v>2130.348262</c:v>
                </c:pt>
                <c:pt idx="33">
                  <c:v>2139.3914209999998</c:v>
                </c:pt>
                <c:pt idx="34">
                  <c:v>2133.3805619999998</c:v>
                </c:pt>
                <c:pt idx="35">
                  <c:v>2132.6246900000001</c:v>
                </c:pt>
                <c:pt idx="36">
                  <c:v>2139.7446570000002</c:v>
                </c:pt>
                <c:pt idx="37">
                  <c:v>2137.219321</c:v>
                </c:pt>
                <c:pt idx="38">
                  <c:v>2137.7150689999999</c:v>
                </c:pt>
                <c:pt idx="39">
                  <c:v>2142.0153770000002</c:v>
                </c:pt>
                <c:pt idx="40">
                  <c:v>2128.2436939999998</c:v>
                </c:pt>
                <c:pt idx="41">
                  <c:v>2133.1728750000002</c:v>
                </c:pt>
                <c:pt idx="42">
                  <c:v>2130.653143</c:v>
                </c:pt>
                <c:pt idx="43">
                  <c:v>2140.1802029999999</c:v>
                </c:pt>
                <c:pt idx="44">
                  <c:v>2118.858217</c:v>
                </c:pt>
                <c:pt idx="45">
                  <c:v>2140.0869750000002</c:v>
                </c:pt>
                <c:pt idx="46">
                  <c:v>2103.6871940000001</c:v>
                </c:pt>
                <c:pt idx="47">
                  <c:v>2128.805507</c:v>
                </c:pt>
                <c:pt idx="48">
                  <c:v>2138.3691650000001</c:v>
                </c:pt>
                <c:pt idx="49">
                  <c:v>2135.2266450000002</c:v>
                </c:pt>
                <c:pt idx="50">
                  <c:v>2134.4340499999998</c:v>
                </c:pt>
                <c:pt idx="51">
                  <c:v>2133.823476</c:v>
                </c:pt>
                <c:pt idx="52">
                  <c:v>2134.1519290000001</c:v>
                </c:pt>
                <c:pt idx="53">
                  <c:v>2141.8289519999998</c:v>
                </c:pt>
                <c:pt idx="54">
                  <c:v>2141.8229419999998</c:v>
                </c:pt>
                <c:pt idx="55">
                  <c:v>2137.9136130000002</c:v>
                </c:pt>
                <c:pt idx="56">
                  <c:v>2122.4234390000001</c:v>
                </c:pt>
                <c:pt idx="57">
                  <c:v>2129.3785269999998</c:v>
                </c:pt>
                <c:pt idx="58">
                  <c:v>2140.1026409999999</c:v>
                </c:pt>
                <c:pt idx="59">
                  <c:v>2132.6450410000002</c:v>
                </c:pt>
                <c:pt idx="60">
                  <c:v>2137.324106</c:v>
                </c:pt>
                <c:pt idx="61">
                  <c:v>2137.4564009999999</c:v>
                </c:pt>
                <c:pt idx="62">
                  <c:v>2137.9555190000001</c:v>
                </c:pt>
                <c:pt idx="63">
                  <c:v>2138.1528659999999</c:v>
                </c:pt>
                <c:pt idx="64">
                  <c:v>2127.8915609999999</c:v>
                </c:pt>
                <c:pt idx="65">
                  <c:v>2124.2200819999998</c:v>
                </c:pt>
                <c:pt idx="66">
                  <c:v>2133.7106979999999</c:v>
                </c:pt>
                <c:pt idx="67">
                  <c:v>2137.1329110000001</c:v>
                </c:pt>
                <c:pt idx="68">
                  <c:v>2158.8015890000001</c:v>
                </c:pt>
                <c:pt idx="69">
                  <c:v>2137.1241610000002</c:v>
                </c:pt>
                <c:pt idx="70">
                  <c:v>2124.300444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3-3F40-A15F-D7BF7B8DE5F3}"/>
            </c:ext>
          </c:extLst>
        </c:ser>
        <c:ser>
          <c:idx val="1"/>
          <c:order val="1"/>
          <c:tx>
            <c:strRef>
              <c:f>Summit!$K$1</c:f>
              <c:strCache>
                <c:ptCount val="1"/>
                <c:pt idx="0">
                  <c:v>Elevation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Raven!$G$2:$G$72</c:f>
              <c:numCache>
                <c:formatCode>m/d/yy</c:formatCode>
                <c:ptCount val="71"/>
                <c:pt idx="0">
                  <c:v>40391</c:v>
                </c:pt>
                <c:pt idx="1">
                  <c:v>40463</c:v>
                </c:pt>
                <c:pt idx="2">
                  <c:v>40521</c:v>
                </c:pt>
                <c:pt idx="3">
                  <c:v>40573</c:v>
                </c:pt>
                <c:pt idx="4">
                  <c:v>40636</c:v>
                </c:pt>
                <c:pt idx="5">
                  <c:v>40685</c:v>
                </c:pt>
                <c:pt idx="6">
                  <c:v>40745</c:v>
                </c:pt>
                <c:pt idx="7">
                  <c:v>40802</c:v>
                </c:pt>
                <c:pt idx="8">
                  <c:v>40857</c:v>
                </c:pt>
                <c:pt idx="9">
                  <c:v>40917</c:v>
                </c:pt>
                <c:pt idx="10">
                  <c:v>40967</c:v>
                </c:pt>
                <c:pt idx="11">
                  <c:v>41028</c:v>
                </c:pt>
                <c:pt idx="12">
                  <c:v>41088</c:v>
                </c:pt>
                <c:pt idx="13">
                  <c:v>41139</c:v>
                </c:pt>
                <c:pt idx="14">
                  <c:v>41199</c:v>
                </c:pt>
                <c:pt idx="15">
                  <c:v>41253</c:v>
                </c:pt>
                <c:pt idx="16">
                  <c:v>41311</c:v>
                </c:pt>
                <c:pt idx="17">
                  <c:v>41371</c:v>
                </c:pt>
                <c:pt idx="18">
                  <c:v>41420</c:v>
                </c:pt>
                <c:pt idx="19">
                  <c:v>41481</c:v>
                </c:pt>
                <c:pt idx="20">
                  <c:v>41524</c:v>
                </c:pt>
                <c:pt idx="21">
                  <c:v>41594</c:v>
                </c:pt>
                <c:pt idx="22">
                  <c:v>41653</c:v>
                </c:pt>
                <c:pt idx="23">
                  <c:v>41703</c:v>
                </c:pt>
                <c:pt idx="24">
                  <c:v>41764</c:v>
                </c:pt>
                <c:pt idx="25">
                  <c:v>41824</c:v>
                </c:pt>
                <c:pt idx="26">
                  <c:v>41875</c:v>
                </c:pt>
                <c:pt idx="27">
                  <c:v>41935</c:v>
                </c:pt>
                <c:pt idx="28">
                  <c:v>41977</c:v>
                </c:pt>
                <c:pt idx="29">
                  <c:v>42047</c:v>
                </c:pt>
                <c:pt idx="30">
                  <c:v>42108</c:v>
                </c:pt>
                <c:pt idx="31">
                  <c:v>42157</c:v>
                </c:pt>
                <c:pt idx="32">
                  <c:v>42218</c:v>
                </c:pt>
                <c:pt idx="33">
                  <c:v>42276</c:v>
                </c:pt>
                <c:pt idx="34">
                  <c:v>42330</c:v>
                </c:pt>
                <c:pt idx="35">
                  <c:v>42415</c:v>
                </c:pt>
                <c:pt idx="36">
                  <c:v>42477</c:v>
                </c:pt>
                <c:pt idx="37">
                  <c:v>42526</c:v>
                </c:pt>
                <c:pt idx="38">
                  <c:v>42587</c:v>
                </c:pt>
                <c:pt idx="39">
                  <c:v>42639</c:v>
                </c:pt>
                <c:pt idx="40">
                  <c:v>42698</c:v>
                </c:pt>
                <c:pt idx="41">
                  <c:v>42784</c:v>
                </c:pt>
                <c:pt idx="42">
                  <c:v>42844</c:v>
                </c:pt>
                <c:pt idx="43">
                  <c:v>42893</c:v>
                </c:pt>
                <c:pt idx="44">
                  <c:v>42955</c:v>
                </c:pt>
                <c:pt idx="45">
                  <c:v>43012</c:v>
                </c:pt>
                <c:pt idx="46">
                  <c:v>43066</c:v>
                </c:pt>
                <c:pt idx="47">
                  <c:v>43126</c:v>
                </c:pt>
                <c:pt idx="48">
                  <c:v>43177</c:v>
                </c:pt>
                <c:pt idx="49">
                  <c:v>43238</c:v>
                </c:pt>
                <c:pt idx="50">
                  <c:v>43296</c:v>
                </c:pt>
                <c:pt idx="51">
                  <c:v>43348</c:v>
                </c:pt>
                <c:pt idx="52">
                  <c:v>43408</c:v>
                </c:pt>
                <c:pt idx="53">
                  <c:v>43463</c:v>
                </c:pt>
                <c:pt idx="54">
                  <c:v>43521</c:v>
                </c:pt>
                <c:pt idx="55">
                  <c:v>43582</c:v>
                </c:pt>
                <c:pt idx="56">
                  <c:v>43630</c:v>
                </c:pt>
                <c:pt idx="57">
                  <c:v>43691</c:v>
                </c:pt>
                <c:pt idx="58">
                  <c:v>43749</c:v>
                </c:pt>
                <c:pt idx="59">
                  <c:v>43803</c:v>
                </c:pt>
                <c:pt idx="60">
                  <c:v>43862</c:v>
                </c:pt>
                <c:pt idx="61">
                  <c:v>43914</c:v>
                </c:pt>
                <c:pt idx="62">
                  <c:v>43974</c:v>
                </c:pt>
                <c:pt idx="63">
                  <c:v>44027</c:v>
                </c:pt>
                <c:pt idx="64">
                  <c:v>44086</c:v>
                </c:pt>
                <c:pt idx="65">
                  <c:v>44129</c:v>
                </c:pt>
                <c:pt idx="66">
                  <c:v>44183</c:v>
                </c:pt>
                <c:pt idx="67">
                  <c:v>44228</c:v>
                </c:pt>
                <c:pt idx="68">
                  <c:v>44270</c:v>
                </c:pt>
                <c:pt idx="69">
                  <c:v>44327</c:v>
                </c:pt>
                <c:pt idx="70">
                  <c:v>44374</c:v>
                </c:pt>
              </c:numCache>
            </c:numRef>
          </c:xVal>
          <c:yVal>
            <c:numRef>
              <c:f>Raven!$K$2:$K$72</c:f>
              <c:numCache>
                <c:formatCode>General</c:formatCode>
                <c:ptCount val="71"/>
                <c:pt idx="0">
                  <c:v>2130.887131</c:v>
                </c:pt>
                <c:pt idx="1">
                  <c:v>2144.0959010000001</c:v>
                </c:pt>
                <c:pt idx="2">
                  <c:v>2142.1116740000002</c:v>
                </c:pt>
                <c:pt idx="3">
                  <c:v>2142.1501640000001</c:v>
                </c:pt>
                <c:pt idx="4">
                  <c:v>2140.403957</c:v>
                </c:pt>
                <c:pt idx="5">
                  <c:v>2138.175698</c:v>
                </c:pt>
                <c:pt idx="6">
                  <c:v>2140.8400660000002</c:v>
                </c:pt>
                <c:pt idx="7">
                  <c:v>2142.8303179999998</c:v>
                </c:pt>
                <c:pt idx="8">
                  <c:v>2140.791941</c:v>
                </c:pt>
                <c:pt idx="9">
                  <c:v>2139.376045</c:v>
                </c:pt>
                <c:pt idx="10">
                  <c:v>2140.1986280000001</c:v>
                </c:pt>
                <c:pt idx="11">
                  <c:v>2140.4271399999998</c:v>
                </c:pt>
                <c:pt idx="12">
                  <c:v>2137.7315440000002</c:v>
                </c:pt>
                <c:pt idx="13">
                  <c:v>2137.1549260000002</c:v>
                </c:pt>
                <c:pt idx="14">
                  <c:v>2139.338878</c:v>
                </c:pt>
                <c:pt idx="15">
                  <c:v>2140.7907479999999</c:v>
                </c:pt>
                <c:pt idx="16">
                  <c:v>2139.663317</c:v>
                </c:pt>
                <c:pt idx="17">
                  <c:v>2139.2719630000001</c:v>
                </c:pt>
                <c:pt idx="18">
                  <c:v>2137.8716209999998</c:v>
                </c:pt>
                <c:pt idx="19">
                  <c:v>2136.9810459999999</c:v>
                </c:pt>
                <c:pt idx="20">
                  <c:v>2141.8833669999999</c:v>
                </c:pt>
                <c:pt idx="21">
                  <c:v>2139.0130490000001</c:v>
                </c:pt>
                <c:pt idx="22">
                  <c:v>2140.8258089999999</c:v>
                </c:pt>
                <c:pt idx="23">
                  <c:v>2140.094842</c:v>
                </c:pt>
                <c:pt idx="24">
                  <c:v>2139.6729660000001</c:v>
                </c:pt>
                <c:pt idx="25">
                  <c:v>2139.4329109999999</c:v>
                </c:pt>
                <c:pt idx="26">
                  <c:v>2136.2195489999999</c:v>
                </c:pt>
                <c:pt idx="27">
                  <c:v>2141.9269690000001</c:v>
                </c:pt>
                <c:pt idx="28">
                  <c:v>2145.4063689999998</c:v>
                </c:pt>
                <c:pt idx="29">
                  <c:v>2141.5423340000002</c:v>
                </c:pt>
                <c:pt idx="30">
                  <c:v>2139.8782329999999</c:v>
                </c:pt>
                <c:pt idx="31">
                  <c:v>2134.654857</c:v>
                </c:pt>
                <c:pt idx="32">
                  <c:v>2138.2247550000002</c:v>
                </c:pt>
                <c:pt idx="33">
                  <c:v>2141.3418069999998</c:v>
                </c:pt>
                <c:pt idx="34">
                  <c:v>2140.964536</c:v>
                </c:pt>
                <c:pt idx="35">
                  <c:v>2138.7480759999999</c:v>
                </c:pt>
                <c:pt idx="36">
                  <c:v>2139.5080429999998</c:v>
                </c:pt>
                <c:pt idx="37">
                  <c:v>2138.8013989999999</c:v>
                </c:pt>
                <c:pt idx="38">
                  <c:v>2139.77664</c:v>
                </c:pt>
                <c:pt idx="39">
                  <c:v>2141.1687029999998</c:v>
                </c:pt>
                <c:pt idx="40">
                  <c:v>2138.8561580000001</c:v>
                </c:pt>
                <c:pt idx="41">
                  <c:v>2138.5750880000001</c:v>
                </c:pt>
                <c:pt idx="42">
                  <c:v>2139.2485379999998</c:v>
                </c:pt>
                <c:pt idx="43">
                  <c:v>2139.1249309999998</c:v>
                </c:pt>
                <c:pt idx="44">
                  <c:v>2137.396827</c:v>
                </c:pt>
                <c:pt idx="45">
                  <c:v>2141.1053149999998</c:v>
                </c:pt>
                <c:pt idx="46">
                  <c:v>2128.0422570000001</c:v>
                </c:pt>
                <c:pt idx="47">
                  <c:v>2138.1457289999998</c:v>
                </c:pt>
                <c:pt idx="48">
                  <c:v>2139.35095</c:v>
                </c:pt>
                <c:pt idx="49">
                  <c:v>2139.2344939999998</c:v>
                </c:pt>
                <c:pt idx="50">
                  <c:v>2138.949548</c:v>
                </c:pt>
                <c:pt idx="51">
                  <c:v>2139.9295299999999</c:v>
                </c:pt>
                <c:pt idx="52">
                  <c:v>2141.9193289999998</c:v>
                </c:pt>
                <c:pt idx="53">
                  <c:v>2141.2805370000001</c:v>
                </c:pt>
                <c:pt idx="54">
                  <c:v>2141.8879619999998</c:v>
                </c:pt>
                <c:pt idx="55">
                  <c:v>2139.8799300000001</c:v>
                </c:pt>
                <c:pt idx="56">
                  <c:v>2137.6019510000001</c:v>
                </c:pt>
                <c:pt idx="57">
                  <c:v>2137.4374339999999</c:v>
                </c:pt>
                <c:pt idx="58">
                  <c:v>2141.420685</c:v>
                </c:pt>
                <c:pt idx="59">
                  <c:v>2140.4879930000002</c:v>
                </c:pt>
                <c:pt idx="60">
                  <c:v>2140.271213</c:v>
                </c:pt>
                <c:pt idx="61">
                  <c:v>2139.5267530000001</c:v>
                </c:pt>
                <c:pt idx="62">
                  <c:v>2139.1548990000001</c:v>
                </c:pt>
                <c:pt idx="63">
                  <c:v>2140.4569259999998</c:v>
                </c:pt>
                <c:pt idx="64">
                  <c:v>2136.5329489999999</c:v>
                </c:pt>
                <c:pt idx="65">
                  <c:v>2138.4269060000001</c:v>
                </c:pt>
                <c:pt idx="66">
                  <c:v>2138.853165</c:v>
                </c:pt>
                <c:pt idx="67">
                  <c:v>2140.44283</c:v>
                </c:pt>
                <c:pt idx="68">
                  <c:v>2149.8759449999998</c:v>
                </c:pt>
                <c:pt idx="69">
                  <c:v>2141.0208360000001</c:v>
                </c:pt>
                <c:pt idx="70">
                  <c:v>2135.3024580000001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3F40-A15F-D7BF7B8DE5F3}"/>
            </c:ext>
          </c:extLst>
        </c:ser>
        <c:ser>
          <c:idx val="2"/>
          <c:order val="2"/>
          <c:tx>
            <c:strRef>
              <c:f>Summit!$L$1</c:f>
              <c:strCache>
                <c:ptCount val="1"/>
                <c:pt idx="0">
                  <c:v>Elevation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Raven!$G$2:$G$72</c:f>
              <c:numCache>
                <c:formatCode>m/d/yy</c:formatCode>
                <c:ptCount val="71"/>
                <c:pt idx="0">
                  <c:v>40391</c:v>
                </c:pt>
                <c:pt idx="1">
                  <c:v>40463</c:v>
                </c:pt>
                <c:pt idx="2">
                  <c:v>40521</c:v>
                </c:pt>
                <c:pt idx="3">
                  <c:v>40573</c:v>
                </c:pt>
                <c:pt idx="4">
                  <c:v>40636</c:v>
                </c:pt>
                <c:pt idx="5">
                  <c:v>40685</c:v>
                </c:pt>
                <c:pt idx="6">
                  <c:v>40745</c:v>
                </c:pt>
                <c:pt idx="7">
                  <c:v>40802</c:v>
                </c:pt>
                <c:pt idx="8">
                  <c:v>40857</c:v>
                </c:pt>
                <c:pt idx="9">
                  <c:v>40917</c:v>
                </c:pt>
                <c:pt idx="10">
                  <c:v>40967</c:v>
                </c:pt>
                <c:pt idx="11">
                  <c:v>41028</c:v>
                </c:pt>
                <c:pt idx="12">
                  <c:v>41088</c:v>
                </c:pt>
                <c:pt idx="13">
                  <c:v>41139</c:v>
                </c:pt>
                <c:pt idx="14">
                  <c:v>41199</c:v>
                </c:pt>
                <c:pt idx="15">
                  <c:v>41253</c:v>
                </c:pt>
                <c:pt idx="16">
                  <c:v>41311</c:v>
                </c:pt>
                <c:pt idx="17">
                  <c:v>41371</c:v>
                </c:pt>
                <c:pt idx="18">
                  <c:v>41420</c:v>
                </c:pt>
                <c:pt idx="19">
                  <c:v>41481</c:v>
                </c:pt>
                <c:pt idx="20">
                  <c:v>41524</c:v>
                </c:pt>
                <c:pt idx="21">
                  <c:v>41594</c:v>
                </c:pt>
                <c:pt idx="22">
                  <c:v>41653</c:v>
                </c:pt>
                <c:pt idx="23">
                  <c:v>41703</c:v>
                </c:pt>
                <c:pt idx="24">
                  <c:v>41764</c:v>
                </c:pt>
                <c:pt idx="25">
                  <c:v>41824</c:v>
                </c:pt>
                <c:pt idx="26">
                  <c:v>41875</c:v>
                </c:pt>
                <c:pt idx="27">
                  <c:v>41935</c:v>
                </c:pt>
                <c:pt idx="28">
                  <c:v>41977</c:v>
                </c:pt>
                <c:pt idx="29">
                  <c:v>42047</c:v>
                </c:pt>
                <c:pt idx="30">
                  <c:v>42108</c:v>
                </c:pt>
                <c:pt idx="31">
                  <c:v>42157</c:v>
                </c:pt>
                <c:pt idx="32">
                  <c:v>42218</c:v>
                </c:pt>
                <c:pt idx="33">
                  <c:v>42276</c:v>
                </c:pt>
                <c:pt idx="34">
                  <c:v>42330</c:v>
                </c:pt>
                <c:pt idx="35">
                  <c:v>42415</c:v>
                </c:pt>
                <c:pt idx="36">
                  <c:v>42477</c:v>
                </c:pt>
                <c:pt idx="37">
                  <c:v>42526</c:v>
                </c:pt>
                <c:pt idx="38">
                  <c:v>42587</c:v>
                </c:pt>
                <c:pt idx="39">
                  <c:v>42639</c:v>
                </c:pt>
                <c:pt idx="40">
                  <c:v>42698</c:v>
                </c:pt>
                <c:pt idx="41">
                  <c:v>42784</c:v>
                </c:pt>
                <c:pt idx="42">
                  <c:v>42844</c:v>
                </c:pt>
                <c:pt idx="43">
                  <c:v>42893</c:v>
                </c:pt>
                <c:pt idx="44">
                  <c:v>42955</c:v>
                </c:pt>
                <c:pt idx="45">
                  <c:v>43012</c:v>
                </c:pt>
                <c:pt idx="46">
                  <c:v>43066</c:v>
                </c:pt>
                <c:pt idx="47">
                  <c:v>43126</c:v>
                </c:pt>
                <c:pt idx="48">
                  <c:v>43177</c:v>
                </c:pt>
                <c:pt idx="49">
                  <c:v>43238</c:v>
                </c:pt>
                <c:pt idx="50">
                  <c:v>43296</c:v>
                </c:pt>
                <c:pt idx="51">
                  <c:v>43348</c:v>
                </c:pt>
                <c:pt idx="52">
                  <c:v>43408</c:v>
                </c:pt>
                <c:pt idx="53">
                  <c:v>43463</c:v>
                </c:pt>
                <c:pt idx="54">
                  <c:v>43521</c:v>
                </c:pt>
                <c:pt idx="55">
                  <c:v>43582</c:v>
                </c:pt>
                <c:pt idx="56">
                  <c:v>43630</c:v>
                </c:pt>
                <c:pt idx="57">
                  <c:v>43691</c:v>
                </c:pt>
                <c:pt idx="58">
                  <c:v>43749</c:v>
                </c:pt>
                <c:pt idx="59">
                  <c:v>43803</c:v>
                </c:pt>
                <c:pt idx="60">
                  <c:v>43862</c:v>
                </c:pt>
                <c:pt idx="61">
                  <c:v>43914</c:v>
                </c:pt>
                <c:pt idx="62">
                  <c:v>43974</c:v>
                </c:pt>
                <c:pt idx="63">
                  <c:v>44027</c:v>
                </c:pt>
                <c:pt idx="64">
                  <c:v>44086</c:v>
                </c:pt>
                <c:pt idx="65">
                  <c:v>44129</c:v>
                </c:pt>
                <c:pt idx="66">
                  <c:v>44183</c:v>
                </c:pt>
                <c:pt idx="67">
                  <c:v>44228</c:v>
                </c:pt>
                <c:pt idx="68">
                  <c:v>44270</c:v>
                </c:pt>
                <c:pt idx="69">
                  <c:v>44327</c:v>
                </c:pt>
                <c:pt idx="70">
                  <c:v>44374</c:v>
                </c:pt>
              </c:numCache>
            </c:numRef>
          </c:xVal>
          <c:yVal>
            <c:numRef>
              <c:f>Raven!$L$2:$L$72</c:f>
              <c:numCache>
                <c:formatCode>General</c:formatCode>
                <c:ptCount val="71"/>
                <c:pt idx="0">
                  <c:v>2130.2897800000001</c:v>
                </c:pt>
                <c:pt idx="1">
                  <c:v>2146.4014280000001</c:v>
                </c:pt>
                <c:pt idx="2">
                  <c:v>2144.2255009999999</c:v>
                </c:pt>
                <c:pt idx="3">
                  <c:v>2144.0580709999999</c:v>
                </c:pt>
                <c:pt idx="4">
                  <c:v>2143.3721110000001</c:v>
                </c:pt>
                <c:pt idx="5">
                  <c:v>2139.2456379999999</c:v>
                </c:pt>
                <c:pt idx="6">
                  <c:v>2143.3057450000001</c:v>
                </c:pt>
                <c:pt idx="7">
                  <c:v>2145.288493</c:v>
                </c:pt>
                <c:pt idx="8">
                  <c:v>2141.1882139999998</c:v>
                </c:pt>
                <c:pt idx="9">
                  <c:v>2140.3991930000002</c:v>
                </c:pt>
                <c:pt idx="10">
                  <c:v>2142.7074790000001</c:v>
                </c:pt>
                <c:pt idx="11">
                  <c:v>2143.9349729999999</c:v>
                </c:pt>
                <c:pt idx="12">
                  <c:v>2140.461366</c:v>
                </c:pt>
                <c:pt idx="13">
                  <c:v>2140.5736670000001</c:v>
                </c:pt>
                <c:pt idx="14">
                  <c:v>2141.303085</c:v>
                </c:pt>
                <c:pt idx="15">
                  <c:v>2143.859477</c:v>
                </c:pt>
                <c:pt idx="16">
                  <c:v>2141.1858000000002</c:v>
                </c:pt>
                <c:pt idx="17">
                  <c:v>2142.5824699999998</c:v>
                </c:pt>
                <c:pt idx="18">
                  <c:v>2140.278566</c:v>
                </c:pt>
                <c:pt idx="19">
                  <c:v>2139.6355400000002</c:v>
                </c:pt>
                <c:pt idx="20">
                  <c:v>2145.3351859999998</c:v>
                </c:pt>
                <c:pt idx="21">
                  <c:v>2140.5916900000002</c:v>
                </c:pt>
                <c:pt idx="22">
                  <c:v>2142.7180389999999</c:v>
                </c:pt>
                <c:pt idx="23">
                  <c:v>2142.834077</c:v>
                </c:pt>
                <c:pt idx="24">
                  <c:v>2142.8307639999998</c:v>
                </c:pt>
                <c:pt idx="25">
                  <c:v>2143.388183</c:v>
                </c:pt>
                <c:pt idx="26">
                  <c:v>2138.243821</c:v>
                </c:pt>
                <c:pt idx="27">
                  <c:v>2143.3328999999999</c:v>
                </c:pt>
                <c:pt idx="28">
                  <c:v>2140.659611</c:v>
                </c:pt>
                <c:pt idx="29">
                  <c:v>2143.619463</c:v>
                </c:pt>
                <c:pt idx="30">
                  <c:v>2143.1166750000002</c:v>
                </c:pt>
                <c:pt idx="31">
                  <c:v>2136.0943609999999</c:v>
                </c:pt>
                <c:pt idx="32">
                  <c:v>2141.1797280000001</c:v>
                </c:pt>
                <c:pt idx="33">
                  <c:v>2144.4067620000001</c:v>
                </c:pt>
                <c:pt idx="34">
                  <c:v>2141.7819340000001</c:v>
                </c:pt>
                <c:pt idx="35">
                  <c:v>2140.6318780000001</c:v>
                </c:pt>
                <c:pt idx="36">
                  <c:v>2142.2853610000002</c:v>
                </c:pt>
                <c:pt idx="37">
                  <c:v>2142.188294</c:v>
                </c:pt>
                <c:pt idx="38">
                  <c:v>2141.9805430000001</c:v>
                </c:pt>
                <c:pt idx="39">
                  <c:v>2144.570714</c:v>
                </c:pt>
                <c:pt idx="40">
                  <c:v>2140.4239619999998</c:v>
                </c:pt>
                <c:pt idx="41">
                  <c:v>2140.0090650000002</c:v>
                </c:pt>
                <c:pt idx="42">
                  <c:v>2142.4473280000002</c:v>
                </c:pt>
                <c:pt idx="43">
                  <c:v>2140.9823959999999</c:v>
                </c:pt>
                <c:pt idx="44">
                  <c:v>2139.9421870000001</c:v>
                </c:pt>
                <c:pt idx="45">
                  <c:v>2144.4515219999998</c:v>
                </c:pt>
                <c:pt idx="46">
                  <c:v>2125.2804860000001</c:v>
                </c:pt>
                <c:pt idx="47">
                  <c:v>2138.54016</c:v>
                </c:pt>
                <c:pt idx="48">
                  <c:v>2142.7130929999998</c:v>
                </c:pt>
                <c:pt idx="49">
                  <c:v>2142.7695130000002</c:v>
                </c:pt>
                <c:pt idx="50">
                  <c:v>2142.3559169999999</c:v>
                </c:pt>
                <c:pt idx="51">
                  <c:v>2141.1238119999998</c:v>
                </c:pt>
                <c:pt idx="52">
                  <c:v>2143.961045</c:v>
                </c:pt>
                <c:pt idx="53">
                  <c:v>2143.6264219999998</c:v>
                </c:pt>
                <c:pt idx="54">
                  <c:v>2144.5605409999998</c:v>
                </c:pt>
                <c:pt idx="55">
                  <c:v>2143.7946320000001</c:v>
                </c:pt>
                <c:pt idx="56">
                  <c:v>2139.6813619999998</c:v>
                </c:pt>
                <c:pt idx="57">
                  <c:v>2139.8931539999999</c:v>
                </c:pt>
                <c:pt idx="58">
                  <c:v>2144.0590910000001</c:v>
                </c:pt>
                <c:pt idx="59">
                  <c:v>2141.6222520000001</c:v>
                </c:pt>
                <c:pt idx="60">
                  <c:v>2142.5247460000001</c:v>
                </c:pt>
                <c:pt idx="61">
                  <c:v>2141.871157</c:v>
                </c:pt>
                <c:pt idx="62">
                  <c:v>2142.5043860000001</c:v>
                </c:pt>
                <c:pt idx="63">
                  <c:v>2143.0979809999999</c:v>
                </c:pt>
                <c:pt idx="64">
                  <c:v>2139.619702</c:v>
                </c:pt>
                <c:pt idx="65">
                  <c:v>2139.8348540000002</c:v>
                </c:pt>
                <c:pt idx="66">
                  <c:v>2141.6507630000001</c:v>
                </c:pt>
                <c:pt idx="67">
                  <c:v>2142.5707010000001</c:v>
                </c:pt>
                <c:pt idx="68">
                  <c:v>2150.3777850000001</c:v>
                </c:pt>
                <c:pt idx="69">
                  <c:v>2145.420494</c:v>
                </c:pt>
                <c:pt idx="70">
                  <c:v>2138.5913190000001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3F40-A15F-D7BF7B8D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8336"/>
        <c:axId val="558546864"/>
      </c:scatterChart>
      <c:valAx>
        <c:axId val="5585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6864"/>
        <c:crosses val="autoZero"/>
        <c:crossBetween val="midCat"/>
      </c:valAx>
      <c:valAx>
        <c:axId val="558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241300</xdr:colOff>
      <xdr:row>30</xdr:row>
      <xdr:rowOff>61912</xdr:rowOff>
    </xdr:from>
    <xdr:to>
      <xdr:col>30</xdr:col>
      <xdr:colOff>82550</xdr:colOff>
      <xdr:row>44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242887</xdr:colOff>
      <xdr:row>8</xdr:row>
      <xdr:rowOff>114299</xdr:rowOff>
    </xdr:from>
    <xdr:to>
      <xdr:col>30</xdr:col>
      <xdr:colOff>292100</xdr:colOff>
      <xdr:row>29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914400</xdr:colOff>
      <xdr:row>12</xdr:row>
      <xdr:rowOff>152401</xdr:rowOff>
    </xdr:from>
    <xdr:to>
      <xdr:col>27</xdr:col>
      <xdr:colOff>96029</xdr:colOff>
      <xdr:row>34</xdr:row>
      <xdr:rowOff>174751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437E1-72A8-8C4D-A080-8D554A67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27</xdr:col>
      <xdr:colOff>222597</xdr:colOff>
      <xdr:row>53</xdr:row>
      <xdr:rowOff>107820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A95AB1-F966-4C4B-8EF2-28E9B1C12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579783</xdr:colOff>
      <xdr:row>13</xdr:row>
      <xdr:rowOff>69022</xdr:rowOff>
    </xdr:from>
    <xdr:to>
      <xdr:col>29</xdr:col>
      <xdr:colOff>22732</xdr:colOff>
      <xdr:row>35</xdr:row>
      <xdr:rowOff>63121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E5043-7B45-BE4D-B8B8-F91C60594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552174</xdr:colOff>
      <xdr:row>40</xdr:row>
      <xdr:rowOff>13805</xdr:rowOff>
    </xdr:from>
    <xdr:to>
      <xdr:col>28</xdr:col>
      <xdr:colOff>486806</xdr:colOff>
      <xdr:row>54</xdr:row>
      <xdr:rowOff>103647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3B443-34D2-7548-AC3C-D4D3125C2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tatology.org/t-score-p-value-calcul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1"/>
  <sheetViews>
    <sheetView zoomScale="85" zoomScaleNormal="100" workbookViewId="0">
      <selection activeCell="AG20" sqref="AG20"/>
    </sheetView>
  </sheetViews>
  <sheetFormatPr baseColWidth="10" defaultColWidth="8.83203125" defaultRowHeight="15" x14ac:dyDescent="0.2"/>
  <cols>
    <col min="2" max="2" width="10.6640625" customWidth="1"/>
    <col min="7" max="7" width="11.1640625" customWidth="1"/>
    <col min="8" max="9" width="14.33203125" customWidth="1"/>
    <col min="19" max="19" width="16" bestFit="1" customWidth="1"/>
  </cols>
  <sheetData>
    <row r="1" spans="1:24" x14ac:dyDescent="0.2">
      <c r="A1" s="1"/>
      <c r="B1" s="1" t="s">
        <v>0</v>
      </c>
      <c r="C1" s="1" t="s">
        <v>1</v>
      </c>
      <c r="D1" s="1" t="s">
        <v>2</v>
      </c>
      <c r="F1" s="1"/>
      <c r="G1" s="1" t="s">
        <v>0</v>
      </c>
      <c r="H1" s="1" t="s">
        <v>6</v>
      </c>
      <c r="I1" s="1" t="s">
        <v>7</v>
      </c>
      <c r="J1" s="1" t="s">
        <v>3</v>
      </c>
      <c r="K1" s="1" t="s">
        <v>4</v>
      </c>
      <c r="L1" s="1" t="s">
        <v>5</v>
      </c>
      <c r="M1" s="1" t="s">
        <v>9</v>
      </c>
      <c r="N1" s="1" t="s">
        <v>8</v>
      </c>
      <c r="O1" s="1" t="s">
        <v>10</v>
      </c>
      <c r="P1" s="1" t="s">
        <v>11</v>
      </c>
      <c r="Q1" s="1" t="s">
        <v>12</v>
      </c>
      <c r="T1" s="1" t="s">
        <v>3</v>
      </c>
      <c r="U1" s="1" t="s">
        <v>4</v>
      </c>
      <c r="V1" s="1" t="s">
        <v>5</v>
      </c>
    </row>
    <row r="2" spans="1:24" x14ac:dyDescent="0.2">
      <c r="A2" s="1">
        <v>0</v>
      </c>
      <c r="B2" s="2">
        <v>40377</v>
      </c>
      <c r="C2" s="1">
        <v>-1521.7627629999999</v>
      </c>
      <c r="D2" s="1">
        <v>5.1822959920000002</v>
      </c>
      <c r="F2" s="1">
        <v>0</v>
      </c>
      <c r="G2" s="2">
        <v>40385</v>
      </c>
      <c r="H2" s="2">
        <f>LOOKUP(G2,B:B,B:B)</f>
        <v>40377</v>
      </c>
      <c r="I2" s="2">
        <f>IF(H2=G2,G2,LOOKUP(LOOKUP(G2,B:B,A:A)+1,A:A,B:B))</f>
        <v>40396</v>
      </c>
      <c r="J2" s="1">
        <v>3248.41795</v>
      </c>
      <c r="K2" s="1">
        <v>3248.3627499999998</v>
      </c>
      <c r="L2" s="1">
        <v>3249.0382070000001</v>
      </c>
      <c r="M2" s="1">
        <f>LOOKUP(H2,B:B,D:D)</f>
        <v>5.1822959920000002</v>
      </c>
      <c r="N2" s="1">
        <f>LOOKUP(I2,B:B,D:D)</f>
        <v>6.6193928990000002</v>
      </c>
      <c r="O2" s="1">
        <f>ABS(H2-$G2)</f>
        <v>8</v>
      </c>
      <c r="P2" s="1">
        <f>ABS(I2-$G2)</f>
        <v>11</v>
      </c>
      <c r="Q2" s="1">
        <f>IF(M2=N2,M2,(M2+(N2-M2)*(O2/(O2+P2))))</f>
        <v>5.7873894265263157</v>
      </c>
      <c r="S2" t="s">
        <v>13</v>
      </c>
      <c r="T2" s="3">
        <f>CORREL(J:J,Q:Q)</f>
        <v>-0.6760072078953363</v>
      </c>
      <c r="U2" s="3">
        <f>CORREL(K:K,Q:Q)</f>
        <v>-0.71172362084560148</v>
      </c>
      <c r="V2" s="3">
        <f>CORREL(L:L,Q:Q)</f>
        <v>-5.5654558594428798E-2</v>
      </c>
    </row>
    <row r="3" spans="1:24" x14ac:dyDescent="0.2">
      <c r="A3" s="1">
        <v>1</v>
      </c>
      <c r="B3" s="2">
        <v>40396</v>
      </c>
      <c r="C3" s="1">
        <v>-1059.933501</v>
      </c>
      <c r="D3" s="1">
        <v>6.6193928990000002</v>
      </c>
      <c r="F3" s="1">
        <v>2</v>
      </c>
      <c r="G3" s="2">
        <v>40493</v>
      </c>
      <c r="H3" s="2">
        <f>LOOKUP(G3,B:B,B:B)</f>
        <v>40490</v>
      </c>
      <c r="I3" s="2">
        <f>IF(H3=G3,G3,LOOKUP(LOOKUP(G3,B:B,A:A)+1,A:A,B:B))</f>
        <v>40509</v>
      </c>
      <c r="J3" s="1">
        <v>3248.378725</v>
      </c>
      <c r="K3" s="1">
        <v>3248.2985859999999</v>
      </c>
      <c r="L3" s="1">
        <v>3249.121819</v>
      </c>
      <c r="M3" s="1">
        <f>LOOKUP(H3,B:B,D:D)</f>
        <v>5.5814114930000001</v>
      </c>
      <c r="N3" s="1">
        <f>LOOKUP(I3,B:B,D:D)</f>
        <v>6.3768878930000001</v>
      </c>
      <c r="O3" s="1">
        <f>ABS(H3-$G3)</f>
        <v>3</v>
      </c>
      <c r="P3" s="1">
        <f>ABS(I3-$G3)</f>
        <v>16</v>
      </c>
      <c r="Q3" s="1">
        <f>IF(M3=N3,M3,(M3+(N3-M3)*(O3/(O3+P3))))</f>
        <v>5.7070130298421056</v>
      </c>
      <c r="S3" t="s">
        <v>14</v>
      </c>
      <c r="T3" s="3">
        <f>ROWS(Q2:Q98)</f>
        <v>97</v>
      </c>
      <c r="U3" s="3">
        <f t="shared" ref="U3:V3" si="0">ROWS(R2:R98)</f>
        <v>97</v>
      </c>
      <c r="V3" s="3">
        <f t="shared" si="0"/>
        <v>97</v>
      </c>
    </row>
    <row r="4" spans="1:24" x14ac:dyDescent="0.2">
      <c r="A4" s="1">
        <v>2</v>
      </c>
      <c r="B4" s="2">
        <v>40434</v>
      </c>
      <c r="C4" s="1">
        <v>-1192.6751790000001</v>
      </c>
      <c r="D4" s="1">
        <v>6.6607851760000001</v>
      </c>
      <c r="F4" s="1">
        <v>3</v>
      </c>
      <c r="G4" s="2">
        <v>40530</v>
      </c>
      <c r="H4" s="2">
        <f t="shared" ref="H4:H67" si="1">LOOKUP(G4,B:B,B:B)</f>
        <v>40519</v>
      </c>
      <c r="I4" s="2">
        <f t="shared" ref="I4:I67" si="2">IF(H4=G4,G4,LOOKUP(LOOKUP(G4,B:B,A:A)+1,A:A,B:B))</f>
        <v>40537</v>
      </c>
      <c r="J4" s="1">
        <v>3247.3919879999999</v>
      </c>
      <c r="K4" s="1">
        <v>3247.171871</v>
      </c>
      <c r="L4" s="1">
        <v>3248.5475310000002</v>
      </c>
      <c r="M4" s="1">
        <f t="shared" ref="M4:M67" si="3">LOOKUP(H4,B:B,D:D)</f>
        <v>8.2387817040000009</v>
      </c>
      <c r="N4" s="1">
        <f t="shared" ref="N4:N67" si="4">LOOKUP(I4,B:B,D:D)</f>
        <v>7.7346008040000003</v>
      </c>
      <c r="O4" s="1">
        <f t="shared" ref="O4:P67" si="5">ABS(H4-$G4)</f>
        <v>11</v>
      </c>
      <c r="P4" s="1">
        <f t="shared" si="5"/>
        <v>7</v>
      </c>
      <c r="Q4" s="1">
        <f t="shared" ref="Q4:Q67" si="6">IF(M4=N4,M4,(M4+(N4-M4)*(O4/(O4+P4))))</f>
        <v>7.9306711540000006</v>
      </c>
      <c r="S4" t="s">
        <v>15</v>
      </c>
      <c r="T4" s="3">
        <f>T2*SQRT(T3-2)/SQRT(1-(T2*T2))</f>
        <v>-8.9414409745562171</v>
      </c>
      <c r="U4" s="3">
        <f t="shared" ref="U4:V4" si="7">U2*SQRT(U3-2)/SQRT(1-(U2*U2))</f>
        <v>-9.8753348626713731</v>
      </c>
      <c r="V4" s="3">
        <f t="shared" si="7"/>
        <v>-0.54329559954938789</v>
      </c>
      <c r="X4" s="8" t="s">
        <v>23</v>
      </c>
    </row>
    <row r="5" spans="1:24" x14ac:dyDescent="0.2">
      <c r="A5" s="1">
        <v>3</v>
      </c>
      <c r="B5" s="2">
        <v>40480</v>
      </c>
      <c r="C5" s="1">
        <v>-1551.8180130000001</v>
      </c>
      <c r="D5" s="1">
        <v>5.7667535579999996</v>
      </c>
      <c r="F5" s="1">
        <v>4</v>
      </c>
      <c r="G5" s="2">
        <v>40578</v>
      </c>
      <c r="H5" s="2">
        <f t="shared" si="1"/>
        <v>40576</v>
      </c>
      <c r="I5" s="2">
        <f t="shared" si="2"/>
        <v>40594</v>
      </c>
      <c r="J5" s="1">
        <v>3248.460415</v>
      </c>
      <c r="K5" s="1">
        <v>3248.3825969999998</v>
      </c>
      <c r="L5" s="1">
        <v>3249.1205150000001</v>
      </c>
      <c r="M5" s="1">
        <f t="shared" si="3"/>
        <v>5.696883336</v>
      </c>
      <c r="N5" s="1">
        <f t="shared" si="4"/>
        <v>4.8099323480000002</v>
      </c>
      <c r="O5" s="1">
        <f t="shared" si="5"/>
        <v>2</v>
      </c>
      <c r="P5" s="1">
        <f t="shared" si="5"/>
        <v>16</v>
      </c>
      <c r="Q5" s="1">
        <f t="shared" si="6"/>
        <v>5.5983332262222225</v>
      </c>
      <c r="S5" t="s">
        <v>18</v>
      </c>
      <c r="T5" s="3" t="s">
        <v>16</v>
      </c>
      <c r="U5" t="s">
        <v>16</v>
      </c>
      <c r="V5">
        <v>0.29522999999999999</v>
      </c>
    </row>
    <row r="6" spans="1:24" x14ac:dyDescent="0.2">
      <c r="A6" s="1">
        <v>4</v>
      </c>
      <c r="B6" s="2">
        <v>40490</v>
      </c>
      <c r="C6" s="1">
        <v>-1243.9279280000001</v>
      </c>
      <c r="D6" s="1">
        <v>5.5814114930000001</v>
      </c>
      <c r="F6" s="1">
        <v>5</v>
      </c>
      <c r="G6" s="2">
        <v>40620</v>
      </c>
      <c r="H6" s="2">
        <f t="shared" si="1"/>
        <v>40604</v>
      </c>
      <c r="I6" s="2">
        <f t="shared" si="2"/>
        <v>40622</v>
      </c>
      <c r="J6" s="1">
        <v>3247.9177330000002</v>
      </c>
      <c r="K6" s="1">
        <v>3247.794277</v>
      </c>
      <c r="L6" s="1">
        <v>3248.7493199999999</v>
      </c>
      <c r="M6" s="1">
        <f t="shared" si="3"/>
        <v>5.9621225080000002</v>
      </c>
      <c r="N6" s="1">
        <f t="shared" si="4"/>
        <v>5.8636861900000001</v>
      </c>
      <c r="O6" s="1">
        <f t="shared" si="5"/>
        <v>16</v>
      </c>
      <c r="P6" s="1">
        <f t="shared" si="5"/>
        <v>2</v>
      </c>
      <c r="Q6" s="1">
        <f t="shared" si="6"/>
        <v>5.8746235586666664</v>
      </c>
      <c r="S6" t="s">
        <v>17</v>
      </c>
      <c r="T6" t="s">
        <v>22</v>
      </c>
      <c r="U6" t="s">
        <v>22</v>
      </c>
      <c r="V6" t="s">
        <v>21</v>
      </c>
    </row>
    <row r="7" spans="1:24" x14ac:dyDescent="0.2">
      <c r="A7" s="1">
        <v>5</v>
      </c>
      <c r="B7" s="2">
        <v>40509</v>
      </c>
      <c r="C7" s="1">
        <v>-1082.8984350000001</v>
      </c>
      <c r="D7" s="1">
        <v>6.3768878930000001</v>
      </c>
      <c r="F7" s="1">
        <v>6</v>
      </c>
      <c r="G7" s="2">
        <v>40664</v>
      </c>
      <c r="H7" s="2">
        <f t="shared" si="1"/>
        <v>40661</v>
      </c>
      <c r="I7" s="2">
        <f t="shared" si="2"/>
        <v>40679</v>
      </c>
      <c r="J7" s="1">
        <v>3247.7359150000002</v>
      </c>
      <c r="K7" s="1">
        <v>3247.5248750000001</v>
      </c>
      <c r="L7" s="1">
        <v>3248.9049479999999</v>
      </c>
      <c r="M7" s="1">
        <f t="shared" si="3"/>
        <v>8.197450023</v>
      </c>
      <c r="N7" s="1">
        <f t="shared" si="4"/>
        <v>7.479066048</v>
      </c>
      <c r="O7" s="1">
        <f t="shared" si="5"/>
        <v>3</v>
      </c>
      <c r="P7" s="1">
        <f t="shared" si="5"/>
        <v>15</v>
      </c>
      <c r="Q7" s="1">
        <f t="shared" si="6"/>
        <v>8.0777193604999997</v>
      </c>
      <c r="S7" t="s">
        <v>20</v>
      </c>
      <c r="T7" t="s">
        <v>16</v>
      </c>
      <c r="U7" t="s">
        <v>16</v>
      </c>
      <c r="V7">
        <v>0.59045999999999998</v>
      </c>
    </row>
    <row r="8" spans="1:24" x14ac:dyDescent="0.2">
      <c r="A8" s="1">
        <v>6</v>
      </c>
      <c r="B8" s="2">
        <v>40519</v>
      </c>
      <c r="C8" s="1">
        <v>-1166.1453289999999</v>
      </c>
      <c r="D8" s="1">
        <v>8.2387817040000009</v>
      </c>
      <c r="F8" s="1">
        <v>7</v>
      </c>
      <c r="G8" s="2">
        <v>40705</v>
      </c>
      <c r="H8" s="2">
        <f t="shared" si="1"/>
        <v>40689</v>
      </c>
      <c r="I8" s="2">
        <f t="shared" si="2"/>
        <v>40708</v>
      </c>
      <c r="J8" s="1">
        <v>3247.5053790000002</v>
      </c>
      <c r="K8" s="1">
        <v>3247.2924549999998</v>
      </c>
      <c r="L8" s="1">
        <v>3248.6444029999998</v>
      </c>
      <c r="M8" s="1">
        <f t="shared" si="3"/>
        <v>7.0033484039999996</v>
      </c>
      <c r="N8" s="1">
        <f t="shared" si="4"/>
        <v>7.8312862599999997</v>
      </c>
      <c r="O8" s="1">
        <f t="shared" si="5"/>
        <v>16</v>
      </c>
      <c r="P8" s="1">
        <f t="shared" si="5"/>
        <v>3</v>
      </c>
      <c r="Q8" s="1">
        <f t="shared" si="6"/>
        <v>7.700559230105263</v>
      </c>
      <c r="S8" t="s">
        <v>19</v>
      </c>
      <c r="T8" t="s">
        <v>22</v>
      </c>
      <c r="U8" t="s">
        <v>22</v>
      </c>
      <c r="V8" t="s">
        <v>21</v>
      </c>
    </row>
    <row r="9" spans="1:24" x14ac:dyDescent="0.2">
      <c r="A9" s="1">
        <v>7</v>
      </c>
      <c r="B9" s="2">
        <v>40537</v>
      </c>
      <c r="C9" s="1">
        <v>-1110.495142</v>
      </c>
      <c r="D9" s="1">
        <v>7.7346008040000003</v>
      </c>
      <c r="F9" s="1">
        <v>8</v>
      </c>
      <c r="G9" s="2">
        <v>40747</v>
      </c>
      <c r="H9" s="2">
        <f t="shared" si="1"/>
        <v>40741</v>
      </c>
      <c r="I9" s="2">
        <f t="shared" si="2"/>
        <v>40764</v>
      </c>
      <c r="J9" s="1">
        <v>3247.6543120000001</v>
      </c>
      <c r="K9" s="1">
        <v>3247.5325790000002</v>
      </c>
      <c r="L9" s="1">
        <v>3248.6639030000001</v>
      </c>
      <c r="M9" s="1">
        <f t="shared" si="3"/>
        <v>7.2511720679999998</v>
      </c>
      <c r="N9" s="1">
        <f t="shared" si="4"/>
        <v>6.623771896</v>
      </c>
      <c r="O9" s="1">
        <f t="shared" si="5"/>
        <v>6</v>
      </c>
      <c r="P9" s="1">
        <f t="shared" si="5"/>
        <v>17</v>
      </c>
      <c r="Q9" s="1">
        <f t="shared" si="6"/>
        <v>7.0875024579130432</v>
      </c>
    </row>
    <row r="10" spans="1:24" x14ac:dyDescent="0.2">
      <c r="A10" s="1">
        <v>8</v>
      </c>
      <c r="B10" s="2">
        <v>40565</v>
      </c>
      <c r="C10" s="1">
        <v>-1241.080383</v>
      </c>
      <c r="D10" s="1">
        <v>5.9123985279999998</v>
      </c>
      <c r="F10" s="1">
        <v>9</v>
      </c>
      <c r="G10" s="2">
        <v>40790</v>
      </c>
      <c r="H10" s="2">
        <f t="shared" si="1"/>
        <v>40773</v>
      </c>
      <c r="I10" s="2">
        <f t="shared" si="2"/>
        <v>40793</v>
      </c>
      <c r="J10" s="1">
        <v>3248.3199209999998</v>
      </c>
      <c r="K10" s="1">
        <v>3248.2149370000002</v>
      </c>
      <c r="L10" s="1">
        <v>3249.0747470000001</v>
      </c>
      <c r="M10" s="1">
        <f t="shared" si="3"/>
        <v>5.2697893010000003</v>
      </c>
      <c r="N10" s="1">
        <f t="shared" si="4"/>
        <v>7.6662887209999999</v>
      </c>
      <c r="O10" s="1">
        <f t="shared" si="5"/>
        <v>17</v>
      </c>
      <c r="P10" s="1">
        <f t="shared" si="5"/>
        <v>3</v>
      </c>
      <c r="Q10" s="1">
        <f t="shared" si="6"/>
        <v>7.3068138079999994</v>
      </c>
    </row>
    <row r="11" spans="1:24" x14ac:dyDescent="0.2">
      <c r="A11" s="1">
        <v>9</v>
      </c>
      <c r="B11" s="2">
        <v>40576</v>
      </c>
      <c r="C11" s="1">
        <v>-1227.9328700000001</v>
      </c>
      <c r="D11" s="1">
        <v>5.696883336</v>
      </c>
      <c r="F11" s="1">
        <v>10</v>
      </c>
      <c r="G11" s="2">
        <v>40832</v>
      </c>
      <c r="H11" s="2">
        <f t="shared" si="1"/>
        <v>40826</v>
      </c>
      <c r="I11" s="2">
        <f t="shared" si="2"/>
        <v>40849</v>
      </c>
      <c r="J11" s="1">
        <v>3247.7553149999999</v>
      </c>
      <c r="K11" s="1">
        <v>3247.5977039999998</v>
      </c>
      <c r="L11" s="1">
        <v>3248.7490929999999</v>
      </c>
      <c r="M11" s="1">
        <f t="shared" si="3"/>
        <v>6.8213604969999997</v>
      </c>
      <c r="N11" s="1">
        <f t="shared" si="4"/>
        <v>7.6752705370000003</v>
      </c>
      <c r="O11" s="1">
        <f t="shared" si="5"/>
        <v>6</v>
      </c>
      <c r="P11" s="1">
        <f t="shared" si="5"/>
        <v>17</v>
      </c>
      <c r="Q11" s="1">
        <f t="shared" si="6"/>
        <v>7.0441196378695654</v>
      </c>
    </row>
    <row r="12" spans="1:24" x14ac:dyDescent="0.2">
      <c r="A12" s="1">
        <v>10</v>
      </c>
      <c r="B12" s="2">
        <v>40594</v>
      </c>
      <c r="C12" s="1">
        <v>-1413.9889069999999</v>
      </c>
      <c r="D12" s="1">
        <v>4.8099323480000002</v>
      </c>
      <c r="F12" s="1">
        <v>11</v>
      </c>
      <c r="G12" s="2">
        <v>40874</v>
      </c>
      <c r="H12" s="2">
        <f t="shared" si="1"/>
        <v>40858</v>
      </c>
      <c r="I12" s="2">
        <f t="shared" si="2"/>
        <v>40878</v>
      </c>
      <c r="J12" s="1">
        <v>3247.4438919999998</v>
      </c>
      <c r="K12" s="1">
        <v>3247.1858350000002</v>
      </c>
      <c r="L12" s="1">
        <v>3248.783171</v>
      </c>
      <c r="M12" s="1">
        <f t="shared" si="3"/>
        <v>8.5184083840000007</v>
      </c>
      <c r="N12" s="1">
        <f t="shared" si="4"/>
        <v>8.0764400470000002</v>
      </c>
      <c r="O12" s="1">
        <f t="shared" si="5"/>
        <v>16</v>
      </c>
      <c r="P12" s="1">
        <f t="shared" si="5"/>
        <v>4</v>
      </c>
      <c r="Q12" s="1">
        <f t="shared" si="6"/>
        <v>8.1648337144000003</v>
      </c>
    </row>
    <row r="13" spans="1:24" x14ac:dyDescent="0.2">
      <c r="A13" s="1">
        <v>11</v>
      </c>
      <c r="B13" s="2">
        <v>40604</v>
      </c>
      <c r="C13" s="1">
        <v>-1225.6784600000001</v>
      </c>
      <c r="D13" s="1">
        <v>5.9621225080000002</v>
      </c>
      <c r="F13" s="1">
        <v>12</v>
      </c>
      <c r="G13" s="2">
        <v>40917</v>
      </c>
      <c r="H13" s="2">
        <f t="shared" si="1"/>
        <v>40906</v>
      </c>
      <c r="I13" s="2">
        <f t="shared" si="2"/>
        <v>40933</v>
      </c>
      <c r="J13" s="1">
        <v>3247.2085929999998</v>
      </c>
      <c r="K13" s="1">
        <v>3246.9867669999999</v>
      </c>
      <c r="L13" s="1">
        <v>3248.5373509999999</v>
      </c>
      <c r="M13" s="1">
        <f t="shared" si="3"/>
        <v>8.6080113859999994</v>
      </c>
      <c r="N13" s="1">
        <f t="shared" si="4"/>
        <v>7.4227459549999999</v>
      </c>
      <c r="O13" s="1">
        <f t="shared" si="5"/>
        <v>11</v>
      </c>
      <c r="P13" s="1">
        <f t="shared" si="5"/>
        <v>16</v>
      </c>
      <c r="Q13" s="1">
        <f t="shared" si="6"/>
        <v>8.125125469666667</v>
      </c>
    </row>
    <row r="14" spans="1:24" x14ac:dyDescent="0.2">
      <c r="A14" s="1">
        <v>12</v>
      </c>
      <c r="B14" s="2">
        <v>40622</v>
      </c>
      <c r="C14" s="1">
        <v>-1209.2152840000001</v>
      </c>
      <c r="D14" s="1">
        <v>5.8636861900000001</v>
      </c>
      <c r="F14" s="1">
        <v>13</v>
      </c>
      <c r="G14" s="2">
        <v>40958</v>
      </c>
      <c r="H14" s="2">
        <f t="shared" si="1"/>
        <v>40944</v>
      </c>
      <c r="I14" s="2">
        <f t="shared" si="2"/>
        <v>40962</v>
      </c>
      <c r="J14" s="1">
        <v>3247.5333329999999</v>
      </c>
      <c r="K14" s="1">
        <v>3247.2768099999998</v>
      </c>
      <c r="L14" s="1">
        <v>3248.852832</v>
      </c>
      <c r="M14" s="1">
        <f t="shared" si="3"/>
        <v>7.898273015</v>
      </c>
      <c r="N14" s="1">
        <f t="shared" si="4"/>
        <v>8.0346919359999998</v>
      </c>
      <c r="O14" s="1">
        <f t="shared" si="5"/>
        <v>14</v>
      </c>
      <c r="P14" s="1">
        <f t="shared" si="5"/>
        <v>4</v>
      </c>
      <c r="Q14" s="1">
        <f t="shared" si="6"/>
        <v>8.0043766202222226</v>
      </c>
    </row>
    <row r="15" spans="1:24" x14ac:dyDescent="0.2">
      <c r="A15" s="1">
        <v>13</v>
      </c>
      <c r="B15" s="2">
        <v>40633</v>
      </c>
      <c r="C15" s="1">
        <v>-1290.9374620000001</v>
      </c>
      <c r="D15" s="1">
        <v>8.0875979749999996</v>
      </c>
      <c r="F15" s="1">
        <v>14</v>
      </c>
      <c r="G15" s="2">
        <v>41002</v>
      </c>
      <c r="H15" s="2">
        <f t="shared" si="1"/>
        <v>41001</v>
      </c>
      <c r="I15" s="2">
        <f t="shared" si="2"/>
        <v>41018</v>
      </c>
      <c r="J15" s="1">
        <v>3246.7329650000001</v>
      </c>
      <c r="K15" s="1">
        <v>3246.4265479999999</v>
      </c>
      <c r="L15" s="1">
        <v>3248.4072000000001</v>
      </c>
      <c r="M15" s="1">
        <f t="shared" si="3"/>
        <v>9.2077799979999995</v>
      </c>
      <c r="N15" s="1">
        <f t="shared" si="4"/>
        <v>9.3301885720000008</v>
      </c>
      <c r="O15" s="1">
        <f t="shared" si="5"/>
        <v>1</v>
      </c>
      <c r="P15" s="1">
        <f t="shared" si="5"/>
        <v>16</v>
      </c>
      <c r="Q15" s="1">
        <f t="shared" si="6"/>
        <v>9.2149805023529403</v>
      </c>
    </row>
    <row r="16" spans="1:24" x14ac:dyDescent="0.2">
      <c r="A16" s="1">
        <v>14</v>
      </c>
      <c r="B16" s="2">
        <v>40650</v>
      </c>
      <c r="C16" s="1">
        <v>-1374.7590580000001</v>
      </c>
      <c r="D16" s="1">
        <v>7.4479688780000002</v>
      </c>
      <c r="F16" s="1">
        <v>15</v>
      </c>
      <c r="G16" s="2">
        <v>41036</v>
      </c>
      <c r="H16" s="2">
        <f t="shared" si="1"/>
        <v>41029</v>
      </c>
      <c r="I16" s="2">
        <f t="shared" si="2"/>
        <v>41047</v>
      </c>
      <c r="J16" s="1">
        <v>3247.1207169999998</v>
      </c>
      <c r="K16" s="1">
        <v>3246.848716</v>
      </c>
      <c r="L16" s="1">
        <v>3248.602817</v>
      </c>
      <c r="M16" s="1">
        <f t="shared" si="3"/>
        <v>9.4712657599999996</v>
      </c>
      <c r="N16" s="1">
        <f t="shared" si="4"/>
        <v>7.5416540220000003</v>
      </c>
      <c r="O16" s="1">
        <f t="shared" si="5"/>
        <v>7</v>
      </c>
      <c r="P16" s="1">
        <f t="shared" si="5"/>
        <v>11</v>
      </c>
      <c r="Q16" s="1">
        <f t="shared" si="6"/>
        <v>8.7208611952222217</v>
      </c>
    </row>
    <row r="17" spans="1:17" x14ac:dyDescent="0.2">
      <c r="A17" s="1">
        <v>15</v>
      </c>
      <c r="B17" s="2">
        <v>40661</v>
      </c>
      <c r="C17" s="1">
        <v>-1151.1910620000001</v>
      </c>
      <c r="D17" s="1">
        <v>8.197450023</v>
      </c>
      <c r="F17" s="1">
        <v>16</v>
      </c>
      <c r="G17" s="2">
        <v>41073</v>
      </c>
      <c r="H17" s="2">
        <f t="shared" si="1"/>
        <v>41057</v>
      </c>
      <c r="I17" s="2">
        <f t="shared" si="2"/>
        <v>41076</v>
      </c>
      <c r="J17" s="1">
        <v>3247.7622280000001</v>
      </c>
      <c r="K17" s="1">
        <v>3247.612126</v>
      </c>
      <c r="L17" s="1">
        <v>3248.9524289999999</v>
      </c>
      <c r="M17" s="1">
        <f t="shared" si="3"/>
        <v>7.9547203340000001</v>
      </c>
      <c r="N17" s="1">
        <f t="shared" si="4"/>
        <v>7.312833114</v>
      </c>
      <c r="O17" s="1">
        <f t="shared" si="5"/>
        <v>16</v>
      </c>
      <c r="P17" s="1">
        <f t="shared" si="5"/>
        <v>3</v>
      </c>
      <c r="Q17" s="1">
        <f t="shared" si="6"/>
        <v>7.4141837276842111</v>
      </c>
    </row>
    <row r="18" spans="1:17" x14ac:dyDescent="0.2">
      <c r="A18" s="1">
        <v>16</v>
      </c>
      <c r="B18" s="2">
        <v>40679</v>
      </c>
      <c r="C18" s="1">
        <v>-1193.213244</v>
      </c>
      <c r="D18" s="1">
        <v>7.479066048</v>
      </c>
      <c r="F18" s="1">
        <v>17</v>
      </c>
      <c r="G18" s="2">
        <v>41116</v>
      </c>
      <c r="H18" s="2">
        <f t="shared" si="1"/>
        <v>41114</v>
      </c>
      <c r="I18" s="2">
        <f t="shared" si="2"/>
        <v>41132</v>
      </c>
      <c r="J18" s="1">
        <v>3248.3023349999999</v>
      </c>
      <c r="K18" s="1">
        <v>3248.2427579999999</v>
      </c>
      <c r="L18" s="1">
        <v>3248.8319299999998</v>
      </c>
      <c r="M18" s="1">
        <f t="shared" si="3"/>
        <v>5.4299693590000002</v>
      </c>
      <c r="N18" s="1">
        <f t="shared" si="4"/>
        <v>4.5950332100000004</v>
      </c>
      <c r="O18" s="1">
        <f t="shared" si="5"/>
        <v>2</v>
      </c>
      <c r="P18" s="1">
        <f t="shared" si="5"/>
        <v>16</v>
      </c>
      <c r="Q18" s="1">
        <f t="shared" si="6"/>
        <v>5.3371986757777776</v>
      </c>
    </row>
    <row r="19" spans="1:17" x14ac:dyDescent="0.2">
      <c r="A19" s="1">
        <v>17</v>
      </c>
      <c r="B19" s="2">
        <v>40689</v>
      </c>
      <c r="C19" s="1">
        <v>-1388.4516209999999</v>
      </c>
      <c r="D19" s="1">
        <v>7.0033484039999996</v>
      </c>
      <c r="F19" s="1">
        <v>18</v>
      </c>
      <c r="G19" s="2">
        <v>41158</v>
      </c>
      <c r="H19" s="2">
        <f t="shared" si="1"/>
        <v>41142</v>
      </c>
      <c r="I19" s="2">
        <f t="shared" si="2"/>
        <v>41161</v>
      </c>
      <c r="J19" s="1">
        <v>3248.883898</v>
      </c>
      <c r="K19" s="1">
        <v>3248.8987699999998</v>
      </c>
      <c r="L19" s="1">
        <v>3249.1510480000002</v>
      </c>
      <c r="M19" s="1">
        <f t="shared" si="3"/>
        <v>4.463373485</v>
      </c>
      <c r="N19" s="1">
        <f t="shared" si="4"/>
        <v>4.4659231359999998</v>
      </c>
      <c r="O19" s="1">
        <f t="shared" si="5"/>
        <v>16</v>
      </c>
      <c r="P19" s="1">
        <f t="shared" si="5"/>
        <v>3</v>
      </c>
      <c r="Q19" s="1">
        <f t="shared" si="6"/>
        <v>4.4655205595263157</v>
      </c>
    </row>
    <row r="20" spans="1:17" x14ac:dyDescent="0.2">
      <c r="A20" s="1">
        <v>18</v>
      </c>
      <c r="B20" s="2">
        <v>40708</v>
      </c>
      <c r="C20" s="1">
        <v>-1273.36662</v>
      </c>
      <c r="D20" s="1">
        <v>7.8312862599999997</v>
      </c>
      <c r="F20" s="1">
        <v>19</v>
      </c>
      <c r="G20" s="2">
        <v>41200</v>
      </c>
      <c r="H20" s="2">
        <f t="shared" si="1"/>
        <v>41194</v>
      </c>
      <c r="I20" s="2">
        <f t="shared" si="2"/>
        <v>41217</v>
      </c>
      <c r="J20" s="1">
        <v>3248.4144590000001</v>
      </c>
      <c r="K20" s="1">
        <v>3248.3960310000002</v>
      </c>
      <c r="L20" s="1">
        <v>3248.8152700000001</v>
      </c>
      <c r="M20" s="1">
        <f t="shared" si="3"/>
        <v>4.7397642500000003</v>
      </c>
      <c r="N20" s="1">
        <f t="shared" si="4"/>
        <v>4.5623903029999999</v>
      </c>
      <c r="O20" s="1">
        <f t="shared" si="5"/>
        <v>6</v>
      </c>
      <c r="P20" s="1">
        <f t="shared" si="5"/>
        <v>17</v>
      </c>
      <c r="Q20" s="1">
        <f t="shared" si="6"/>
        <v>4.6934927855652173</v>
      </c>
    </row>
    <row r="21" spans="1:17" x14ac:dyDescent="0.2">
      <c r="A21" s="1">
        <v>19</v>
      </c>
      <c r="B21" s="2">
        <v>40717</v>
      </c>
      <c r="C21" s="1">
        <v>-1233.0715190000001</v>
      </c>
      <c r="D21" s="1">
        <v>8.0970730839999998</v>
      </c>
      <c r="F21" s="1">
        <v>20</v>
      </c>
      <c r="G21" s="2">
        <v>41243</v>
      </c>
      <c r="H21" s="2">
        <f t="shared" si="1"/>
        <v>41226</v>
      </c>
      <c r="I21" s="2">
        <f t="shared" si="2"/>
        <v>41246</v>
      </c>
      <c r="J21" s="1">
        <v>3248.5297289999999</v>
      </c>
      <c r="K21" s="1">
        <v>3248.491896</v>
      </c>
      <c r="L21" s="1">
        <v>3248.9679999999998</v>
      </c>
      <c r="M21" s="1">
        <f t="shared" si="3"/>
        <v>4.9301806570000002</v>
      </c>
      <c r="N21" s="1">
        <f t="shared" si="4"/>
        <v>4.4575995519999996</v>
      </c>
      <c r="O21" s="1">
        <f t="shared" si="5"/>
        <v>17</v>
      </c>
      <c r="P21" s="1">
        <f t="shared" si="5"/>
        <v>3</v>
      </c>
      <c r="Q21" s="1">
        <f t="shared" si="6"/>
        <v>4.5284867177499999</v>
      </c>
    </row>
    <row r="22" spans="1:17" x14ac:dyDescent="0.2">
      <c r="A22" s="1">
        <v>20</v>
      </c>
      <c r="B22" s="2">
        <v>40741</v>
      </c>
      <c r="C22" s="1">
        <v>-1428.5322229999999</v>
      </c>
      <c r="D22" s="1">
        <v>7.2511720679999998</v>
      </c>
      <c r="F22" s="1">
        <v>21</v>
      </c>
      <c r="G22" s="2">
        <v>41289</v>
      </c>
      <c r="H22" s="2">
        <f t="shared" si="1"/>
        <v>41284</v>
      </c>
      <c r="I22" s="2">
        <f t="shared" si="2"/>
        <v>41302</v>
      </c>
      <c r="J22" s="1">
        <v>3248.4578620000002</v>
      </c>
      <c r="K22" s="1">
        <v>3248.4387240000001</v>
      </c>
      <c r="L22" s="1">
        <v>3248.8711429999998</v>
      </c>
      <c r="M22" s="1">
        <f t="shared" si="3"/>
        <v>4.5040934190000002</v>
      </c>
      <c r="N22" s="1">
        <f t="shared" si="4"/>
        <v>4.4460745890000002</v>
      </c>
      <c r="O22" s="1">
        <f t="shared" si="5"/>
        <v>5</v>
      </c>
      <c r="P22" s="1">
        <f t="shared" si="5"/>
        <v>13</v>
      </c>
      <c r="Q22" s="1">
        <f t="shared" si="6"/>
        <v>4.4879770773333334</v>
      </c>
    </row>
    <row r="23" spans="1:17" x14ac:dyDescent="0.2">
      <c r="A23" s="1">
        <v>21</v>
      </c>
      <c r="B23" s="2">
        <v>40764</v>
      </c>
      <c r="C23" s="1">
        <v>-1523.6248969999999</v>
      </c>
      <c r="D23" s="1">
        <v>6.623771896</v>
      </c>
      <c r="F23" s="1">
        <v>22</v>
      </c>
      <c r="G23" s="2">
        <v>41327</v>
      </c>
      <c r="H23" s="2">
        <f t="shared" si="1"/>
        <v>41311</v>
      </c>
      <c r="I23" s="2">
        <f t="shared" si="2"/>
        <v>41331</v>
      </c>
      <c r="J23" s="1">
        <v>3248.4272959999998</v>
      </c>
      <c r="K23" s="1">
        <v>3248.3734169999998</v>
      </c>
      <c r="L23" s="1">
        <v>3248.9206770000001</v>
      </c>
      <c r="M23" s="1">
        <f t="shared" si="3"/>
        <v>4.8832344509999999</v>
      </c>
      <c r="N23" s="1">
        <f t="shared" si="4"/>
        <v>4.7288691289999996</v>
      </c>
      <c r="O23" s="1">
        <f t="shared" si="5"/>
        <v>16</v>
      </c>
      <c r="P23" s="1">
        <f t="shared" si="5"/>
        <v>4</v>
      </c>
      <c r="Q23" s="1">
        <f t="shared" si="6"/>
        <v>4.7597421933999993</v>
      </c>
    </row>
    <row r="24" spans="1:17" x14ac:dyDescent="0.2">
      <c r="A24" s="1">
        <v>22</v>
      </c>
      <c r="B24" s="2">
        <v>40773</v>
      </c>
      <c r="C24" s="1">
        <v>-1374.777697</v>
      </c>
      <c r="D24" s="1">
        <v>5.2697893010000003</v>
      </c>
      <c r="F24" s="1">
        <v>23</v>
      </c>
      <c r="G24" s="2">
        <v>41370</v>
      </c>
      <c r="H24" s="2">
        <f t="shared" si="1"/>
        <v>41369</v>
      </c>
      <c r="I24" s="2">
        <f t="shared" si="2"/>
        <v>41387</v>
      </c>
      <c r="J24" s="1">
        <v>3247.943616</v>
      </c>
      <c r="K24" s="1">
        <v>3247.8880720000002</v>
      </c>
      <c r="L24" s="1">
        <v>3248.5280720000001</v>
      </c>
      <c r="M24" s="1">
        <f t="shared" si="3"/>
        <v>5.8302272110000004</v>
      </c>
      <c r="N24" s="1">
        <f t="shared" si="4"/>
        <v>5.0490488640000004</v>
      </c>
      <c r="O24" s="1">
        <f t="shared" si="5"/>
        <v>1</v>
      </c>
      <c r="P24" s="1">
        <f t="shared" si="5"/>
        <v>17</v>
      </c>
      <c r="Q24" s="1">
        <f t="shared" si="6"/>
        <v>5.7868284139444448</v>
      </c>
    </row>
    <row r="25" spans="1:17" x14ac:dyDescent="0.2">
      <c r="A25" s="1">
        <v>23</v>
      </c>
      <c r="B25" s="2">
        <v>40793</v>
      </c>
      <c r="C25" s="1">
        <v>-1407.1646599999999</v>
      </c>
      <c r="D25" s="1">
        <v>7.6662887209999999</v>
      </c>
      <c r="F25" s="1">
        <v>24</v>
      </c>
      <c r="G25" s="2">
        <v>41396</v>
      </c>
      <c r="H25" s="2">
        <f t="shared" si="1"/>
        <v>41387</v>
      </c>
      <c r="I25" s="2">
        <f t="shared" si="2"/>
        <v>41397</v>
      </c>
      <c r="J25" s="1">
        <v>3247.571547</v>
      </c>
      <c r="K25" s="1">
        <v>3247.5009409999998</v>
      </c>
      <c r="L25" s="1">
        <v>3248.197048</v>
      </c>
      <c r="M25" s="1">
        <f t="shared" si="3"/>
        <v>5.0490488640000004</v>
      </c>
      <c r="N25" s="1">
        <f t="shared" si="4"/>
        <v>5.1610977050000004</v>
      </c>
      <c r="O25" s="1">
        <f t="shared" si="5"/>
        <v>9</v>
      </c>
      <c r="P25" s="1">
        <f t="shared" si="5"/>
        <v>1</v>
      </c>
      <c r="Q25" s="1">
        <f t="shared" si="6"/>
        <v>5.1498928209000008</v>
      </c>
    </row>
    <row r="26" spans="1:17" x14ac:dyDescent="0.2">
      <c r="A26" s="1">
        <v>24</v>
      </c>
      <c r="B26" s="2">
        <v>40802</v>
      </c>
      <c r="C26" s="1">
        <v>-1120.568888</v>
      </c>
      <c r="D26" s="1">
        <v>6.4031085430000001</v>
      </c>
      <c r="F26" s="1">
        <v>25</v>
      </c>
      <c r="G26" s="2">
        <v>41441</v>
      </c>
      <c r="H26" s="2">
        <f t="shared" si="1"/>
        <v>41425</v>
      </c>
      <c r="I26" s="2">
        <f t="shared" si="2"/>
        <v>41444</v>
      </c>
      <c r="J26" s="1">
        <v>3248.1268839999998</v>
      </c>
      <c r="K26" s="1">
        <v>3248.0373840000002</v>
      </c>
      <c r="L26" s="1">
        <v>3248.7181860000001</v>
      </c>
      <c r="M26" s="1">
        <f t="shared" si="3"/>
        <v>5.4246719969999999</v>
      </c>
      <c r="N26" s="1">
        <f t="shared" si="4"/>
        <v>5.6072293069999999</v>
      </c>
      <c r="O26" s="1">
        <f t="shared" si="5"/>
        <v>16</v>
      </c>
      <c r="P26" s="1">
        <f t="shared" si="5"/>
        <v>3</v>
      </c>
      <c r="Q26" s="1">
        <f t="shared" si="6"/>
        <v>5.5784044685789471</v>
      </c>
    </row>
    <row r="27" spans="1:17" x14ac:dyDescent="0.2">
      <c r="A27" s="1">
        <v>25</v>
      </c>
      <c r="B27" s="2">
        <v>40826</v>
      </c>
      <c r="C27" s="1">
        <v>-1211.06449</v>
      </c>
      <c r="D27" s="1">
        <v>6.8213604969999997</v>
      </c>
      <c r="F27" s="1">
        <v>26</v>
      </c>
      <c r="G27" s="2">
        <v>41483</v>
      </c>
      <c r="H27" s="2">
        <f t="shared" si="1"/>
        <v>41482</v>
      </c>
      <c r="I27" s="2">
        <f t="shared" si="2"/>
        <v>41500</v>
      </c>
      <c r="J27" s="1">
        <v>3247.8146430000002</v>
      </c>
      <c r="K27" s="1">
        <v>3247.765715</v>
      </c>
      <c r="L27" s="1">
        <v>3248.5104679999999</v>
      </c>
      <c r="M27" s="1">
        <f t="shared" si="3"/>
        <v>5.366588256</v>
      </c>
      <c r="N27" s="1">
        <f t="shared" si="4"/>
        <v>5.3772175119999996</v>
      </c>
      <c r="O27" s="1">
        <f t="shared" si="5"/>
        <v>1</v>
      </c>
      <c r="P27" s="1">
        <f t="shared" si="5"/>
        <v>17</v>
      </c>
      <c r="Q27" s="1">
        <f t="shared" si="6"/>
        <v>5.367178770222222</v>
      </c>
    </row>
    <row r="28" spans="1:17" x14ac:dyDescent="0.2">
      <c r="A28" s="1">
        <v>26</v>
      </c>
      <c r="B28" s="2">
        <v>40849</v>
      </c>
      <c r="C28" s="1">
        <v>-1359.0751769999999</v>
      </c>
      <c r="D28" s="1">
        <v>7.6752705370000003</v>
      </c>
      <c r="F28" s="1">
        <v>27</v>
      </c>
      <c r="G28" s="2">
        <v>41526</v>
      </c>
      <c r="H28" s="2">
        <f t="shared" si="1"/>
        <v>41510</v>
      </c>
      <c r="I28" s="2">
        <f t="shared" si="2"/>
        <v>41529</v>
      </c>
      <c r="J28" s="1">
        <v>3248.0936449999999</v>
      </c>
      <c r="K28" s="1">
        <v>3248.0028969999998</v>
      </c>
      <c r="L28" s="1">
        <v>3248.898471</v>
      </c>
      <c r="M28" s="1">
        <f t="shared" si="3"/>
        <v>5.0912499909999998</v>
      </c>
      <c r="N28" s="1">
        <f t="shared" si="4"/>
        <v>5.9673362900000004</v>
      </c>
      <c r="O28" s="1">
        <f t="shared" si="5"/>
        <v>16</v>
      </c>
      <c r="P28" s="1">
        <f t="shared" si="5"/>
        <v>3</v>
      </c>
      <c r="Q28" s="1">
        <f t="shared" si="6"/>
        <v>5.8290068743684209</v>
      </c>
    </row>
    <row r="29" spans="1:17" x14ac:dyDescent="0.2">
      <c r="A29" s="1">
        <v>27</v>
      </c>
      <c r="B29" s="2">
        <v>40858</v>
      </c>
      <c r="C29" s="1">
        <v>-1506.1337349999999</v>
      </c>
      <c r="D29" s="1">
        <v>8.5184083840000007</v>
      </c>
      <c r="F29" s="1">
        <v>28</v>
      </c>
      <c r="G29" s="2">
        <v>41571</v>
      </c>
      <c r="H29" s="2">
        <f t="shared" si="1"/>
        <v>41567</v>
      </c>
      <c r="I29" s="2">
        <f t="shared" si="2"/>
        <v>41585</v>
      </c>
      <c r="J29" s="1">
        <v>3247.7789910000001</v>
      </c>
      <c r="K29" s="1">
        <v>3247.650181</v>
      </c>
      <c r="L29" s="1">
        <v>3248.6845899999998</v>
      </c>
      <c r="M29" s="1">
        <f t="shared" si="3"/>
        <v>5.81606033</v>
      </c>
      <c r="N29" s="1">
        <f t="shared" si="4"/>
        <v>6.3295540910000003</v>
      </c>
      <c r="O29" s="1">
        <f t="shared" si="5"/>
        <v>4</v>
      </c>
      <c r="P29" s="1">
        <f t="shared" si="5"/>
        <v>14</v>
      </c>
      <c r="Q29" s="1">
        <f t="shared" si="6"/>
        <v>5.9301700546666671</v>
      </c>
    </row>
    <row r="30" spans="1:17" x14ac:dyDescent="0.2">
      <c r="A30" s="1">
        <v>28</v>
      </c>
      <c r="B30" s="2">
        <v>40878</v>
      </c>
      <c r="C30" s="1">
        <v>-1380.979212</v>
      </c>
      <c r="D30" s="1">
        <v>8.0764400470000002</v>
      </c>
      <c r="F30" s="1">
        <v>29</v>
      </c>
      <c r="G30" s="2">
        <v>41611</v>
      </c>
      <c r="H30" s="2">
        <f t="shared" si="1"/>
        <v>41595</v>
      </c>
      <c r="I30" s="2">
        <f t="shared" si="2"/>
        <v>41614</v>
      </c>
      <c r="J30" s="1">
        <v>3247.6819139999998</v>
      </c>
      <c r="K30" s="1">
        <v>3247.5490380000001</v>
      </c>
      <c r="L30" s="1">
        <v>3248.6006010000001</v>
      </c>
      <c r="M30" s="1">
        <f t="shared" si="3"/>
        <v>6.4073946099999999</v>
      </c>
      <c r="N30" s="1">
        <f t="shared" si="4"/>
        <v>5.961781835</v>
      </c>
      <c r="O30" s="1">
        <f t="shared" si="5"/>
        <v>16</v>
      </c>
      <c r="P30" s="1">
        <f t="shared" si="5"/>
        <v>3</v>
      </c>
      <c r="Q30" s="1">
        <f t="shared" si="6"/>
        <v>6.0321417468421057</v>
      </c>
    </row>
    <row r="31" spans="1:17" x14ac:dyDescent="0.2">
      <c r="A31" s="1">
        <v>29</v>
      </c>
      <c r="B31" s="2">
        <v>40887</v>
      </c>
      <c r="C31" s="1">
        <v>-934.12084140000002</v>
      </c>
      <c r="D31" s="1">
        <v>8.7651819910000004</v>
      </c>
      <c r="F31" s="1">
        <v>30</v>
      </c>
      <c r="G31" s="2">
        <v>41668</v>
      </c>
      <c r="H31" s="2">
        <f t="shared" si="1"/>
        <v>41653</v>
      </c>
      <c r="I31" s="2">
        <f t="shared" si="2"/>
        <v>41670</v>
      </c>
      <c r="J31" s="1">
        <v>3248.100954</v>
      </c>
      <c r="K31" s="1">
        <v>3248.0279070000001</v>
      </c>
      <c r="L31" s="1">
        <v>3248.9481369999999</v>
      </c>
      <c r="M31" s="1">
        <f t="shared" si="3"/>
        <v>6.4549063609999999</v>
      </c>
      <c r="N31" s="1">
        <f t="shared" si="4"/>
        <v>5.3385046430000003</v>
      </c>
      <c r="O31" s="1">
        <f t="shared" si="5"/>
        <v>15</v>
      </c>
      <c r="P31" s="1">
        <f t="shared" si="5"/>
        <v>2</v>
      </c>
      <c r="Q31" s="1">
        <f t="shared" si="6"/>
        <v>5.4698460215882356</v>
      </c>
    </row>
    <row r="32" spans="1:17" x14ac:dyDescent="0.2">
      <c r="A32" s="1">
        <v>30</v>
      </c>
      <c r="B32" s="2">
        <v>40906</v>
      </c>
      <c r="C32" s="1">
        <v>-1306.579823</v>
      </c>
      <c r="D32" s="1">
        <v>8.6080113859999994</v>
      </c>
      <c r="F32" s="1">
        <v>31</v>
      </c>
      <c r="G32" s="2">
        <v>41713</v>
      </c>
      <c r="H32" s="2">
        <f t="shared" si="1"/>
        <v>41708</v>
      </c>
      <c r="I32" s="2">
        <f t="shared" si="2"/>
        <v>41728</v>
      </c>
      <c r="J32" s="1">
        <v>3248.157886</v>
      </c>
      <c r="K32" s="1">
        <v>3248.1537309999999</v>
      </c>
      <c r="L32" s="1">
        <v>3248.9207660000002</v>
      </c>
      <c r="M32" s="1">
        <f t="shared" si="3"/>
        <v>5.0177762660000003</v>
      </c>
      <c r="N32" s="1">
        <f t="shared" si="4"/>
        <v>5.1785468679999997</v>
      </c>
      <c r="O32" s="1">
        <f t="shared" si="5"/>
        <v>5</v>
      </c>
      <c r="P32" s="1">
        <f t="shared" si="5"/>
        <v>15</v>
      </c>
      <c r="Q32" s="1">
        <f t="shared" si="6"/>
        <v>5.0579689165000001</v>
      </c>
    </row>
    <row r="33" spans="1:17" x14ac:dyDescent="0.2">
      <c r="A33" s="1">
        <v>31</v>
      </c>
      <c r="B33" s="2">
        <v>40933</v>
      </c>
      <c r="C33" s="1">
        <v>-1085.362854</v>
      </c>
      <c r="D33" s="1">
        <v>7.4227459549999999</v>
      </c>
      <c r="F33" s="1">
        <v>32</v>
      </c>
      <c r="G33" s="2">
        <v>41754</v>
      </c>
      <c r="H33" s="2">
        <f t="shared" si="1"/>
        <v>41737</v>
      </c>
      <c r="I33" s="2">
        <f t="shared" si="2"/>
        <v>41755</v>
      </c>
      <c r="J33" s="1">
        <v>3247.7829489999999</v>
      </c>
      <c r="K33" s="1">
        <v>3247.6975160000002</v>
      </c>
      <c r="L33" s="1">
        <v>3248.8082239999999</v>
      </c>
      <c r="M33" s="1">
        <f t="shared" si="3"/>
        <v>6.2456762079999999</v>
      </c>
      <c r="N33" s="1">
        <f t="shared" si="4"/>
        <v>6.113973906</v>
      </c>
      <c r="O33" s="1">
        <f t="shared" si="5"/>
        <v>17</v>
      </c>
      <c r="P33" s="1">
        <f t="shared" si="5"/>
        <v>1</v>
      </c>
      <c r="Q33" s="1">
        <f t="shared" si="6"/>
        <v>6.1212907005555559</v>
      </c>
    </row>
    <row r="34" spans="1:17" x14ac:dyDescent="0.2">
      <c r="A34" s="1">
        <v>32</v>
      </c>
      <c r="B34" s="2">
        <v>40944</v>
      </c>
      <c r="C34" s="1">
        <v>-1509.5674529999999</v>
      </c>
      <c r="D34" s="1">
        <v>7.898273015</v>
      </c>
      <c r="F34" s="1">
        <v>33</v>
      </c>
      <c r="G34" s="2">
        <v>41798</v>
      </c>
      <c r="H34" s="2">
        <f t="shared" si="1"/>
        <v>41793</v>
      </c>
      <c r="I34" s="2">
        <f t="shared" si="2"/>
        <v>41813</v>
      </c>
      <c r="J34" s="1">
        <v>3248.0006279999998</v>
      </c>
      <c r="K34" s="1">
        <v>3247.96279</v>
      </c>
      <c r="L34" s="1">
        <v>3248.942047</v>
      </c>
      <c r="M34" s="1">
        <f t="shared" si="3"/>
        <v>5.7108901830000001</v>
      </c>
      <c r="N34" s="1">
        <f t="shared" si="4"/>
        <v>5.4362037000000001</v>
      </c>
      <c r="O34" s="1">
        <f t="shared" si="5"/>
        <v>5</v>
      </c>
      <c r="P34" s="1">
        <f t="shared" si="5"/>
        <v>15</v>
      </c>
      <c r="Q34" s="1">
        <f t="shared" si="6"/>
        <v>5.6422185622500001</v>
      </c>
    </row>
    <row r="35" spans="1:17" x14ac:dyDescent="0.2">
      <c r="A35" s="1">
        <v>33</v>
      </c>
      <c r="B35" s="2">
        <v>40962</v>
      </c>
      <c r="C35" s="1">
        <v>-1135.460855</v>
      </c>
      <c r="D35" s="1">
        <v>8.0346919359999998</v>
      </c>
      <c r="F35" s="1">
        <v>34</v>
      </c>
      <c r="G35" s="2">
        <v>41840</v>
      </c>
      <c r="H35" s="2">
        <f t="shared" si="1"/>
        <v>41822</v>
      </c>
      <c r="I35" s="2">
        <f t="shared" si="2"/>
        <v>41846</v>
      </c>
      <c r="J35" s="1">
        <v>3247.4609369999998</v>
      </c>
      <c r="K35" s="1">
        <v>3247.3951120000002</v>
      </c>
      <c r="L35" s="1">
        <v>3248.5176430000001</v>
      </c>
      <c r="M35" s="1">
        <f t="shared" si="3"/>
        <v>6.6906806379999999</v>
      </c>
      <c r="N35" s="1">
        <f t="shared" si="4"/>
        <v>5.9116511200000001</v>
      </c>
      <c r="O35" s="1">
        <f t="shared" si="5"/>
        <v>18</v>
      </c>
      <c r="P35" s="1">
        <f t="shared" si="5"/>
        <v>6</v>
      </c>
      <c r="Q35" s="1">
        <f t="shared" si="6"/>
        <v>6.1064084995000005</v>
      </c>
    </row>
    <row r="36" spans="1:17" x14ac:dyDescent="0.2">
      <c r="A36" s="1">
        <v>34</v>
      </c>
      <c r="B36" s="2">
        <v>40972</v>
      </c>
      <c r="C36" s="1">
        <v>-1189.7713650000001</v>
      </c>
      <c r="D36" s="1">
        <v>9.4614251980000006</v>
      </c>
      <c r="F36" s="1">
        <v>35</v>
      </c>
      <c r="G36" s="2">
        <v>41881</v>
      </c>
      <c r="H36" s="2">
        <f t="shared" si="1"/>
        <v>41878</v>
      </c>
      <c r="I36" s="2">
        <f t="shared" si="2"/>
        <v>41897</v>
      </c>
      <c r="J36" s="1">
        <v>3247.9602890000001</v>
      </c>
      <c r="K36" s="1">
        <v>3247.8572199999999</v>
      </c>
      <c r="L36" s="1">
        <v>3249.0488230000001</v>
      </c>
      <c r="M36" s="1">
        <f t="shared" si="3"/>
        <v>5.7343114689999997</v>
      </c>
      <c r="N36" s="1">
        <f t="shared" si="4"/>
        <v>7.2964690299999999</v>
      </c>
      <c r="O36" s="1">
        <f t="shared" si="5"/>
        <v>3</v>
      </c>
      <c r="P36" s="1">
        <f t="shared" si="5"/>
        <v>16</v>
      </c>
      <c r="Q36" s="1">
        <f t="shared" si="6"/>
        <v>5.9809679259999999</v>
      </c>
    </row>
    <row r="37" spans="1:17" x14ac:dyDescent="0.2">
      <c r="A37" s="1">
        <v>35</v>
      </c>
      <c r="B37" s="2">
        <v>40991</v>
      </c>
      <c r="C37" s="1">
        <v>-1353.276844</v>
      </c>
      <c r="D37" s="1">
        <v>8.7564380439999994</v>
      </c>
      <c r="F37" s="1">
        <v>36</v>
      </c>
      <c r="G37" s="2">
        <v>41924</v>
      </c>
      <c r="H37" s="2">
        <f t="shared" si="1"/>
        <v>41907</v>
      </c>
      <c r="I37" s="2">
        <f t="shared" si="2"/>
        <v>41925</v>
      </c>
      <c r="J37" s="1">
        <v>3247.5661949999999</v>
      </c>
      <c r="K37" s="1">
        <v>3247.4639980000002</v>
      </c>
      <c r="L37" s="1">
        <v>3248.6557269999998</v>
      </c>
      <c r="M37" s="1">
        <f t="shared" si="3"/>
        <v>7.0185786390000002</v>
      </c>
      <c r="N37" s="1">
        <f t="shared" si="4"/>
        <v>5.8868237600000004</v>
      </c>
      <c r="O37" s="1">
        <f t="shared" si="5"/>
        <v>17</v>
      </c>
      <c r="P37" s="1">
        <f t="shared" si="5"/>
        <v>1</v>
      </c>
      <c r="Q37" s="1">
        <f t="shared" si="6"/>
        <v>5.9496990310555562</v>
      </c>
    </row>
    <row r="38" spans="1:17" x14ac:dyDescent="0.2">
      <c r="A38" s="1">
        <v>36</v>
      </c>
      <c r="B38" s="2">
        <v>41001</v>
      </c>
      <c r="C38" s="1">
        <v>-1299.7912699999999</v>
      </c>
      <c r="D38" s="1">
        <v>9.2077799979999995</v>
      </c>
      <c r="F38" s="1">
        <v>37</v>
      </c>
      <c r="G38" s="2">
        <v>41966</v>
      </c>
      <c r="H38" s="2">
        <f t="shared" si="1"/>
        <v>41963</v>
      </c>
      <c r="I38" s="2">
        <f t="shared" si="2"/>
        <v>41982</v>
      </c>
      <c r="J38" s="1">
        <v>3247.9473760000001</v>
      </c>
      <c r="K38" s="1">
        <v>3247.8802970000002</v>
      </c>
      <c r="L38" s="1">
        <v>3249.0133639999999</v>
      </c>
      <c r="M38" s="1">
        <f t="shared" si="3"/>
        <v>7.1464948919999998</v>
      </c>
      <c r="N38" s="1">
        <f t="shared" si="4"/>
        <v>5.8668401100000001</v>
      </c>
      <c r="O38" s="1">
        <f t="shared" si="5"/>
        <v>3</v>
      </c>
      <c r="P38" s="1">
        <f t="shared" si="5"/>
        <v>16</v>
      </c>
      <c r="Q38" s="1">
        <f t="shared" si="6"/>
        <v>6.944444136947368</v>
      </c>
    </row>
    <row r="39" spans="1:17" x14ac:dyDescent="0.2">
      <c r="A39" s="1">
        <v>37</v>
      </c>
      <c r="B39" s="2">
        <v>41018</v>
      </c>
      <c r="C39" s="1">
        <v>-1416.4670369999999</v>
      </c>
      <c r="D39" s="1">
        <v>9.3301885720000008</v>
      </c>
      <c r="F39" s="1">
        <v>38</v>
      </c>
      <c r="G39" s="2">
        <v>42008</v>
      </c>
      <c r="H39" s="2">
        <f t="shared" si="1"/>
        <v>41992</v>
      </c>
      <c r="I39" s="2">
        <f t="shared" si="2"/>
        <v>42021</v>
      </c>
      <c r="J39" s="1">
        <v>3247.7346510000002</v>
      </c>
      <c r="K39" s="1">
        <v>3247.622425</v>
      </c>
      <c r="L39" s="1">
        <v>3248.9217370000001</v>
      </c>
      <c r="M39" s="1">
        <f t="shared" si="3"/>
        <v>6.1893627340000004</v>
      </c>
      <c r="N39" s="1">
        <f t="shared" si="4"/>
        <v>6.4936662930000004</v>
      </c>
      <c r="O39" s="1">
        <f t="shared" si="5"/>
        <v>16</v>
      </c>
      <c r="P39" s="1">
        <f t="shared" si="5"/>
        <v>13</v>
      </c>
      <c r="Q39" s="1">
        <f t="shared" si="6"/>
        <v>6.3572543527586207</v>
      </c>
    </row>
    <row r="40" spans="1:17" x14ac:dyDescent="0.2">
      <c r="A40" s="1">
        <v>38</v>
      </c>
      <c r="B40" s="2">
        <v>41029</v>
      </c>
      <c r="C40" s="1">
        <v>-1306.545392</v>
      </c>
      <c r="D40" s="1">
        <v>9.4712657599999996</v>
      </c>
      <c r="F40" s="1">
        <v>39</v>
      </c>
      <c r="G40" s="2">
        <v>42051</v>
      </c>
      <c r="H40" s="2">
        <f t="shared" si="1"/>
        <v>42049</v>
      </c>
      <c r="I40" s="2">
        <f t="shared" si="2"/>
        <v>42067</v>
      </c>
      <c r="J40" s="1">
        <v>3247.5889689999999</v>
      </c>
      <c r="K40" s="1">
        <v>3247.4932520000002</v>
      </c>
      <c r="L40" s="1">
        <v>3248.910128</v>
      </c>
      <c r="M40" s="1">
        <f t="shared" si="3"/>
        <v>6.7844174840000004</v>
      </c>
      <c r="N40" s="1">
        <f t="shared" si="4"/>
        <v>6.5502809089999996</v>
      </c>
      <c r="O40" s="1">
        <f t="shared" si="5"/>
        <v>2</v>
      </c>
      <c r="P40" s="1">
        <f t="shared" si="5"/>
        <v>16</v>
      </c>
      <c r="Q40" s="1">
        <f t="shared" si="6"/>
        <v>6.7584023090000001</v>
      </c>
    </row>
    <row r="41" spans="1:17" x14ac:dyDescent="0.2">
      <c r="A41" s="1">
        <v>39</v>
      </c>
      <c r="B41" s="2">
        <v>41047</v>
      </c>
      <c r="C41" s="1">
        <v>-1320.327522</v>
      </c>
      <c r="D41" s="1">
        <v>7.5416540220000003</v>
      </c>
      <c r="F41" s="1">
        <v>40</v>
      </c>
      <c r="G41" s="2">
        <v>42093</v>
      </c>
      <c r="H41" s="2">
        <f t="shared" si="1"/>
        <v>42077</v>
      </c>
      <c r="I41" s="2">
        <f t="shared" si="2"/>
        <v>42095</v>
      </c>
      <c r="J41" s="1">
        <v>3247.254942</v>
      </c>
      <c r="K41" s="1">
        <v>3247.137342</v>
      </c>
      <c r="L41" s="1">
        <v>3248.593249</v>
      </c>
      <c r="M41" s="1">
        <f t="shared" si="3"/>
        <v>6.9148558019999999</v>
      </c>
      <c r="N41" s="1">
        <f t="shared" si="4"/>
        <v>6.5875731389999999</v>
      </c>
      <c r="O41" s="1">
        <f t="shared" si="5"/>
        <v>16</v>
      </c>
      <c r="P41" s="1">
        <f t="shared" si="5"/>
        <v>2</v>
      </c>
      <c r="Q41" s="1">
        <f t="shared" si="6"/>
        <v>6.623937879333333</v>
      </c>
    </row>
    <row r="42" spans="1:17" x14ac:dyDescent="0.2">
      <c r="A42" s="1">
        <v>40</v>
      </c>
      <c r="B42" s="2">
        <v>41057</v>
      </c>
      <c r="C42" s="1">
        <v>-1222.459797</v>
      </c>
      <c r="D42" s="1">
        <v>7.9547203340000001</v>
      </c>
      <c r="F42" s="1">
        <v>41</v>
      </c>
      <c r="G42" s="2">
        <v>42137</v>
      </c>
      <c r="H42" s="2">
        <f t="shared" si="1"/>
        <v>42134</v>
      </c>
      <c r="I42" s="2">
        <f t="shared" si="2"/>
        <v>42152</v>
      </c>
      <c r="J42" s="1">
        <v>3247.6388969999998</v>
      </c>
      <c r="K42" s="1">
        <v>3247.5659569999998</v>
      </c>
      <c r="L42" s="1">
        <v>3248.9463470000001</v>
      </c>
      <c r="M42" s="1">
        <f t="shared" si="3"/>
        <v>7.082484622</v>
      </c>
      <c r="N42" s="1">
        <f t="shared" si="4"/>
        <v>6.0858166389999999</v>
      </c>
      <c r="O42" s="1">
        <f t="shared" si="5"/>
        <v>3</v>
      </c>
      <c r="P42" s="1">
        <f t="shared" si="5"/>
        <v>15</v>
      </c>
      <c r="Q42" s="1">
        <f t="shared" si="6"/>
        <v>6.9163732915000002</v>
      </c>
    </row>
    <row r="43" spans="1:17" x14ac:dyDescent="0.2">
      <c r="A43" s="1">
        <v>41</v>
      </c>
      <c r="B43" s="2">
        <v>41076</v>
      </c>
      <c r="C43" s="1">
        <v>-1375.365513</v>
      </c>
      <c r="D43" s="1">
        <v>7.312833114</v>
      </c>
      <c r="F43" s="1">
        <v>42</v>
      </c>
      <c r="G43" s="2">
        <v>42178</v>
      </c>
      <c r="H43" s="2">
        <f t="shared" si="1"/>
        <v>42161</v>
      </c>
      <c r="I43" s="2">
        <f t="shared" si="2"/>
        <v>42181</v>
      </c>
      <c r="J43" s="1">
        <v>3247.6713730000001</v>
      </c>
      <c r="K43" s="1">
        <v>3247.6111460000002</v>
      </c>
      <c r="L43" s="1">
        <v>3248.8303959999998</v>
      </c>
      <c r="M43" s="1">
        <f t="shared" si="3"/>
        <v>5.8646899599999998</v>
      </c>
      <c r="N43" s="1">
        <f t="shared" si="4"/>
        <v>6.817089138</v>
      </c>
      <c r="O43" s="1">
        <f t="shared" si="5"/>
        <v>17</v>
      </c>
      <c r="P43" s="1">
        <f t="shared" si="5"/>
        <v>3</v>
      </c>
      <c r="Q43" s="1">
        <f t="shared" si="6"/>
        <v>6.6742292612999998</v>
      </c>
    </row>
    <row r="44" spans="1:17" x14ac:dyDescent="0.2">
      <c r="A44" s="1">
        <v>42</v>
      </c>
      <c r="B44" s="2">
        <v>41086</v>
      </c>
      <c r="C44" s="1">
        <v>-1151.970734</v>
      </c>
      <c r="D44" s="1">
        <v>6.8227223800000001</v>
      </c>
      <c r="F44" s="1">
        <v>43</v>
      </c>
      <c r="G44" s="2">
        <v>42220</v>
      </c>
      <c r="H44" s="2">
        <f t="shared" si="1"/>
        <v>42214</v>
      </c>
      <c r="I44" s="2">
        <f t="shared" si="2"/>
        <v>42237</v>
      </c>
      <c r="J44" s="1">
        <v>3247.2616950000001</v>
      </c>
      <c r="K44" s="1">
        <v>3247.2198349999999</v>
      </c>
      <c r="L44" s="1">
        <v>3248.586249</v>
      </c>
      <c r="M44" s="1">
        <f t="shared" si="3"/>
        <v>6.5537016030000004</v>
      </c>
      <c r="N44" s="1">
        <f t="shared" si="4"/>
        <v>6.966903104</v>
      </c>
      <c r="O44" s="1">
        <f t="shared" si="5"/>
        <v>6</v>
      </c>
      <c r="P44" s="1">
        <f t="shared" si="5"/>
        <v>17</v>
      </c>
      <c r="Q44" s="1">
        <f t="shared" si="6"/>
        <v>6.6614932989130438</v>
      </c>
    </row>
    <row r="45" spans="1:17" x14ac:dyDescent="0.2">
      <c r="A45" s="1">
        <v>43</v>
      </c>
      <c r="B45" s="2">
        <v>41104</v>
      </c>
      <c r="C45" s="1">
        <v>-1173.8224990000001</v>
      </c>
      <c r="D45" s="1">
        <v>5.8214222160000002</v>
      </c>
      <c r="F45" s="1">
        <v>44</v>
      </c>
      <c r="G45" s="2">
        <v>42263</v>
      </c>
      <c r="H45" s="2">
        <f t="shared" si="1"/>
        <v>42246</v>
      </c>
      <c r="I45" s="2">
        <f t="shared" si="2"/>
        <v>42266</v>
      </c>
      <c r="J45" s="1">
        <v>3247.531465</v>
      </c>
      <c r="K45" s="1">
        <v>3247.4177890000001</v>
      </c>
      <c r="L45" s="1">
        <v>3248.9778719999999</v>
      </c>
      <c r="M45" s="1">
        <f t="shared" si="3"/>
        <v>6.6769862250000003</v>
      </c>
      <c r="N45" s="1">
        <f t="shared" si="4"/>
        <v>7.6274629799999998</v>
      </c>
      <c r="O45" s="1">
        <f t="shared" si="5"/>
        <v>17</v>
      </c>
      <c r="P45" s="1">
        <f t="shared" si="5"/>
        <v>3</v>
      </c>
      <c r="Q45" s="1">
        <f t="shared" si="6"/>
        <v>7.4848914667499997</v>
      </c>
    </row>
    <row r="46" spans="1:17" x14ac:dyDescent="0.2">
      <c r="A46" s="1">
        <v>44</v>
      </c>
      <c r="B46" s="2">
        <v>41114</v>
      </c>
      <c r="C46" s="1">
        <v>-1036.9899069999999</v>
      </c>
      <c r="D46" s="1">
        <v>5.4299693590000002</v>
      </c>
      <c r="F46" s="1">
        <v>45</v>
      </c>
      <c r="G46" s="2">
        <v>42305</v>
      </c>
      <c r="H46" s="2">
        <f t="shared" si="1"/>
        <v>42299</v>
      </c>
      <c r="I46" s="2">
        <f t="shared" si="2"/>
        <v>42322</v>
      </c>
      <c r="J46" s="1">
        <v>3247.168455</v>
      </c>
      <c r="K46" s="1">
        <v>3247.0536080000002</v>
      </c>
      <c r="L46" s="1">
        <v>3248.7333149999999</v>
      </c>
      <c r="M46" s="1">
        <f t="shared" si="3"/>
        <v>7.4186217250000004</v>
      </c>
      <c r="N46" s="1">
        <f t="shared" si="4"/>
        <v>7.0949358389999997</v>
      </c>
      <c r="O46" s="1">
        <f t="shared" si="5"/>
        <v>6</v>
      </c>
      <c r="P46" s="1">
        <f t="shared" si="5"/>
        <v>17</v>
      </c>
      <c r="Q46" s="1">
        <f t="shared" si="6"/>
        <v>7.3341819286521739</v>
      </c>
    </row>
    <row r="47" spans="1:17" x14ac:dyDescent="0.2">
      <c r="A47" s="1">
        <v>45</v>
      </c>
      <c r="B47" s="2">
        <v>41132</v>
      </c>
      <c r="C47" s="1">
        <v>-1355.405874</v>
      </c>
      <c r="D47" s="1">
        <v>4.5950332100000004</v>
      </c>
      <c r="F47" s="1">
        <v>46</v>
      </c>
      <c r="G47" s="2">
        <v>42347</v>
      </c>
      <c r="H47" s="2">
        <f t="shared" si="1"/>
        <v>42331</v>
      </c>
      <c r="I47" s="2">
        <f t="shared" si="2"/>
        <v>42351</v>
      </c>
      <c r="J47" s="1">
        <v>3247.0883909999998</v>
      </c>
      <c r="K47" s="1">
        <v>3246.9504040000002</v>
      </c>
      <c r="L47" s="1">
        <v>3248.7874870000001</v>
      </c>
      <c r="M47" s="1">
        <f t="shared" si="3"/>
        <v>7.694956983</v>
      </c>
      <c r="N47" s="1">
        <f t="shared" si="4"/>
        <v>7.3586877380000004</v>
      </c>
      <c r="O47" s="1">
        <f t="shared" si="5"/>
        <v>16</v>
      </c>
      <c r="P47" s="1">
        <f t="shared" si="5"/>
        <v>4</v>
      </c>
      <c r="Q47" s="1">
        <f t="shared" si="6"/>
        <v>7.4259415870000005</v>
      </c>
    </row>
    <row r="48" spans="1:17" x14ac:dyDescent="0.2">
      <c r="A48" s="1">
        <v>46</v>
      </c>
      <c r="B48" s="2">
        <v>41142</v>
      </c>
      <c r="C48" s="1">
        <v>-1541.966674</v>
      </c>
      <c r="D48" s="1">
        <v>4.463373485</v>
      </c>
      <c r="F48" s="1">
        <v>47</v>
      </c>
      <c r="G48" s="2">
        <v>42392</v>
      </c>
      <c r="H48" s="2">
        <f t="shared" si="1"/>
        <v>42389</v>
      </c>
      <c r="I48" s="2">
        <f t="shared" si="2"/>
        <v>42406</v>
      </c>
      <c r="J48" s="1">
        <v>3247.6965770000002</v>
      </c>
      <c r="K48" s="1">
        <v>3247.6208459999998</v>
      </c>
      <c r="L48" s="1">
        <v>3249.0516050000001</v>
      </c>
      <c r="M48" s="1">
        <f t="shared" si="3"/>
        <v>7.7150646009999999</v>
      </c>
      <c r="N48" s="1">
        <f t="shared" si="4"/>
        <v>6.645293627</v>
      </c>
      <c r="O48" s="1">
        <f t="shared" si="5"/>
        <v>3</v>
      </c>
      <c r="P48" s="1">
        <f t="shared" si="5"/>
        <v>14</v>
      </c>
      <c r="Q48" s="1">
        <f t="shared" si="6"/>
        <v>7.5262814879411764</v>
      </c>
    </row>
    <row r="49" spans="1:17" x14ac:dyDescent="0.2">
      <c r="A49" s="1">
        <v>47</v>
      </c>
      <c r="B49" s="2">
        <v>41161</v>
      </c>
      <c r="C49" s="1">
        <v>-1522.200799</v>
      </c>
      <c r="D49" s="1">
        <v>4.4659231359999998</v>
      </c>
      <c r="F49" s="1">
        <v>48</v>
      </c>
      <c r="G49" s="2">
        <v>42431</v>
      </c>
      <c r="H49" s="2">
        <f t="shared" si="1"/>
        <v>42417</v>
      </c>
      <c r="I49" s="2">
        <f t="shared" si="2"/>
        <v>42435</v>
      </c>
      <c r="J49" s="1">
        <v>3247.512827</v>
      </c>
      <c r="K49" s="1">
        <v>3247.412151</v>
      </c>
      <c r="L49" s="1">
        <v>3249.0315479999999</v>
      </c>
      <c r="M49" s="1">
        <f t="shared" si="3"/>
        <v>7.0494771429999998</v>
      </c>
      <c r="N49" s="1">
        <f t="shared" si="4"/>
        <v>7.1044566869999999</v>
      </c>
      <c r="O49" s="1">
        <f t="shared" si="5"/>
        <v>14</v>
      </c>
      <c r="P49" s="1">
        <f t="shared" si="5"/>
        <v>4</v>
      </c>
      <c r="Q49" s="1">
        <f t="shared" si="6"/>
        <v>7.0922390105555557</v>
      </c>
    </row>
    <row r="50" spans="1:17" x14ac:dyDescent="0.2">
      <c r="A50" s="1">
        <v>48</v>
      </c>
      <c r="B50" s="2">
        <v>41171</v>
      </c>
      <c r="C50" s="1">
        <v>-1421.6549319999999</v>
      </c>
      <c r="D50" s="1">
        <v>4.6994905129999998</v>
      </c>
      <c r="F50" s="1">
        <v>49</v>
      </c>
      <c r="G50" s="2">
        <v>42475</v>
      </c>
      <c r="H50" s="2">
        <f t="shared" si="1"/>
        <v>42474</v>
      </c>
      <c r="I50" s="2">
        <f t="shared" si="2"/>
        <v>42491</v>
      </c>
      <c r="J50" s="1">
        <v>3247.3341209999999</v>
      </c>
      <c r="K50" s="1">
        <v>3247.2456109999998</v>
      </c>
      <c r="L50" s="1">
        <v>3248.8338020000001</v>
      </c>
      <c r="M50" s="1">
        <f t="shared" si="3"/>
        <v>7.5936535730000001</v>
      </c>
      <c r="N50" s="1">
        <f t="shared" si="4"/>
        <v>7.2318356100000001</v>
      </c>
      <c r="O50" s="1">
        <f t="shared" si="5"/>
        <v>1</v>
      </c>
      <c r="P50" s="1">
        <f t="shared" si="5"/>
        <v>16</v>
      </c>
      <c r="Q50" s="1">
        <f t="shared" si="6"/>
        <v>7.5723701634117644</v>
      </c>
    </row>
    <row r="51" spans="1:17" x14ac:dyDescent="0.2">
      <c r="A51" s="1">
        <v>49</v>
      </c>
      <c r="B51" s="2">
        <v>41194</v>
      </c>
      <c r="C51" s="1">
        <v>-1346.543889</v>
      </c>
      <c r="D51" s="1">
        <v>4.7397642500000003</v>
      </c>
      <c r="F51" s="1">
        <v>50</v>
      </c>
      <c r="G51" s="2">
        <v>42509</v>
      </c>
      <c r="H51" s="2">
        <f t="shared" si="1"/>
        <v>42502</v>
      </c>
      <c r="I51" s="2">
        <f t="shared" si="2"/>
        <v>42520</v>
      </c>
      <c r="J51" s="1">
        <v>3246.8197089999999</v>
      </c>
      <c r="K51" s="1">
        <v>3246.6614519999998</v>
      </c>
      <c r="L51" s="1">
        <v>3248.6435449999999</v>
      </c>
      <c r="M51" s="1">
        <f t="shared" si="3"/>
        <v>7.7107921690000003</v>
      </c>
      <c r="N51" s="1">
        <f t="shared" si="4"/>
        <v>8.0943963659999998</v>
      </c>
      <c r="O51" s="1">
        <f t="shared" si="5"/>
        <v>7</v>
      </c>
      <c r="P51" s="1">
        <f t="shared" si="5"/>
        <v>11</v>
      </c>
      <c r="Q51" s="1">
        <f t="shared" si="6"/>
        <v>7.8599715789444442</v>
      </c>
    </row>
    <row r="52" spans="1:17" x14ac:dyDescent="0.2">
      <c r="A52" s="1">
        <v>50</v>
      </c>
      <c r="B52" s="2">
        <v>41217</v>
      </c>
      <c r="C52" s="1">
        <v>-1384.30952</v>
      </c>
      <c r="D52" s="1">
        <v>4.5623903029999999</v>
      </c>
      <c r="F52" s="1">
        <v>51</v>
      </c>
      <c r="G52" s="2">
        <v>42546</v>
      </c>
      <c r="H52" s="2">
        <f t="shared" si="1"/>
        <v>42530</v>
      </c>
      <c r="I52" s="2">
        <f t="shared" si="2"/>
        <v>42549</v>
      </c>
      <c r="J52" s="1">
        <v>3247.2290549999998</v>
      </c>
      <c r="K52" s="1">
        <v>3247.1405759999998</v>
      </c>
      <c r="L52" s="1">
        <v>3248.7557109999998</v>
      </c>
      <c r="M52" s="1">
        <f t="shared" si="3"/>
        <v>7.5216883350000003</v>
      </c>
      <c r="N52" s="1">
        <f t="shared" si="4"/>
        <v>8.0142222780000001</v>
      </c>
      <c r="O52" s="1">
        <f t="shared" si="5"/>
        <v>16</v>
      </c>
      <c r="P52" s="1">
        <f t="shared" si="5"/>
        <v>3</v>
      </c>
      <c r="Q52" s="1">
        <f t="shared" si="6"/>
        <v>7.9364537606842109</v>
      </c>
    </row>
    <row r="53" spans="1:17" x14ac:dyDescent="0.2">
      <c r="A53" s="1">
        <v>51</v>
      </c>
      <c r="B53" s="2">
        <v>41226</v>
      </c>
      <c r="C53" s="1">
        <v>-1111.6625610000001</v>
      </c>
      <c r="D53" s="1">
        <v>4.9301806570000002</v>
      </c>
      <c r="F53" s="1">
        <v>52</v>
      </c>
      <c r="G53" s="2">
        <v>42589</v>
      </c>
      <c r="H53" s="2">
        <f t="shared" si="1"/>
        <v>42587</v>
      </c>
      <c r="I53" s="2">
        <f t="shared" si="2"/>
        <v>42605</v>
      </c>
      <c r="J53" s="1">
        <v>3247.9783950000001</v>
      </c>
      <c r="K53" s="1">
        <v>3247.9857099999999</v>
      </c>
      <c r="L53" s="1">
        <v>3248.8688120000002</v>
      </c>
      <c r="M53" s="1">
        <f t="shared" si="3"/>
        <v>6.3278086560000002</v>
      </c>
      <c r="N53" s="1">
        <f t="shared" si="4"/>
        <v>6.1048925230000002</v>
      </c>
      <c r="O53" s="1">
        <f t="shared" si="5"/>
        <v>2</v>
      </c>
      <c r="P53" s="1">
        <f t="shared" si="5"/>
        <v>16</v>
      </c>
      <c r="Q53" s="1">
        <f t="shared" si="6"/>
        <v>6.3030401967777783</v>
      </c>
    </row>
    <row r="54" spans="1:17" x14ac:dyDescent="0.2">
      <c r="A54" s="1">
        <v>52</v>
      </c>
      <c r="B54" s="2">
        <v>41246</v>
      </c>
      <c r="C54" s="1">
        <v>-1232.503956</v>
      </c>
      <c r="D54" s="1">
        <v>4.4575995519999996</v>
      </c>
      <c r="F54" s="1">
        <v>53</v>
      </c>
      <c r="G54" s="2">
        <v>42631</v>
      </c>
      <c r="H54" s="2">
        <f t="shared" si="1"/>
        <v>42615</v>
      </c>
      <c r="I54" s="2">
        <f t="shared" si="2"/>
        <v>42634</v>
      </c>
      <c r="J54" s="1">
        <v>3248.3601130000002</v>
      </c>
      <c r="K54" s="1">
        <v>3248.3099189999998</v>
      </c>
      <c r="L54" s="1">
        <v>3249.1653999999999</v>
      </c>
      <c r="M54" s="1">
        <f t="shared" si="3"/>
        <v>7.2783121700000004</v>
      </c>
      <c r="N54" s="1">
        <f t="shared" si="4"/>
        <v>5.5841276100000004</v>
      </c>
      <c r="O54" s="1">
        <f t="shared" si="5"/>
        <v>16</v>
      </c>
      <c r="P54" s="1">
        <f t="shared" si="5"/>
        <v>3</v>
      </c>
      <c r="Q54" s="1">
        <f t="shared" si="6"/>
        <v>5.8516304352631581</v>
      </c>
    </row>
    <row r="55" spans="1:17" x14ac:dyDescent="0.2">
      <c r="A55" s="1">
        <v>53</v>
      </c>
      <c r="B55" s="2">
        <v>41255</v>
      </c>
      <c r="C55" s="1">
        <v>-992.44399180000005</v>
      </c>
      <c r="D55" s="1">
        <v>4.950840897</v>
      </c>
      <c r="F55" s="1">
        <v>54</v>
      </c>
      <c r="G55" s="2">
        <v>42673</v>
      </c>
      <c r="H55" s="2">
        <f t="shared" si="1"/>
        <v>42667</v>
      </c>
      <c r="I55" s="2">
        <f t="shared" si="2"/>
        <v>42690</v>
      </c>
      <c r="J55" s="1">
        <v>3247.6207290000002</v>
      </c>
      <c r="K55" s="1">
        <v>3247.5438290000002</v>
      </c>
      <c r="L55" s="1">
        <v>3248.8450389999998</v>
      </c>
      <c r="M55" s="1">
        <f t="shared" si="3"/>
        <v>7.0613428770000004</v>
      </c>
      <c r="N55" s="1">
        <f t="shared" si="4"/>
        <v>7.6563375589999998</v>
      </c>
      <c r="O55" s="1">
        <f t="shared" si="5"/>
        <v>6</v>
      </c>
      <c r="P55" s="1">
        <f t="shared" si="5"/>
        <v>17</v>
      </c>
      <c r="Q55" s="1">
        <f t="shared" si="6"/>
        <v>7.2165588810000001</v>
      </c>
    </row>
    <row r="56" spans="1:17" x14ac:dyDescent="0.2">
      <c r="A56" s="1">
        <v>54</v>
      </c>
      <c r="B56" s="2">
        <v>41273</v>
      </c>
      <c r="C56" s="1">
        <v>-1150.6887509999999</v>
      </c>
      <c r="D56" s="1">
        <v>4.7815923700000003</v>
      </c>
      <c r="F56" s="1">
        <v>55</v>
      </c>
      <c r="G56" s="2">
        <v>42716</v>
      </c>
      <c r="H56" s="2">
        <f t="shared" si="1"/>
        <v>42699</v>
      </c>
      <c r="I56" s="2">
        <f t="shared" si="2"/>
        <v>42719</v>
      </c>
      <c r="J56" s="1">
        <v>3247.6142749999999</v>
      </c>
      <c r="K56" s="1">
        <v>3247.4765929999999</v>
      </c>
      <c r="L56" s="1">
        <v>3249.0210569999999</v>
      </c>
      <c r="M56" s="1">
        <f t="shared" si="3"/>
        <v>7.8097873619999998</v>
      </c>
      <c r="N56" s="1">
        <f t="shared" si="4"/>
        <v>7.3360886870000002</v>
      </c>
      <c r="O56" s="1">
        <f t="shared" si="5"/>
        <v>17</v>
      </c>
      <c r="P56" s="1">
        <f t="shared" si="5"/>
        <v>3</v>
      </c>
      <c r="Q56" s="1">
        <f t="shared" si="6"/>
        <v>7.40714348825</v>
      </c>
    </row>
    <row r="57" spans="1:17" x14ac:dyDescent="0.2">
      <c r="A57" s="1">
        <v>55</v>
      </c>
      <c r="B57" s="2">
        <v>41284</v>
      </c>
      <c r="C57" s="1">
        <v>-1226.3063910000001</v>
      </c>
      <c r="D57" s="1">
        <v>4.5040934190000002</v>
      </c>
      <c r="F57" s="1">
        <v>56</v>
      </c>
      <c r="G57" s="2">
        <v>42758</v>
      </c>
      <c r="H57" s="2">
        <f t="shared" si="1"/>
        <v>42752</v>
      </c>
      <c r="I57" s="2">
        <f t="shared" si="2"/>
        <v>42775</v>
      </c>
      <c r="J57" s="1">
        <v>3247.1136849999998</v>
      </c>
      <c r="K57" s="1">
        <v>3247.0035739999998</v>
      </c>
      <c r="L57" s="1">
        <v>3248.6796439999998</v>
      </c>
      <c r="M57" s="1">
        <f t="shared" si="3"/>
        <v>8.0465767100000001</v>
      </c>
      <c r="N57" s="1">
        <f t="shared" si="4"/>
        <v>7.6632803479999998</v>
      </c>
      <c r="O57" s="1">
        <f t="shared" si="5"/>
        <v>6</v>
      </c>
      <c r="P57" s="1">
        <f t="shared" si="5"/>
        <v>17</v>
      </c>
      <c r="Q57" s="1">
        <f t="shared" si="6"/>
        <v>7.9465863546956523</v>
      </c>
    </row>
    <row r="58" spans="1:17" x14ac:dyDescent="0.2">
      <c r="A58" s="1">
        <v>56</v>
      </c>
      <c r="B58" s="2">
        <v>41302</v>
      </c>
      <c r="C58" s="1">
        <v>-1484.665191</v>
      </c>
      <c r="D58" s="1">
        <v>4.4460745890000002</v>
      </c>
      <c r="F58" s="1">
        <v>57</v>
      </c>
      <c r="G58" s="2">
        <v>42800</v>
      </c>
      <c r="H58" s="2">
        <f t="shared" si="1"/>
        <v>42785</v>
      </c>
      <c r="I58" s="2">
        <f t="shared" si="2"/>
        <v>42804</v>
      </c>
      <c r="J58" s="1">
        <v>3247.9975129999998</v>
      </c>
      <c r="K58" s="1">
        <v>3247.9163779999999</v>
      </c>
      <c r="L58" s="1">
        <v>3249.21137</v>
      </c>
      <c r="M58" s="1">
        <f t="shared" si="3"/>
        <v>7.7515781390000003</v>
      </c>
      <c r="N58" s="1">
        <f t="shared" si="4"/>
        <v>7.3515738339999999</v>
      </c>
      <c r="O58" s="1">
        <f t="shared" si="5"/>
        <v>15</v>
      </c>
      <c r="P58" s="1">
        <f t="shared" si="5"/>
        <v>4</v>
      </c>
      <c r="Q58" s="1">
        <f t="shared" si="6"/>
        <v>7.4357852666315791</v>
      </c>
    </row>
    <row r="59" spans="1:17" x14ac:dyDescent="0.2">
      <c r="A59" s="1">
        <v>57</v>
      </c>
      <c r="B59" s="2">
        <v>41311</v>
      </c>
      <c r="C59" s="1">
        <v>-1119.327546</v>
      </c>
      <c r="D59" s="1">
        <v>4.8832344509999999</v>
      </c>
      <c r="F59" s="1">
        <v>58</v>
      </c>
      <c r="G59" s="2">
        <v>42844</v>
      </c>
      <c r="H59" s="2">
        <f t="shared" si="1"/>
        <v>42837</v>
      </c>
      <c r="I59" s="2">
        <f t="shared" si="2"/>
        <v>42859</v>
      </c>
      <c r="J59" s="1">
        <v>3246.7244430000001</v>
      </c>
      <c r="K59" s="1">
        <v>3246.6090490000001</v>
      </c>
      <c r="L59" s="1">
        <v>3248.5407949999999</v>
      </c>
      <c r="M59" s="1">
        <f t="shared" si="3"/>
        <v>8.1817310400000007</v>
      </c>
      <c r="N59" s="1">
        <f t="shared" si="4"/>
        <v>7.8661759809999996</v>
      </c>
      <c r="O59" s="1">
        <f t="shared" si="5"/>
        <v>7</v>
      </c>
      <c r="P59" s="1">
        <f t="shared" si="5"/>
        <v>15</v>
      </c>
      <c r="Q59" s="1">
        <f t="shared" si="6"/>
        <v>8.0813271575909091</v>
      </c>
    </row>
    <row r="60" spans="1:17" x14ac:dyDescent="0.2">
      <c r="A60" s="1">
        <v>58</v>
      </c>
      <c r="B60" s="2">
        <v>41331</v>
      </c>
      <c r="C60" s="1">
        <v>-1250.752704</v>
      </c>
      <c r="D60" s="1">
        <v>4.7288691289999996</v>
      </c>
      <c r="F60" s="1">
        <v>59</v>
      </c>
      <c r="G60" s="2">
        <v>42884</v>
      </c>
      <c r="H60" s="2">
        <f t="shared" si="1"/>
        <v>42870</v>
      </c>
      <c r="I60" s="2">
        <f t="shared" si="2"/>
        <v>42888</v>
      </c>
      <c r="J60" s="1">
        <v>3246.815059</v>
      </c>
      <c r="K60" s="1">
        <v>3246.6569460000001</v>
      </c>
      <c r="L60" s="1">
        <v>3248.7227200000002</v>
      </c>
      <c r="M60" s="1">
        <f t="shared" si="3"/>
        <v>8.0225315599999991</v>
      </c>
      <c r="N60" s="1">
        <f t="shared" si="4"/>
        <v>7.7347368169999999</v>
      </c>
      <c r="O60" s="1">
        <f t="shared" si="5"/>
        <v>14</v>
      </c>
      <c r="P60" s="1">
        <f t="shared" si="5"/>
        <v>4</v>
      </c>
      <c r="Q60" s="1">
        <f t="shared" si="6"/>
        <v>7.7986912043333332</v>
      </c>
    </row>
    <row r="61" spans="1:17" x14ac:dyDescent="0.2">
      <c r="A61" s="1">
        <v>59</v>
      </c>
      <c r="B61" s="2">
        <v>41340</v>
      </c>
      <c r="C61" s="1">
        <v>-1323.6948319999999</v>
      </c>
      <c r="D61" s="1">
        <v>4.9630819869999998</v>
      </c>
      <c r="F61" s="1">
        <v>60</v>
      </c>
      <c r="G61" s="2">
        <v>42932</v>
      </c>
      <c r="H61" s="2">
        <f t="shared" si="1"/>
        <v>42927</v>
      </c>
      <c r="I61" s="2">
        <f t="shared" si="2"/>
        <v>42945</v>
      </c>
      <c r="J61" s="1">
        <v>3246.8697550000002</v>
      </c>
      <c r="K61" s="1">
        <v>3246.7341390000001</v>
      </c>
      <c r="L61" s="1">
        <v>3248.7347500000001</v>
      </c>
      <c r="M61" s="1">
        <f t="shared" si="3"/>
        <v>8.1305320640000005</v>
      </c>
      <c r="N61" s="1">
        <f t="shared" si="4"/>
        <v>8.1429476600000008</v>
      </c>
      <c r="O61" s="1">
        <f t="shared" si="5"/>
        <v>5</v>
      </c>
      <c r="P61" s="1">
        <f t="shared" si="5"/>
        <v>13</v>
      </c>
      <c r="Q61" s="1">
        <f t="shared" si="6"/>
        <v>8.133980840666668</v>
      </c>
    </row>
    <row r="62" spans="1:17" x14ac:dyDescent="0.2">
      <c r="A62" s="1">
        <v>60</v>
      </c>
      <c r="B62" s="2">
        <v>41360</v>
      </c>
      <c r="C62" s="1">
        <v>-1221.442321</v>
      </c>
      <c r="D62" s="1">
        <v>5.1637698710000004</v>
      </c>
      <c r="F62" s="1">
        <v>61</v>
      </c>
      <c r="G62" s="2">
        <v>42969</v>
      </c>
      <c r="H62" s="2">
        <f t="shared" si="1"/>
        <v>42955</v>
      </c>
      <c r="I62" s="2">
        <f t="shared" si="2"/>
        <v>42973</v>
      </c>
      <c r="J62" s="1">
        <v>3247.0932069999999</v>
      </c>
      <c r="K62" s="1">
        <v>3246.9673939999998</v>
      </c>
      <c r="L62" s="1">
        <v>3248.8479320000001</v>
      </c>
      <c r="M62" s="1">
        <f t="shared" si="3"/>
        <v>8.3131455320000001</v>
      </c>
      <c r="N62" s="1">
        <f t="shared" si="4"/>
        <v>7.5138531459999998</v>
      </c>
      <c r="O62" s="1">
        <f t="shared" si="5"/>
        <v>14</v>
      </c>
      <c r="P62" s="1">
        <f t="shared" si="5"/>
        <v>4</v>
      </c>
      <c r="Q62" s="1">
        <f t="shared" si="6"/>
        <v>7.6914736762222216</v>
      </c>
    </row>
    <row r="63" spans="1:17" x14ac:dyDescent="0.2">
      <c r="A63" s="1">
        <v>61</v>
      </c>
      <c r="B63" s="2">
        <v>41369</v>
      </c>
      <c r="C63" s="1">
        <v>-1445.3216609999999</v>
      </c>
      <c r="D63" s="1">
        <v>5.8302272110000004</v>
      </c>
      <c r="F63" s="1">
        <v>62</v>
      </c>
      <c r="G63" s="2">
        <v>43017</v>
      </c>
      <c r="H63" s="2">
        <f t="shared" si="1"/>
        <v>43012</v>
      </c>
      <c r="I63" s="2">
        <f t="shared" si="2"/>
        <v>43030</v>
      </c>
      <c r="J63" s="1">
        <v>3248.20462</v>
      </c>
      <c r="K63" s="1">
        <v>3248.161153</v>
      </c>
      <c r="L63" s="1">
        <v>3249.0949460000002</v>
      </c>
      <c r="M63" s="1">
        <f t="shared" si="3"/>
        <v>7.9632371659999999</v>
      </c>
      <c r="N63" s="1">
        <f t="shared" si="4"/>
        <v>5.3510749400000002</v>
      </c>
      <c r="O63" s="1">
        <f t="shared" si="5"/>
        <v>5</v>
      </c>
      <c r="P63" s="1">
        <f t="shared" si="5"/>
        <v>13</v>
      </c>
      <c r="Q63" s="1">
        <f t="shared" si="6"/>
        <v>7.2376365476666669</v>
      </c>
    </row>
    <row r="64" spans="1:17" x14ac:dyDescent="0.2">
      <c r="A64" s="1">
        <v>62</v>
      </c>
      <c r="B64" s="2">
        <v>41387</v>
      </c>
      <c r="C64" s="1">
        <v>-1260.0996889999999</v>
      </c>
      <c r="D64" s="1">
        <v>5.0490488640000004</v>
      </c>
      <c r="F64" s="1">
        <v>63</v>
      </c>
      <c r="G64" s="2">
        <v>43054</v>
      </c>
      <c r="H64" s="2">
        <f t="shared" si="1"/>
        <v>43040</v>
      </c>
      <c r="I64" s="2">
        <f t="shared" si="2"/>
        <v>43058</v>
      </c>
      <c r="J64" s="1">
        <v>3247.191926</v>
      </c>
      <c r="K64" s="1">
        <v>3246.9925979999998</v>
      </c>
      <c r="L64" s="1">
        <v>3249.0581459999999</v>
      </c>
      <c r="M64" s="1">
        <f t="shared" si="3"/>
        <v>8.7606761819999992</v>
      </c>
      <c r="N64" s="1">
        <f t="shared" si="4"/>
        <v>8.4050045069999992</v>
      </c>
      <c r="O64" s="1">
        <f t="shared" si="5"/>
        <v>14</v>
      </c>
      <c r="P64" s="1">
        <f t="shared" si="5"/>
        <v>4</v>
      </c>
      <c r="Q64" s="1">
        <f t="shared" si="6"/>
        <v>8.4840426569999998</v>
      </c>
    </row>
    <row r="65" spans="1:17" x14ac:dyDescent="0.2">
      <c r="A65" s="1">
        <v>63</v>
      </c>
      <c r="B65" s="2">
        <v>41397</v>
      </c>
      <c r="C65" s="1">
        <v>-1188.2523619999999</v>
      </c>
      <c r="D65" s="1">
        <v>5.1610977050000004</v>
      </c>
      <c r="F65" s="1">
        <v>64</v>
      </c>
      <c r="G65" s="2">
        <v>43102</v>
      </c>
      <c r="H65" s="2">
        <f t="shared" si="1"/>
        <v>43097</v>
      </c>
      <c r="I65" s="2">
        <f t="shared" si="2"/>
        <v>43120</v>
      </c>
      <c r="J65" s="1">
        <v>3247.018403</v>
      </c>
      <c r="K65" s="1">
        <v>3246.8984959999998</v>
      </c>
      <c r="L65" s="1">
        <v>3248.797442</v>
      </c>
      <c r="M65" s="1">
        <f t="shared" si="3"/>
        <v>8.7004317340000004</v>
      </c>
      <c r="N65" s="1">
        <f t="shared" si="4"/>
        <v>8.5795097479999995</v>
      </c>
      <c r="O65" s="1">
        <f t="shared" si="5"/>
        <v>5</v>
      </c>
      <c r="P65" s="1">
        <f t="shared" si="5"/>
        <v>18</v>
      </c>
      <c r="Q65" s="1">
        <f t="shared" si="6"/>
        <v>8.6741443457391298</v>
      </c>
    </row>
    <row r="66" spans="1:17" x14ac:dyDescent="0.2">
      <c r="A66" s="1">
        <v>64</v>
      </c>
      <c r="B66" s="2">
        <v>41425</v>
      </c>
      <c r="C66" s="1">
        <v>-1445.958576</v>
      </c>
      <c r="D66" s="1">
        <v>5.4246719969999999</v>
      </c>
      <c r="F66" s="1">
        <v>65</v>
      </c>
      <c r="G66" s="2">
        <v>43139</v>
      </c>
      <c r="H66" s="2">
        <f t="shared" si="1"/>
        <v>43120</v>
      </c>
      <c r="I66" s="2">
        <f t="shared" si="2"/>
        <v>43143</v>
      </c>
      <c r="J66" s="1">
        <v>3247.3207109999998</v>
      </c>
      <c r="K66" s="1">
        <v>3247.1152269999998</v>
      </c>
      <c r="L66" s="1">
        <v>3249.1072629999999</v>
      </c>
      <c r="M66" s="1">
        <f t="shared" si="3"/>
        <v>8.5795097479999995</v>
      </c>
      <c r="N66" s="1">
        <f t="shared" si="4"/>
        <v>8.8802400499999994</v>
      </c>
      <c r="O66" s="1">
        <f t="shared" si="5"/>
        <v>19</v>
      </c>
      <c r="P66" s="1">
        <f t="shared" si="5"/>
        <v>4</v>
      </c>
      <c r="Q66" s="1">
        <f t="shared" si="6"/>
        <v>8.8279391279130426</v>
      </c>
    </row>
    <row r="67" spans="1:17" x14ac:dyDescent="0.2">
      <c r="A67" s="1">
        <v>65</v>
      </c>
      <c r="B67" s="2">
        <v>41444</v>
      </c>
      <c r="C67" s="1">
        <v>-1384.0814660000001</v>
      </c>
      <c r="D67" s="1">
        <v>5.6072293069999999</v>
      </c>
      <c r="F67" s="1">
        <v>66</v>
      </c>
      <c r="G67" s="2">
        <v>43174</v>
      </c>
      <c r="H67" s="2">
        <f t="shared" si="1"/>
        <v>43172</v>
      </c>
      <c r="I67" s="2">
        <f t="shared" si="2"/>
        <v>43181</v>
      </c>
      <c r="J67" s="1">
        <v>3247.899821</v>
      </c>
      <c r="K67" s="1">
        <v>3247.7983519999998</v>
      </c>
      <c r="L67" s="1">
        <v>3249.382944</v>
      </c>
      <c r="M67" s="1">
        <f t="shared" si="3"/>
        <v>8.6136133659999992</v>
      </c>
      <c r="N67" s="1">
        <f t="shared" si="4"/>
        <v>8.3258893329999992</v>
      </c>
      <c r="O67" s="1">
        <f t="shared" si="5"/>
        <v>2</v>
      </c>
      <c r="P67" s="1">
        <f t="shared" si="5"/>
        <v>7</v>
      </c>
      <c r="Q67" s="1">
        <f t="shared" si="6"/>
        <v>8.549674692</v>
      </c>
    </row>
    <row r="68" spans="1:17" x14ac:dyDescent="0.2">
      <c r="A68" s="1">
        <v>66</v>
      </c>
      <c r="B68" s="2">
        <v>41454</v>
      </c>
      <c r="C68" s="1">
        <v>-1326.66014</v>
      </c>
      <c r="D68" s="1">
        <v>4.528115251</v>
      </c>
      <c r="F68" s="1">
        <v>67</v>
      </c>
      <c r="G68" s="2">
        <v>43211</v>
      </c>
      <c r="H68" s="2">
        <f t="shared" ref="H68:H72" si="8">LOOKUP(G68,B:B,B:B)</f>
        <v>43210</v>
      </c>
      <c r="I68" s="2">
        <f t="shared" ref="I68:I72" si="9">IF(H68=G68,G68,LOOKUP(LOOKUP(G68,B:B,A:A)+1,A:A,B:B))</f>
        <v>43228</v>
      </c>
      <c r="J68" s="1">
        <v>3246.9851640000002</v>
      </c>
      <c r="K68" s="1">
        <v>3246.8555470000001</v>
      </c>
      <c r="L68" s="1">
        <v>3248.7988180000002</v>
      </c>
      <c r="M68" s="1">
        <f t="shared" ref="M68:M72" si="10">LOOKUP(H68,B:B,D:D)</f>
        <v>8.8220176440000007</v>
      </c>
      <c r="N68" s="1">
        <f t="shared" ref="N68:N72" si="11">LOOKUP(I68,B:B,D:D)</f>
        <v>8.449011982</v>
      </c>
      <c r="O68" s="1">
        <f t="shared" ref="O68:P72" si="12">ABS(H68-$G68)</f>
        <v>1</v>
      </c>
      <c r="P68" s="1">
        <f t="shared" si="12"/>
        <v>17</v>
      </c>
      <c r="Q68" s="1">
        <f t="shared" ref="Q68:Q72" si="13">IF(M68=N68,M68,(M68+(N68-M68)*(O68/(O68+P68))))</f>
        <v>8.8012951072222236</v>
      </c>
    </row>
    <row r="69" spans="1:17" x14ac:dyDescent="0.2">
      <c r="A69" s="1">
        <v>67</v>
      </c>
      <c r="B69" s="2">
        <v>41472</v>
      </c>
      <c r="C69" s="1">
        <v>-1196.7846520000001</v>
      </c>
      <c r="D69" s="1">
        <v>5.08328647</v>
      </c>
      <c r="F69" s="1">
        <v>68</v>
      </c>
      <c r="G69" s="2">
        <v>43252</v>
      </c>
      <c r="H69" s="2">
        <f t="shared" si="8"/>
        <v>43238</v>
      </c>
      <c r="I69" s="2">
        <f t="shared" si="9"/>
        <v>43257</v>
      </c>
      <c r="J69" s="1">
        <v>3247.3198779999998</v>
      </c>
      <c r="K69" s="1">
        <v>3247.1611539999999</v>
      </c>
      <c r="L69" s="1">
        <v>3249.0518339999999</v>
      </c>
      <c r="M69" s="1">
        <f t="shared" si="10"/>
        <v>8.6080454040000003</v>
      </c>
      <c r="N69" s="1">
        <f t="shared" si="11"/>
        <v>8.8607250910000008</v>
      </c>
      <c r="O69" s="1">
        <f t="shared" si="12"/>
        <v>14</v>
      </c>
      <c r="P69" s="1">
        <f t="shared" si="12"/>
        <v>5</v>
      </c>
      <c r="Q69" s="1">
        <f t="shared" si="13"/>
        <v>8.7942304365263162</v>
      </c>
    </row>
    <row r="70" spans="1:17" x14ac:dyDescent="0.2">
      <c r="A70" s="1">
        <v>68</v>
      </c>
      <c r="B70" s="2">
        <v>41482</v>
      </c>
      <c r="C70" s="1">
        <v>-1298.2022449999999</v>
      </c>
      <c r="D70" s="1">
        <v>5.366588256</v>
      </c>
      <c r="F70" s="1">
        <v>69</v>
      </c>
      <c r="G70" s="2">
        <v>43290</v>
      </c>
      <c r="H70" s="2">
        <f t="shared" si="8"/>
        <v>43286</v>
      </c>
      <c r="I70" s="2">
        <f t="shared" si="9"/>
        <v>43295</v>
      </c>
      <c r="J70" s="1">
        <v>3246.230043</v>
      </c>
      <c r="K70" s="1">
        <v>3246.0558649999998</v>
      </c>
      <c r="L70" s="1">
        <v>3248.4808849999999</v>
      </c>
      <c r="M70" s="1">
        <f t="shared" si="10"/>
        <v>8.9242654080000001</v>
      </c>
      <c r="N70" s="1">
        <f t="shared" si="11"/>
        <v>9.0617576490000005</v>
      </c>
      <c r="O70" s="1">
        <f t="shared" si="12"/>
        <v>4</v>
      </c>
      <c r="P70" s="1">
        <f t="shared" si="12"/>
        <v>5</v>
      </c>
      <c r="Q70" s="1">
        <f t="shared" si="13"/>
        <v>8.9853730706666664</v>
      </c>
    </row>
    <row r="71" spans="1:17" x14ac:dyDescent="0.2">
      <c r="A71" s="1">
        <v>69</v>
      </c>
      <c r="B71" s="2">
        <v>41500</v>
      </c>
      <c r="C71" s="1">
        <v>-1016.781481</v>
      </c>
      <c r="D71" s="1">
        <v>5.3772175119999996</v>
      </c>
      <c r="F71" s="1">
        <v>70</v>
      </c>
      <c r="G71" s="2">
        <v>43329</v>
      </c>
      <c r="H71" s="2">
        <f t="shared" si="8"/>
        <v>43322</v>
      </c>
      <c r="I71" s="2">
        <f t="shared" si="9"/>
        <v>43342</v>
      </c>
      <c r="J71" s="1">
        <v>3247.5291910000001</v>
      </c>
      <c r="K71" s="1">
        <v>3247.4236820000001</v>
      </c>
      <c r="L71" s="1">
        <v>3248.9748220000001</v>
      </c>
      <c r="M71" s="1">
        <f t="shared" si="10"/>
        <v>9.0787664469999996</v>
      </c>
      <c r="N71" s="1">
        <f t="shared" si="11"/>
        <v>5.4259312059999996</v>
      </c>
      <c r="O71" s="1">
        <f t="shared" si="12"/>
        <v>7</v>
      </c>
      <c r="P71" s="1">
        <f t="shared" si="12"/>
        <v>13</v>
      </c>
      <c r="Q71" s="1">
        <f t="shared" si="13"/>
        <v>7.8002741126499995</v>
      </c>
    </row>
    <row r="72" spans="1:17" x14ac:dyDescent="0.2">
      <c r="A72" s="1">
        <v>70</v>
      </c>
      <c r="B72" s="2">
        <v>41510</v>
      </c>
      <c r="C72" s="1">
        <v>-1343.126084</v>
      </c>
      <c r="D72" s="1">
        <v>5.0912499909999998</v>
      </c>
      <c r="F72" s="1">
        <v>71</v>
      </c>
      <c r="G72" s="2">
        <v>43367</v>
      </c>
      <c r="H72" s="2">
        <f t="shared" si="8"/>
        <v>43351</v>
      </c>
      <c r="I72" s="2">
        <f t="shared" si="9"/>
        <v>43370</v>
      </c>
      <c r="J72" s="1">
        <v>3247.8305959999998</v>
      </c>
      <c r="K72" s="1">
        <v>3247.6942650000001</v>
      </c>
      <c r="L72" s="1">
        <v>3249.2268960000001</v>
      </c>
      <c r="M72" s="1">
        <f t="shared" si="10"/>
        <v>6.7842334580000001</v>
      </c>
      <c r="N72" s="1">
        <f t="shared" si="11"/>
        <v>8.9802695749999994</v>
      </c>
      <c r="O72" s="1">
        <f t="shared" si="12"/>
        <v>16</v>
      </c>
      <c r="P72" s="1">
        <f t="shared" si="12"/>
        <v>3</v>
      </c>
      <c r="Q72" s="1">
        <f t="shared" si="13"/>
        <v>8.6335270302105265</v>
      </c>
    </row>
    <row r="73" spans="1:17" x14ac:dyDescent="0.2">
      <c r="A73" s="1">
        <v>71</v>
      </c>
      <c r="B73" s="2">
        <v>41529</v>
      </c>
      <c r="C73" s="1">
        <v>-1241.347925</v>
      </c>
      <c r="D73" s="1">
        <v>5.9673362900000004</v>
      </c>
      <c r="F73" s="1">
        <v>72</v>
      </c>
      <c r="G73" s="2">
        <v>43409</v>
      </c>
      <c r="H73" s="2">
        <f t="shared" ref="H73:H98" si="14">LOOKUP(G73,B:B,B:B)</f>
        <v>43408</v>
      </c>
      <c r="I73" s="2">
        <f t="shared" ref="I73:I98" si="15">IF(H73=G73,G73,LOOKUP(LOOKUP(G73,B:B,A:A)+1,A:A,B:B))</f>
        <v>43426</v>
      </c>
      <c r="J73" s="1">
        <v>3247.2466129999998</v>
      </c>
      <c r="K73" s="1">
        <v>3247.0512960000001</v>
      </c>
      <c r="L73" s="1">
        <v>3248.8935959999999</v>
      </c>
      <c r="M73" s="1">
        <f t="shared" ref="M73:M98" si="16">LOOKUP(H73,B:B,D:D)</f>
        <v>9.1201922460000002</v>
      </c>
      <c r="N73" s="1">
        <f t="shared" ref="N73:N98" si="17">LOOKUP(I73,B:B,D:D)</f>
        <v>8.3577009259999997</v>
      </c>
      <c r="O73" s="1">
        <f t="shared" ref="O73:O98" si="18">ABS(H73-$G73)</f>
        <v>1</v>
      </c>
      <c r="P73" s="1">
        <f t="shared" ref="P73:P98" si="19">ABS(I73-$G73)</f>
        <v>17</v>
      </c>
      <c r="Q73" s="1">
        <f t="shared" ref="Q73:Q98" si="20">IF(M73=N73,M73,(M73+(N73-M73)*(O73/(O73+P73))))</f>
        <v>9.0778316171111122</v>
      </c>
    </row>
    <row r="74" spans="1:17" x14ac:dyDescent="0.2">
      <c r="A74" s="1">
        <v>72</v>
      </c>
      <c r="B74" s="2">
        <v>41539</v>
      </c>
      <c r="C74" s="1">
        <v>-1164.6396319999999</v>
      </c>
      <c r="D74" s="1">
        <v>6.3914946820000003</v>
      </c>
      <c r="F74" s="1">
        <v>73</v>
      </c>
      <c r="G74" s="2">
        <v>43446</v>
      </c>
      <c r="H74" s="2">
        <f t="shared" si="14"/>
        <v>43436</v>
      </c>
      <c r="I74" s="2">
        <f t="shared" si="15"/>
        <v>43455</v>
      </c>
      <c r="J74" s="1">
        <v>3248.3374739999999</v>
      </c>
      <c r="K74" s="1">
        <v>3248.2732080000001</v>
      </c>
      <c r="L74" s="1">
        <v>3249.2120749999999</v>
      </c>
      <c r="M74" s="1">
        <f t="shared" si="16"/>
        <v>9.0857708630000005</v>
      </c>
      <c r="N74" s="1">
        <f t="shared" si="17"/>
        <v>6.2536834859999999</v>
      </c>
      <c r="O74" s="1">
        <f t="shared" si="18"/>
        <v>10</v>
      </c>
      <c r="P74" s="1">
        <f t="shared" si="19"/>
        <v>9</v>
      </c>
      <c r="Q74" s="1">
        <f t="shared" si="20"/>
        <v>7.59519855931579</v>
      </c>
    </row>
    <row r="75" spans="1:17" x14ac:dyDescent="0.2">
      <c r="A75" s="1">
        <v>73</v>
      </c>
      <c r="B75" s="2">
        <v>41558</v>
      </c>
      <c r="C75" s="1">
        <v>-1081.3757459999999</v>
      </c>
      <c r="D75" s="1">
        <v>6.7720974890000001</v>
      </c>
      <c r="F75" s="1">
        <v>74</v>
      </c>
      <c r="G75" s="2">
        <v>43494</v>
      </c>
      <c r="H75" s="2">
        <f t="shared" si="14"/>
        <v>43494</v>
      </c>
      <c r="I75" s="2">
        <f t="shared" si="15"/>
        <v>43494</v>
      </c>
      <c r="J75" s="1">
        <v>3247.8011959999999</v>
      </c>
      <c r="K75" s="1">
        <v>3247.6784950000001</v>
      </c>
      <c r="L75" s="1">
        <v>3248.9657139999999</v>
      </c>
      <c r="M75" s="1">
        <f t="shared" si="16"/>
        <v>8.0909896339999996</v>
      </c>
      <c r="N75" s="1">
        <f t="shared" si="17"/>
        <v>8.0909896339999996</v>
      </c>
      <c r="O75" s="1">
        <f t="shared" si="18"/>
        <v>0</v>
      </c>
      <c r="P75" s="1">
        <f t="shared" si="19"/>
        <v>0</v>
      </c>
      <c r="Q75" s="1">
        <f t="shared" si="20"/>
        <v>8.0909896339999996</v>
      </c>
    </row>
    <row r="76" spans="1:17" x14ac:dyDescent="0.2">
      <c r="A76" s="1">
        <v>74</v>
      </c>
      <c r="B76" s="2">
        <v>41567</v>
      </c>
      <c r="C76" s="1">
        <v>-1257.2257090000001</v>
      </c>
      <c r="D76" s="1">
        <v>5.81606033</v>
      </c>
      <c r="F76" s="1">
        <v>75</v>
      </c>
      <c r="G76" s="2">
        <v>43536</v>
      </c>
      <c r="H76" s="2">
        <f t="shared" si="14"/>
        <v>43522</v>
      </c>
      <c r="I76" s="2">
        <f t="shared" si="15"/>
        <v>43540</v>
      </c>
      <c r="J76" s="1">
        <v>3248.046683</v>
      </c>
      <c r="K76" s="1">
        <v>3247.9237459999999</v>
      </c>
      <c r="L76" s="1">
        <v>3249.1123259999999</v>
      </c>
      <c r="M76" s="1">
        <f t="shared" si="16"/>
        <v>8.1630988040000005</v>
      </c>
      <c r="N76" s="1">
        <f t="shared" si="17"/>
        <v>6.7753095510000003</v>
      </c>
      <c r="O76" s="1">
        <f t="shared" si="18"/>
        <v>14</v>
      </c>
      <c r="P76" s="1">
        <f t="shared" si="19"/>
        <v>4</v>
      </c>
      <c r="Q76" s="1">
        <f t="shared" si="20"/>
        <v>7.0837071627777783</v>
      </c>
    </row>
    <row r="77" spans="1:17" x14ac:dyDescent="0.2">
      <c r="A77" s="1">
        <v>75</v>
      </c>
      <c r="B77" s="2">
        <v>41585</v>
      </c>
      <c r="C77" s="1">
        <v>-1010.455201</v>
      </c>
      <c r="D77" s="1">
        <v>6.3295540910000003</v>
      </c>
      <c r="F77" s="1">
        <v>76</v>
      </c>
      <c r="G77" s="2">
        <v>43580</v>
      </c>
      <c r="H77" s="2">
        <f t="shared" si="14"/>
        <v>43579</v>
      </c>
      <c r="I77" s="2">
        <f t="shared" si="15"/>
        <v>43596</v>
      </c>
      <c r="J77" s="1">
        <v>3247.0801150000002</v>
      </c>
      <c r="K77" s="1">
        <v>3246.9101949999999</v>
      </c>
      <c r="L77" s="1">
        <v>3248.7122129999998</v>
      </c>
      <c r="M77" s="1">
        <f t="shared" si="16"/>
        <v>9.3387054030000005</v>
      </c>
      <c r="N77" s="1">
        <f t="shared" si="17"/>
        <v>8.8289882649999996</v>
      </c>
      <c r="O77" s="1">
        <f t="shared" si="18"/>
        <v>1</v>
      </c>
      <c r="P77" s="1">
        <f t="shared" si="19"/>
        <v>16</v>
      </c>
      <c r="Q77" s="1">
        <f t="shared" si="20"/>
        <v>9.3087220419411771</v>
      </c>
    </row>
    <row r="78" spans="1:17" x14ac:dyDescent="0.2">
      <c r="A78" s="1">
        <v>76</v>
      </c>
      <c r="B78" s="2">
        <v>41595</v>
      </c>
      <c r="C78" s="1">
        <v>-1030.1981069999999</v>
      </c>
      <c r="D78" s="1">
        <v>6.4073946099999999</v>
      </c>
      <c r="F78" s="1">
        <v>77</v>
      </c>
      <c r="G78" s="2">
        <v>43614</v>
      </c>
      <c r="H78" s="2">
        <f t="shared" si="14"/>
        <v>43606</v>
      </c>
      <c r="I78" s="2">
        <f t="shared" si="15"/>
        <v>43625</v>
      </c>
      <c r="J78" s="1">
        <v>3247.8246709999999</v>
      </c>
      <c r="K78" s="1">
        <v>3247.7371050000002</v>
      </c>
      <c r="L78" s="1">
        <v>3248.952984</v>
      </c>
      <c r="M78" s="1">
        <f t="shared" si="16"/>
        <v>7.8822746959999996</v>
      </c>
      <c r="N78" s="1">
        <f t="shared" si="17"/>
        <v>7.5066205019999996</v>
      </c>
      <c r="O78" s="1">
        <f t="shared" si="18"/>
        <v>8</v>
      </c>
      <c r="P78" s="1">
        <f t="shared" si="19"/>
        <v>11</v>
      </c>
      <c r="Q78" s="1">
        <f t="shared" si="20"/>
        <v>7.7241045090526308</v>
      </c>
    </row>
    <row r="79" spans="1:17" x14ac:dyDescent="0.2">
      <c r="A79" s="1">
        <v>77</v>
      </c>
      <c r="B79" s="2">
        <v>41614</v>
      </c>
      <c r="C79" s="1">
        <v>-1147.369023</v>
      </c>
      <c r="D79" s="1">
        <v>5.961781835</v>
      </c>
      <c r="F79" s="1">
        <v>78</v>
      </c>
      <c r="G79" s="2">
        <v>43651</v>
      </c>
      <c r="H79" s="2">
        <f t="shared" si="14"/>
        <v>43634</v>
      </c>
      <c r="I79" s="2">
        <f t="shared" si="15"/>
        <v>43654</v>
      </c>
      <c r="J79" s="1">
        <v>3248.5256559999998</v>
      </c>
      <c r="K79" s="1">
        <v>3248.4841500000002</v>
      </c>
      <c r="L79" s="1">
        <v>3249.2077469999999</v>
      </c>
      <c r="M79" s="1">
        <f t="shared" si="16"/>
        <v>5.9346516070000002</v>
      </c>
      <c r="N79" s="1">
        <f t="shared" si="17"/>
        <v>8.4673524600000007</v>
      </c>
      <c r="O79" s="1">
        <f t="shared" si="18"/>
        <v>17</v>
      </c>
      <c r="P79" s="1">
        <f t="shared" si="19"/>
        <v>3</v>
      </c>
      <c r="Q79" s="1">
        <f t="shared" si="20"/>
        <v>8.0874473320500009</v>
      </c>
    </row>
    <row r="80" spans="1:17" x14ac:dyDescent="0.2">
      <c r="A80" s="1">
        <v>78</v>
      </c>
      <c r="B80" s="2">
        <v>41624</v>
      </c>
      <c r="C80" s="1">
        <v>-998.82343060000005</v>
      </c>
      <c r="D80" s="1">
        <v>5.8762673110000003</v>
      </c>
      <c r="F80" s="1">
        <v>79</v>
      </c>
      <c r="G80" s="2">
        <v>43693</v>
      </c>
      <c r="H80" s="2">
        <f t="shared" si="14"/>
        <v>43687</v>
      </c>
      <c r="I80" s="2">
        <f t="shared" si="15"/>
        <v>43710</v>
      </c>
      <c r="J80" s="1">
        <v>3248.2261189999999</v>
      </c>
      <c r="K80" s="1">
        <v>3248.1947300000002</v>
      </c>
      <c r="L80" s="1">
        <v>3248.8487770000002</v>
      </c>
      <c r="M80" s="1">
        <f t="shared" si="16"/>
        <v>6.3607281379999998</v>
      </c>
      <c r="N80" s="1">
        <f t="shared" si="17"/>
        <v>6.354975542</v>
      </c>
      <c r="O80" s="1">
        <f t="shared" si="18"/>
        <v>6</v>
      </c>
      <c r="P80" s="1">
        <f t="shared" si="19"/>
        <v>17</v>
      </c>
      <c r="Q80" s="1">
        <f t="shared" si="20"/>
        <v>6.3592274607826083</v>
      </c>
    </row>
    <row r="81" spans="1:17" x14ac:dyDescent="0.2">
      <c r="A81" s="1">
        <v>79</v>
      </c>
      <c r="B81" s="2">
        <v>41653</v>
      </c>
      <c r="C81" s="1">
        <v>-1276.5554</v>
      </c>
      <c r="D81" s="1">
        <v>6.4549063609999999</v>
      </c>
      <c r="F81" s="1">
        <v>80</v>
      </c>
      <c r="G81" s="2">
        <v>43736</v>
      </c>
      <c r="H81" s="2">
        <f t="shared" si="14"/>
        <v>43719</v>
      </c>
      <c r="I81" s="2">
        <f t="shared" si="15"/>
        <v>43739</v>
      </c>
      <c r="J81" s="1">
        <v>3248.4931900000001</v>
      </c>
      <c r="K81" s="1">
        <v>3248.3857760000001</v>
      </c>
      <c r="L81" s="1">
        <v>3249.1239580000001</v>
      </c>
      <c r="M81" s="1">
        <f t="shared" si="16"/>
        <v>4.7268413120000004</v>
      </c>
      <c r="N81" s="1">
        <f t="shared" si="17"/>
        <v>6.8186491130000002</v>
      </c>
      <c r="O81" s="1">
        <f t="shared" si="18"/>
        <v>17</v>
      </c>
      <c r="P81" s="1">
        <f t="shared" si="19"/>
        <v>3</v>
      </c>
      <c r="Q81" s="1">
        <f t="shared" si="20"/>
        <v>6.5048779428500003</v>
      </c>
    </row>
    <row r="82" spans="1:17" x14ac:dyDescent="0.2">
      <c r="A82" s="1">
        <v>80</v>
      </c>
      <c r="B82" s="2">
        <v>41670</v>
      </c>
      <c r="C82" s="1">
        <v>-1249.868839</v>
      </c>
      <c r="D82" s="1">
        <v>5.3385046430000003</v>
      </c>
      <c r="F82" s="1">
        <v>81</v>
      </c>
      <c r="G82" s="2">
        <v>43778</v>
      </c>
      <c r="H82" s="2">
        <f t="shared" si="14"/>
        <v>43772</v>
      </c>
      <c r="I82" s="2">
        <f t="shared" si="15"/>
        <v>43795</v>
      </c>
      <c r="J82" s="1">
        <v>3248.289655</v>
      </c>
      <c r="K82" s="1">
        <v>3248.2342530000001</v>
      </c>
      <c r="L82" s="1">
        <v>3248.8471279999999</v>
      </c>
      <c r="M82" s="1">
        <f t="shared" si="16"/>
        <v>5.8958993570000002</v>
      </c>
      <c r="N82" s="1">
        <f t="shared" si="17"/>
        <v>5.8612259709999996</v>
      </c>
      <c r="O82" s="1">
        <f t="shared" si="18"/>
        <v>6</v>
      </c>
      <c r="P82" s="1">
        <f t="shared" si="19"/>
        <v>17</v>
      </c>
      <c r="Q82" s="1">
        <f t="shared" si="20"/>
        <v>5.886854125869565</v>
      </c>
    </row>
    <row r="83" spans="1:17" x14ac:dyDescent="0.2">
      <c r="A83" s="1">
        <v>81</v>
      </c>
      <c r="B83" s="2">
        <v>41680</v>
      </c>
      <c r="C83" s="1">
        <v>-1498.076507</v>
      </c>
      <c r="D83" s="1">
        <v>4.8111224540000004</v>
      </c>
      <c r="F83" s="1">
        <v>82</v>
      </c>
      <c r="G83" s="2">
        <v>43814</v>
      </c>
      <c r="H83" s="2">
        <f t="shared" si="14"/>
        <v>43804</v>
      </c>
      <c r="I83" s="2">
        <f t="shared" si="15"/>
        <v>43824</v>
      </c>
      <c r="J83" s="1">
        <v>3247.98047</v>
      </c>
      <c r="K83" s="1">
        <v>3247.870328</v>
      </c>
      <c r="L83" s="1">
        <v>3248.8304520000002</v>
      </c>
      <c r="M83" s="1">
        <f t="shared" si="16"/>
        <v>7.7767343340000004</v>
      </c>
      <c r="N83" s="1">
        <f t="shared" si="17"/>
        <v>7.4003045070000004</v>
      </c>
      <c r="O83" s="1">
        <f t="shared" si="18"/>
        <v>10</v>
      </c>
      <c r="P83" s="1">
        <f t="shared" si="19"/>
        <v>10</v>
      </c>
      <c r="Q83" s="1">
        <f t="shared" si="20"/>
        <v>7.5885194205000008</v>
      </c>
    </row>
    <row r="84" spans="1:17" x14ac:dyDescent="0.2">
      <c r="A84" s="1">
        <v>82</v>
      </c>
      <c r="B84" s="2">
        <v>41699</v>
      </c>
      <c r="C84" s="1">
        <v>-1370.8633199999999</v>
      </c>
      <c r="D84" s="1">
        <v>5.1942367660000004</v>
      </c>
      <c r="F84" s="1">
        <v>83</v>
      </c>
      <c r="G84" s="2">
        <v>43862</v>
      </c>
      <c r="H84" s="2">
        <f t="shared" si="14"/>
        <v>43862</v>
      </c>
      <c r="I84" s="2">
        <f t="shared" si="15"/>
        <v>43862</v>
      </c>
      <c r="J84" s="1">
        <v>3247.6155950000002</v>
      </c>
      <c r="K84" s="1">
        <v>3247.4224869999998</v>
      </c>
      <c r="L84" s="1">
        <v>3248.6846019999998</v>
      </c>
      <c r="M84" s="1">
        <f t="shared" si="16"/>
        <v>8.3899537419999994</v>
      </c>
      <c r="N84" s="1">
        <f t="shared" si="17"/>
        <v>8.3899537419999994</v>
      </c>
      <c r="O84" s="1">
        <f t="shared" si="18"/>
        <v>0</v>
      </c>
      <c r="P84" s="1">
        <f t="shared" si="19"/>
        <v>0</v>
      </c>
      <c r="Q84" s="1">
        <f t="shared" si="20"/>
        <v>8.3899537419999994</v>
      </c>
    </row>
    <row r="85" spans="1:17" x14ac:dyDescent="0.2">
      <c r="A85" s="1">
        <v>83</v>
      </c>
      <c r="B85" s="2">
        <v>41708</v>
      </c>
      <c r="C85" s="1">
        <v>-1300.290262</v>
      </c>
      <c r="D85" s="1">
        <v>5.0177762660000003</v>
      </c>
      <c r="F85" s="1">
        <v>84</v>
      </c>
      <c r="G85" s="2">
        <v>43904</v>
      </c>
      <c r="H85" s="2">
        <f t="shared" si="14"/>
        <v>43890</v>
      </c>
      <c r="I85" s="2">
        <f t="shared" si="15"/>
        <v>43908</v>
      </c>
      <c r="J85" s="1">
        <v>3247.6379029999998</v>
      </c>
      <c r="K85" s="1">
        <v>3247.3975340000002</v>
      </c>
      <c r="L85" s="1">
        <v>3248.777928</v>
      </c>
      <c r="M85" s="1">
        <f t="shared" si="16"/>
        <v>8.6926429229999993</v>
      </c>
      <c r="N85" s="1">
        <f t="shared" si="17"/>
        <v>8.1580691000000005</v>
      </c>
      <c r="O85" s="1">
        <f t="shared" si="18"/>
        <v>14</v>
      </c>
      <c r="P85" s="1">
        <f t="shared" si="19"/>
        <v>4</v>
      </c>
      <c r="Q85" s="1">
        <f t="shared" si="20"/>
        <v>8.2768632828888897</v>
      </c>
    </row>
    <row r="86" spans="1:17" x14ac:dyDescent="0.2">
      <c r="A86" s="1">
        <v>84</v>
      </c>
      <c r="B86" s="2">
        <v>41728</v>
      </c>
      <c r="C86" s="1">
        <v>-1550.89789</v>
      </c>
      <c r="D86" s="1">
        <v>5.1785468679999997</v>
      </c>
      <c r="F86" s="1">
        <v>85</v>
      </c>
      <c r="G86" s="2">
        <v>43948</v>
      </c>
      <c r="H86" s="2">
        <f t="shared" si="14"/>
        <v>43947</v>
      </c>
      <c r="I86" s="2">
        <f t="shared" si="15"/>
        <v>43964</v>
      </c>
      <c r="J86" s="1">
        <v>3247.8289880000002</v>
      </c>
      <c r="K86" s="1">
        <v>3247.714618</v>
      </c>
      <c r="L86" s="1">
        <v>3248.6877209999998</v>
      </c>
      <c r="M86" s="1">
        <f t="shared" si="16"/>
        <v>6.1268425459999998</v>
      </c>
      <c r="N86" s="1">
        <f t="shared" si="17"/>
        <v>6.6319219739999999</v>
      </c>
      <c r="O86" s="1">
        <f t="shared" si="18"/>
        <v>1</v>
      </c>
      <c r="P86" s="1">
        <f t="shared" si="19"/>
        <v>16</v>
      </c>
      <c r="Q86" s="1">
        <f t="shared" si="20"/>
        <v>6.1565531005882352</v>
      </c>
    </row>
    <row r="87" spans="1:17" x14ac:dyDescent="0.2">
      <c r="A87" s="1">
        <v>85</v>
      </c>
      <c r="B87" s="2">
        <v>41737</v>
      </c>
      <c r="C87" s="1">
        <v>-812.03164319999996</v>
      </c>
      <c r="D87" s="1">
        <v>6.2456762079999999</v>
      </c>
      <c r="F87" s="1">
        <v>86</v>
      </c>
      <c r="G87" s="2">
        <v>43989</v>
      </c>
      <c r="H87" s="2">
        <f t="shared" si="14"/>
        <v>43975</v>
      </c>
      <c r="I87" s="2">
        <f t="shared" si="15"/>
        <v>43993</v>
      </c>
      <c r="J87" s="1">
        <v>3247.510104</v>
      </c>
      <c r="K87" s="1">
        <v>3247.2953090000001</v>
      </c>
      <c r="L87" s="1">
        <v>3248.7274729999999</v>
      </c>
      <c r="M87" s="1">
        <f t="shared" si="16"/>
        <v>6.5243006860000001</v>
      </c>
      <c r="N87" s="1">
        <f t="shared" si="17"/>
        <v>9.5153935619999999</v>
      </c>
      <c r="O87" s="1">
        <f t="shared" si="18"/>
        <v>14</v>
      </c>
      <c r="P87" s="1">
        <f t="shared" si="19"/>
        <v>4</v>
      </c>
      <c r="Q87" s="1">
        <f t="shared" si="20"/>
        <v>8.8507062562222227</v>
      </c>
    </row>
    <row r="88" spans="1:17" x14ac:dyDescent="0.2">
      <c r="A88" s="1">
        <v>86</v>
      </c>
      <c r="B88" s="2">
        <v>41755</v>
      </c>
      <c r="C88" s="1">
        <v>-1059.1751790000001</v>
      </c>
      <c r="D88" s="1">
        <v>6.113973906</v>
      </c>
      <c r="F88" s="1">
        <v>87</v>
      </c>
      <c r="G88" s="2">
        <v>44032</v>
      </c>
      <c r="H88" s="2">
        <f t="shared" si="14"/>
        <v>44022</v>
      </c>
      <c r="I88" s="2">
        <f t="shared" si="15"/>
        <v>44047</v>
      </c>
      <c r="J88" s="1">
        <v>3247.2506680000001</v>
      </c>
      <c r="K88" s="1">
        <v>3247.1014960000002</v>
      </c>
      <c r="L88" s="1">
        <v>3248.5411589999999</v>
      </c>
      <c r="M88" s="1">
        <f t="shared" si="16"/>
        <v>9.1616769839999996</v>
      </c>
      <c r="N88" s="1">
        <f t="shared" si="17"/>
        <v>6.7994165730000002</v>
      </c>
      <c r="O88" s="1">
        <f t="shared" si="18"/>
        <v>10</v>
      </c>
      <c r="P88" s="1">
        <f t="shared" si="19"/>
        <v>15</v>
      </c>
      <c r="Q88" s="1">
        <f t="shared" si="20"/>
        <v>8.2167728195999992</v>
      </c>
    </row>
    <row r="89" spans="1:17" x14ac:dyDescent="0.2">
      <c r="A89" s="1">
        <v>87</v>
      </c>
      <c r="B89" s="2">
        <v>41765</v>
      </c>
      <c r="C89" s="1">
        <v>-1401.840602</v>
      </c>
      <c r="D89" s="1">
        <v>5.8822914109999997</v>
      </c>
      <c r="F89" s="1">
        <v>88</v>
      </c>
      <c r="G89" s="2">
        <v>44070</v>
      </c>
      <c r="H89" s="2">
        <f t="shared" si="14"/>
        <v>44057</v>
      </c>
      <c r="I89" s="2">
        <f t="shared" si="15"/>
        <v>44072</v>
      </c>
      <c r="J89" s="1">
        <v>3248.4778139999999</v>
      </c>
      <c r="K89" s="1">
        <v>3248.409075</v>
      </c>
      <c r="L89" s="1">
        <v>3249.272203</v>
      </c>
      <c r="M89" s="1">
        <f t="shared" si="16"/>
        <v>7.3058666240000001</v>
      </c>
      <c r="N89" s="1">
        <f t="shared" si="17"/>
        <v>5.8592249929999998</v>
      </c>
      <c r="O89" s="1">
        <f t="shared" si="18"/>
        <v>13</v>
      </c>
      <c r="P89" s="1">
        <f t="shared" si="19"/>
        <v>2</v>
      </c>
      <c r="Q89" s="1">
        <f t="shared" si="20"/>
        <v>6.0521105437999996</v>
      </c>
    </row>
    <row r="90" spans="1:17" x14ac:dyDescent="0.2">
      <c r="A90" s="1">
        <v>88</v>
      </c>
      <c r="B90" s="2">
        <v>41784</v>
      </c>
      <c r="C90" s="1">
        <v>-1367.229249</v>
      </c>
      <c r="D90" s="1">
        <v>5.7447729760000001</v>
      </c>
      <c r="F90" s="1">
        <v>89</v>
      </c>
      <c r="G90" s="2">
        <v>44101</v>
      </c>
      <c r="H90" s="2">
        <f t="shared" si="14"/>
        <v>44100</v>
      </c>
      <c r="I90" s="2">
        <f t="shared" si="15"/>
        <v>44126</v>
      </c>
      <c r="J90" s="1">
        <v>3248.3562910000001</v>
      </c>
      <c r="K90" s="1">
        <v>3248.2706109999999</v>
      </c>
      <c r="L90" s="1">
        <v>3249.1196810000001</v>
      </c>
      <c r="M90" s="1">
        <f t="shared" si="16"/>
        <v>7.0109188480000002</v>
      </c>
      <c r="N90" s="1">
        <f t="shared" si="17"/>
        <v>9.1726271950000005</v>
      </c>
      <c r="O90" s="1">
        <f t="shared" si="18"/>
        <v>1</v>
      </c>
      <c r="P90" s="1">
        <f t="shared" si="19"/>
        <v>25</v>
      </c>
      <c r="Q90" s="1">
        <f t="shared" si="20"/>
        <v>7.0940614767307695</v>
      </c>
    </row>
    <row r="91" spans="1:17" x14ac:dyDescent="0.2">
      <c r="A91" s="1">
        <v>89</v>
      </c>
      <c r="B91" s="2">
        <v>41793</v>
      </c>
      <c r="C91" s="1">
        <v>-1294.2503260000001</v>
      </c>
      <c r="D91" s="1">
        <v>5.7108901830000001</v>
      </c>
      <c r="F91" s="1">
        <v>90</v>
      </c>
      <c r="G91" s="2">
        <v>44144</v>
      </c>
      <c r="H91" s="2">
        <f t="shared" si="14"/>
        <v>44126</v>
      </c>
      <c r="I91" s="2">
        <f t="shared" si="15"/>
        <v>44150</v>
      </c>
      <c r="J91" s="1">
        <v>3247.4696410000001</v>
      </c>
      <c r="K91" s="1">
        <v>3247.2752869999999</v>
      </c>
      <c r="L91" s="1">
        <v>3248.6606900000002</v>
      </c>
      <c r="M91" s="1">
        <f t="shared" si="16"/>
        <v>9.1726271950000005</v>
      </c>
      <c r="N91" s="1">
        <f t="shared" si="17"/>
        <v>7.5725738219999998</v>
      </c>
      <c r="O91" s="1">
        <f t="shared" si="18"/>
        <v>18</v>
      </c>
      <c r="P91" s="1">
        <f t="shared" si="19"/>
        <v>6</v>
      </c>
      <c r="Q91" s="1">
        <f t="shared" si="20"/>
        <v>7.9725871652500002</v>
      </c>
    </row>
    <row r="92" spans="1:17" x14ac:dyDescent="0.2">
      <c r="A92" s="1">
        <v>90</v>
      </c>
      <c r="B92" s="2">
        <v>41813</v>
      </c>
      <c r="C92" s="1">
        <v>-1306.856039</v>
      </c>
      <c r="D92" s="1">
        <v>5.4362037000000001</v>
      </c>
      <c r="F92" s="1">
        <v>91</v>
      </c>
      <c r="G92" s="2">
        <v>44182</v>
      </c>
      <c r="H92" s="2">
        <f t="shared" si="14"/>
        <v>44179</v>
      </c>
      <c r="I92" s="2">
        <f t="shared" si="15"/>
        <v>44195</v>
      </c>
      <c r="J92" s="1">
        <v>3247.8176250000001</v>
      </c>
      <c r="K92" s="1">
        <v>3247.6165839999999</v>
      </c>
      <c r="L92" s="1">
        <v>3248.9798110000002</v>
      </c>
      <c r="M92" s="1">
        <f t="shared" si="16"/>
        <v>8.5287240660000005</v>
      </c>
      <c r="N92" s="1">
        <f t="shared" si="17"/>
        <v>7.6119178789999999</v>
      </c>
      <c r="O92" s="1">
        <f t="shared" si="18"/>
        <v>3</v>
      </c>
      <c r="P92" s="1">
        <f t="shared" si="19"/>
        <v>13</v>
      </c>
      <c r="Q92" s="1">
        <f t="shared" si="20"/>
        <v>8.3568229059375003</v>
      </c>
    </row>
    <row r="93" spans="1:17" x14ac:dyDescent="0.2">
      <c r="A93" s="1">
        <v>91</v>
      </c>
      <c r="B93" s="2">
        <v>41822</v>
      </c>
      <c r="C93" s="1">
        <v>-1359.968282</v>
      </c>
      <c r="D93" s="1">
        <v>6.6906806379999999</v>
      </c>
      <c r="F93" s="1">
        <v>92</v>
      </c>
      <c r="G93" s="2">
        <v>44231</v>
      </c>
      <c r="H93" s="2">
        <f t="shared" si="14"/>
        <v>44223</v>
      </c>
      <c r="I93" s="2">
        <f t="shared" si="15"/>
        <v>44249</v>
      </c>
      <c r="J93" s="1">
        <v>3247.9306459999998</v>
      </c>
      <c r="K93" s="1">
        <v>3247.7900949999998</v>
      </c>
      <c r="L93" s="1">
        <v>3249.0618330000002</v>
      </c>
      <c r="M93" s="1">
        <f t="shared" si="16"/>
        <v>7.9174839559999999</v>
      </c>
      <c r="N93" s="1">
        <f t="shared" si="17"/>
        <v>7.5880820570000003</v>
      </c>
      <c r="O93" s="1">
        <f t="shared" si="18"/>
        <v>8</v>
      </c>
      <c r="P93" s="1">
        <f t="shared" si="19"/>
        <v>18</v>
      </c>
      <c r="Q93" s="1">
        <f t="shared" si="20"/>
        <v>7.8161295255384617</v>
      </c>
    </row>
    <row r="94" spans="1:17" x14ac:dyDescent="0.2">
      <c r="A94" s="1">
        <v>92</v>
      </c>
      <c r="B94" s="2">
        <v>41846</v>
      </c>
      <c r="C94" s="1">
        <v>-1377.1243159999999</v>
      </c>
      <c r="D94" s="1">
        <v>5.9116511200000001</v>
      </c>
      <c r="F94" s="1">
        <v>93</v>
      </c>
      <c r="G94" s="2">
        <v>44267</v>
      </c>
      <c r="H94" s="2">
        <f t="shared" si="14"/>
        <v>44249</v>
      </c>
      <c r="I94" s="2">
        <f t="shared" si="15"/>
        <v>44273</v>
      </c>
      <c r="J94" s="1">
        <v>3247.725586</v>
      </c>
      <c r="K94" s="1">
        <v>3247.598512</v>
      </c>
      <c r="L94" s="1">
        <v>3248.761837</v>
      </c>
      <c r="M94" s="1">
        <f t="shared" si="16"/>
        <v>7.5880820570000003</v>
      </c>
      <c r="N94" s="1">
        <f t="shared" si="17"/>
        <v>7.4318609589999998</v>
      </c>
      <c r="O94" s="1">
        <f t="shared" si="18"/>
        <v>18</v>
      </c>
      <c r="P94" s="1">
        <f t="shared" si="19"/>
        <v>6</v>
      </c>
      <c r="Q94" s="1">
        <f t="shared" si="20"/>
        <v>7.4709162334999997</v>
      </c>
    </row>
    <row r="95" spans="1:17" x14ac:dyDescent="0.2">
      <c r="A95" s="1">
        <v>93</v>
      </c>
      <c r="B95" s="2">
        <v>41869</v>
      </c>
      <c r="C95" s="1">
        <v>-919.35144849999995</v>
      </c>
      <c r="D95" s="1">
        <v>6.0746636450000002</v>
      </c>
      <c r="F95" s="1">
        <v>94</v>
      </c>
      <c r="G95" s="2">
        <v>44305</v>
      </c>
      <c r="H95" s="2">
        <f t="shared" si="14"/>
        <v>44302</v>
      </c>
      <c r="I95" s="2">
        <f t="shared" si="15"/>
        <v>44317</v>
      </c>
      <c r="J95" s="1">
        <v>3247.8719809999998</v>
      </c>
      <c r="K95" s="1">
        <v>3247.7046030000001</v>
      </c>
      <c r="L95" s="1">
        <v>3249.084484</v>
      </c>
      <c r="M95" s="1">
        <f t="shared" si="16"/>
        <v>8.9456875599999996</v>
      </c>
      <c r="N95" s="1">
        <f t="shared" si="17"/>
        <v>6.9995088489999997</v>
      </c>
      <c r="O95" s="1">
        <f t="shared" si="18"/>
        <v>3</v>
      </c>
      <c r="P95" s="1">
        <f t="shared" si="19"/>
        <v>12</v>
      </c>
      <c r="Q95" s="1">
        <f t="shared" si="20"/>
        <v>8.5564518177999993</v>
      </c>
    </row>
    <row r="96" spans="1:17" x14ac:dyDescent="0.2">
      <c r="A96" s="1">
        <v>94</v>
      </c>
      <c r="B96" s="2">
        <v>41878</v>
      </c>
      <c r="C96" s="1">
        <v>-1266.9408089999999</v>
      </c>
      <c r="D96" s="1">
        <v>5.7343114689999997</v>
      </c>
      <c r="F96" s="1">
        <v>95</v>
      </c>
      <c r="G96" s="2">
        <v>44339</v>
      </c>
      <c r="H96" s="2">
        <f t="shared" si="14"/>
        <v>44327</v>
      </c>
      <c r="I96" s="2">
        <f t="shared" si="15"/>
        <v>44342</v>
      </c>
      <c r="J96" s="1">
        <v>3247.1062160000001</v>
      </c>
      <c r="K96" s="1">
        <v>3246.851404</v>
      </c>
      <c r="L96" s="1">
        <v>3248.599506</v>
      </c>
      <c r="M96" s="1">
        <f t="shared" si="16"/>
        <v>8.3291947559999997</v>
      </c>
      <c r="N96" s="1">
        <f t="shared" si="17"/>
        <v>9.2610067709999999</v>
      </c>
      <c r="O96" s="1">
        <f t="shared" si="18"/>
        <v>12</v>
      </c>
      <c r="P96" s="1">
        <f t="shared" si="19"/>
        <v>3</v>
      </c>
      <c r="Q96" s="1">
        <f t="shared" si="20"/>
        <v>9.0746443679999995</v>
      </c>
    </row>
    <row r="97" spans="1:17" x14ac:dyDescent="0.2">
      <c r="A97" s="1">
        <v>95</v>
      </c>
      <c r="B97" s="2">
        <v>41897</v>
      </c>
      <c r="C97" s="1">
        <v>-1210.096147</v>
      </c>
      <c r="D97" s="1">
        <v>7.2964690299999999</v>
      </c>
      <c r="F97" s="1">
        <v>96</v>
      </c>
      <c r="G97" s="2">
        <v>44379</v>
      </c>
      <c r="H97" s="2">
        <f t="shared" si="14"/>
        <v>44375</v>
      </c>
      <c r="I97" s="2">
        <f t="shared" si="15"/>
        <v>44391</v>
      </c>
      <c r="J97" s="1">
        <v>3247.5020380000001</v>
      </c>
      <c r="K97" s="1">
        <v>3247.345378</v>
      </c>
      <c r="L97" s="1">
        <v>3248.7360239999998</v>
      </c>
      <c r="M97" s="1">
        <f t="shared" si="16"/>
        <v>6.9426022730000003</v>
      </c>
      <c r="N97" s="1">
        <f t="shared" si="17"/>
        <v>9.7293756049999995</v>
      </c>
      <c r="O97" s="1">
        <f t="shared" si="18"/>
        <v>4</v>
      </c>
      <c r="P97" s="1">
        <f t="shared" si="19"/>
        <v>12</v>
      </c>
      <c r="Q97" s="1">
        <f t="shared" si="20"/>
        <v>7.6392956060000001</v>
      </c>
    </row>
    <row r="98" spans="1:17" x14ac:dyDescent="0.2">
      <c r="A98" s="1">
        <v>96</v>
      </c>
      <c r="B98" s="2">
        <v>41907</v>
      </c>
      <c r="C98" s="1">
        <v>-1544.28701</v>
      </c>
      <c r="D98" s="1">
        <v>7.0185786390000002</v>
      </c>
      <c r="F98" s="1">
        <v>97</v>
      </c>
      <c r="G98" s="2">
        <v>44413</v>
      </c>
      <c r="H98" s="2">
        <f t="shared" si="14"/>
        <v>44400</v>
      </c>
      <c r="I98" s="2">
        <f t="shared" si="15"/>
        <v>44415</v>
      </c>
      <c r="J98" s="1">
        <v>3247.3629569999998</v>
      </c>
      <c r="K98" s="1">
        <v>3247.09256</v>
      </c>
      <c r="L98" s="1">
        <v>3248.8480570000002</v>
      </c>
      <c r="M98" s="1">
        <f t="shared" si="16"/>
        <v>9.6511850030000002</v>
      </c>
      <c r="N98" s="1">
        <f t="shared" si="17"/>
        <v>7.1434921630000003</v>
      </c>
      <c r="O98" s="1">
        <f t="shared" si="18"/>
        <v>13</v>
      </c>
      <c r="P98" s="1">
        <f t="shared" si="19"/>
        <v>2</v>
      </c>
      <c r="Q98" s="1">
        <f t="shared" si="20"/>
        <v>7.4778512083333339</v>
      </c>
    </row>
    <row r="99" spans="1:17" x14ac:dyDescent="0.2">
      <c r="A99" s="1">
        <v>97</v>
      </c>
      <c r="B99" s="2">
        <v>41925</v>
      </c>
      <c r="C99" s="1">
        <v>-1329.6931059999999</v>
      </c>
      <c r="D99" s="1">
        <v>5.8868237600000004</v>
      </c>
      <c r="F99" s="1"/>
      <c r="G99" s="1"/>
      <c r="J99" s="1"/>
      <c r="K99" s="1"/>
      <c r="L99" s="1"/>
    </row>
    <row r="100" spans="1:17" x14ac:dyDescent="0.2">
      <c r="A100" s="1">
        <v>98</v>
      </c>
      <c r="B100" s="2">
        <v>41935</v>
      </c>
      <c r="C100" s="1">
        <v>-1354.5132699999999</v>
      </c>
      <c r="D100" s="1">
        <v>6.5225557500000004</v>
      </c>
    </row>
    <row r="101" spans="1:17" x14ac:dyDescent="0.2">
      <c r="A101" s="1">
        <v>99</v>
      </c>
      <c r="B101" s="2">
        <v>41953</v>
      </c>
      <c r="C101" s="1">
        <v>-1340.0479170000001</v>
      </c>
      <c r="D101" s="1">
        <v>6.010807292</v>
      </c>
    </row>
    <row r="102" spans="1:17" x14ac:dyDescent="0.2">
      <c r="A102" s="1">
        <v>100</v>
      </c>
      <c r="B102" s="2">
        <v>41963</v>
      </c>
      <c r="C102" s="1">
        <v>-1250.3574980000001</v>
      </c>
      <c r="D102" s="1">
        <v>7.1464948919999998</v>
      </c>
    </row>
    <row r="103" spans="1:17" x14ac:dyDescent="0.2">
      <c r="A103" s="1">
        <v>101</v>
      </c>
      <c r="B103" s="2">
        <v>41982</v>
      </c>
      <c r="C103" s="1">
        <v>-1537.813369</v>
      </c>
      <c r="D103" s="1">
        <v>5.8668401100000001</v>
      </c>
    </row>
    <row r="104" spans="1:17" x14ac:dyDescent="0.2">
      <c r="A104" s="1">
        <v>102</v>
      </c>
      <c r="B104" s="2">
        <v>41992</v>
      </c>
      <c r="C104" s="1">
        <v>-1256.4992580000001</v>
      </c>
      <c r="D104" s="1">
        <v>6.1893627340000004</v>
      </c>
    </row>
    <row r="105" spans="1:17" x14ac:dyDescent="0.2">
      <c r="A105" s="1">
        <v>103</v>
      </c>
      <c r="B105" s="2">
        <v>42021</v>
      </c>
      <c r="C105" s="1">
        <v>-1292.149007</v>
      </c>
      <c r="D105" s="1">
        <v>6.4936662930000004</v>
      </c>
    </row>
    <row r="106" spans="1:17" x14ac:dyDescent="0.2">
      <c r="A106" s="1">
        <v>104</v>
      </c>
      <c r="B106" s="2">
        <v>42038</v>
      </c>
      <c r="C106" s="1">
        <v>-1407.4180510000001</v>
      </c>
      <c r="D106" s="1">
        <v>6.8715342579999996</v>
      </c>
    </row>
    <row r="107" spans="1:17" x14ac:dyDescent="0.2">
      <c r="A107" s="1">
        <v>105</v>
      </c>
      <c r="B107" s="2">
        <v>42049</v>
      </c>
      <c r="C107" s="1">
        <v>-1249.1828829999999</v>
      </c>
      <c r="D107" s="1">
        <v>6.7844174840000004</v>
      </c>
    </row>
    <row r="108" spans="1:17" x14ac:dyDescent="0.2">
      <c r="A108" s="1">
        <v>106</v>
      </c>
      <c r="B108" s="2">
        <v>42067</v>
      </c>
      <c r="C108" s="1">
        <v>-1340.5325350000001</v>
      </c>
      <c r="D108" s="1">
        <v>6.5502809089999996</v>
      </c>
    </row>
    <row r="109" spans="1:17" x14ac:dyDescent="0.2">
      <c r="A109" s="1">
        <v>107</v>
      </c>
      <c r="B109" s="2">
        <v>42077</v>
      </c>
      <c r="C109" s="1">
        <v>-1266.8069210000001</v>
      </c>
      <c r="D109" s="1">
        <v>6.9148558019999999</v>
      </c>
    </row>
    <row r="110" spans="1:17" x14ac:dyDescent="0.2">
      <c r="A110" s="1">
        <v>108</v>
      </c>
      <c r="B110" s="2">
        <v>42095</v>
      </c>
      <c r="C110" s="1">
        <v>-1422.7289619999999</v>
      </c>
      <c r="D110" s="1">
        <v>6.5875731389999999</v>
      </c>
    </row>
    <row r="111" spans="1:17" x14ac:dyDescent="0.2">
      <c r="A111" s="1">
        <v>109</v>
      </c>
      <c r="B111" s="2">
        <v>42106</v>
      </c>
      <c r="C111" s="1">
        <v>-1216.1422480000001</v>
      </c>
      <c r="D111" s="1">
        <v>6.8688620419999999</v>
      </c>
    </row>
    <row r="112" spans="1:17" x14ac:dyDescent="0.2">
      <c r="A112" s="1">
        <v>110</v>
      </c>
      <c r="B112" s="2">
        <v>42123</v>
      </c>
      <c r="C112" s="1">
        <v>-1002.74245</v>
      </c>
      <c r="D112" s="1">
        <v>6.9688597689999998</v>
      </c>
    </row>
    <row r="113" spans="1:4" x14ac:dyDescent="0.2">
      <c r="A113" s="1">
        <v>111</v>
      </c>
      <c r="B113" s="2">
        <v>42134</v>
      </c>
      <c r="C113" s="1">
        <v>-1410.6083779999999</v>
      </c>
      <c r="D113" s="1">
        <v>7.082484622</v>
      </c>
    </row>
    <row r="114" spans="1:4" x14ac:dyDescent="0.2">
      <c r="A114" s="1">
        <v>112</v>
      </c>
      <c r="B114" s="2">
        <v>42152</v>
      </c>
      <c r="C114" s="1">
        <v>-1745.517286</v>
      </c>
      <c r="D114" s="1">
        <v>6.0858166389999999</v>
      </c>
    </row>
    <row r="115" spans="1:4" x14ac:dyDescent="0.2">
      <c r="A115" s="1">
        <v>113</v>
      </c>
      <c r="B115" s="2">
        <v>42161</v>
      </c>
      <c r="C115" s="1">
        <v>-1580.484956</v>
      </c>
      <c r="D115" s="1">
        <v>5.8646899599999998</v>
      </c>
    </row>
    <row r="116" spans="1:4" x14ac:dyDescent="0.2">
      <c r="A116" s="1">
        <v>114</v>
      </c>
      <c r="B116" s="2">
        <v>42181</v>
      </c>
      <c r="C116" s="1">
        <v>-1393.209891</v>
      </c>
      <c r="D116" s="1">
        <v>6.817089138</v>
      </c>
    </row>
    <row r="117" spans="1:4" x14ac:dyDescent="0.2">
      <c r="A117" s="1">
        <v>115</v>
      </c>
      <c r="B117" s="2">
        <v>42190</v>
      </c>
      <c r="C117" s="1">
        <v>-1441.630907</v>
      </c>
      <c r="D117" s="1">
        <v>6.365078842</v>
      </c>
    </row>
    <row r="118" spans="1:4" x14ac:dyDescent="0.2">
      <c r="A118" s="1">
        <v>116</v>
      </c>
      <c r="B118" s="2">
        <v>42214</v>
      </c>
      <c r="C118" s="1">
        <v>-1451.858898</v>
      </c>
      <c r="D118" s="1">
        <v>6.5537016030000004</v>
      </c>
    </row>
    <row r="119" spans="1:4" x14ac:dyDescent="0.2">
      <c r="A119" s="1">
        <v>117</v>
      </c>
      <c r="B119" s="2">
        <v>42237</v>
      </c>
      <c r="C119" s="1">
        <v>-1292.017157</v>
      </c>
      <c r="D119" s="1">
        <v>6.966903104</v>
      </c>
    </row>
    <row r="120" spans="1:4" x14ac:dyDescent="0.2">
      <c r="A120" s="1">
        <v>118</v>
      </c>
      <c r="B120" s="2">
        <v>42246</v>
      </c>
      <c r="C120" s="1">
        <v>-1534.038822</v>
      </c>
      <c r="D120" s="1">
        <v>6.6769862250000003</v>
      </c>
    </row>
    <row r="121" spans="1:4" x14ac:dyDescent="0.2">
      <c r="A121" s="1">
        <v>119</v>
      </c>
      <c r="B121" s="2">
        <v>42266</v>
      </c>
      <c r="C121" s="1">
        <v>-1361.1752939999999</v>
      </c>
      <c r="D121" s="1">
        <v>7.6274629799999998</v>
      </c>
    </row>
    <row r="122" spans="1:4" x14ac:dyDescent="0.2">
      <c r="A122" s="1">
        <v>120</v>
      </c>
      <c r="B122" s="2">
        <v>42275</v>
      </c>
      <c r="C122" s="1">
        <v>-1269.690139</v>
      </c>
      <c r="D122" s="1">
        <v>7.1876470460000004</v>
      </c>
    </row>
    <row r="123" spans="1:4" x14ac:dyDescent="0.2">
      <c r="A123" s="1">
        <v>121</v>
      </c>
      <c r="B123" s="2">
        <v>42299</v>
      </c>
      <c r="C123" s="1">
        <v>-1397.1045750000001</v>
      </c>
      <c r="D123" s="1">
        <v>7.4186217250000004</v>
      </c>
    </row>
    <row r="124" spans="1:4" x14ac:dyDescent="0.2">
      <c r="A124" s="1">
        <v>122</v>
      </c>
      <c r="B124" s="2">
        <v>42322</v>
      </c>
      <c r="C124" s="1">
        <v>-1400.4076580000001</v>
      </c>
      <c r="D124" s="1">
        <v>7.0949358389999997</v>
      </c>
    </row>
    <row r="125" spans="1:4" x14ac:dyDescent="0.2">
      <c r="A125" s="1">
        <v>123</v>
      </c>
      <c r="B125" s="2">
        <v>42331</v>
      </c>
      <c r="C125" s="1">
        <v>-1304.8785499999999</v>
      </c>
      <c r="D125" s="1">
        <v>7.694956983</v>
      </c>
    </row>
    <row r="126" spans="1:4" x14ac:dyDescent="0.2">
      <c r="A126" s="1">
        <v>124</v>
      </c>
      <c r="B126" s="2">
        <v>42351</v>
      </c>
      <c r="C126" s="1">
        <v>-1470.6114130000001</v>
      </c>
      <c r="D126" s="1">
        <v>7.3586877380000004</v>
      </c>
    </row>
    <row r="127" spans="1:4" x14ac:dyDescent="0.2">
      <c r="A127" s="1">
        <v>125</v>
      </c>
      <c r="B127" s="2">
        <v>42360</v>
      </c>
      <c r="C127" s="1">
        <v>-1289.3067189999999</v>
      </c>
      <c r="D127" s="1">
        <v>7.6138376560000003</v>
      </c>
    </row>
    <row r="128" spans="1:4" x14ac:dyDescent="0.2">
      <c r="A128" s="1">
        <v>126</v>
      </c>
      <c r="B128" s="2">
        <v>42379</v>
      </c>
      <c r="C128" s="1">
        <v>-1629.8381079999999</v>
      </c>
      <c r="D128" s="1">
        <v>6.9921106819999999</v>
      </c>
    </row>
    <row r="129" spans="1:4" x14ac:dyDescent="0.2">
      <c r="A129" s="1">
        <v>127</v>
      </c>
      <c r="B129" s="2">
        <v>42389</v>
      </c>
      <c r="C129" s="1">
        <v>-1498.306924</v>
      </c>
      <c r="D129" s="1">
        <v>7.7150646009999999</v>
      </c>
    </row>
    <row r="130" spans="1:4" x14ac:dyDescent="0.2">
      <c r="A130" s="1">
        <v>128</v>
      </c>
      <c r="B130" s="2">
        <v>42406</v>
      </c>
      <c r="C130" s="1">
        <v>-1475.920226</v>
      </c>
      <c r="D130" s="1">
        <v>6.645293627</v>
      </c>
    </row>
    <row r="131" spans="1:4" x14ac:dyDescent="0.2">
      <c r="A131" s="1">
        <v>129</v>
      </c>
      <c r="B131" s="2">
        <v>42417</v>
      </c>
      <c r="C131" s="1">
        <v>-1311.9256580000001</v>
      </c>
      <c r="D131" s="1">
        <v>7.0494771429999998</v>
      </c>
    </row>
    <row r="132" spans="1:4" x14ac:dyDescent="0.2">
      <c r="A132" s="1">
        <v>130</v>
      </c>
      <c r="B132" s="2">
        <v>42435</v>
      </c>
      <c r="C132" s="1">
        <v>-1564.528926</v>
      </c>
      <c r="D132" s="1">
        <v>7.1044566869999999</v>
      </c>
    </row>
    <row r="133" spans="1:4" x14ac:dyDescent="0.2">
      <c r="A133" s="1">
        <v>131</v>
      </c>
      <c r="B133" s="2">
        <v>42445</v>
      </c>
      <c r="C133" s="1">
        <v>-1176.898234</v>
      </c>
      <c r="D133" s="1">
        <v>7.6522332070000001</v>
      </c>
    </row>
    <row r="134" spans="1:4" x14ac:dyDescent="0.2">
      <c r="A134" s="1">
        <v>132</v>
      </c>
      <c r="B134" s="2">
        <v>42464</v>
      </c>
      <c r="C134" s="1">
        <v>-1527.9239950000001</v>
      </c>
      <c r="D134" s="1">
        <v>6.7964835429999999</v>
      </c>
    </row>
    <row r="135" spans="1:4" x14ac:dyDescent="0.2">
      <c r="A135" s="1">
        <v>133</v>
      </c>
      <c r="B135" s="2">
        <v>42474</v>
      </c>
      <c r="C135" s="1">
        <v>-1456.7638280000001</v>
      </c>
      <c r="D135" s="1">
        <v>7.5936535730000001</v>
      </c>
    </row>
    <row r="136" spans="1:4" x14ac:dyDescent="0.2">
      <c r="A136" s="1">
        <v>134</v>
      </c>
      <c r="B136" s="2">
        <v>42491</v>
      </c>
      <c r="C136" s="1">
        <v>-1314.8429309999999</v>
      </c>
      <c r="D136" s="1">
        <v>7.2318356100000001</v>
      </c>
    </row>
    <row r="137" spans="1:4" x14ac:dyDescent="0.2">
      <c r="A137" s="1">
        <v>135</v>
      </c>
      <c r="B137" s="2">
        <v>42502</v>
      </c>
      <c r="C137" s="1">
        <v>-1066.8104049999999</v>
      </c>
      <c r="D137" s="1">
        <v>7.7107921690000003</v>
      </c>
    </row>
    <row r="138" spans="1:4" x14ac:dyDescent="0.2">
      <c r="A138" s="1">
        <v>136</v>
      </c>
      <c r="B138" s="2">
        <v>42520</v>
      </c>
      <c r="C138" s="1">
        <v>-1161.964254</v>
      </c>
      <c r="D138" s="1">
        <v>8.0943963659999998</v>
      </c>
    </row>
    <row r="139" spans="1:4" x14ac:dyDescent="0.2">
      <c r="A139" s="1">
        <v>137</v>
      </c>
      <c r="B139" s="2">
        <v>42530</v>
      </c>
      <c r="C139" s="1">
        <v>-1310.2709970000001</v>
      </c>
      <c r="D139" s="1">
        <v>7.5216883350000003</v>
      </c>
    </row>
    <row r="140" spans="1:4" x14ac:dyDescent="0.2">
      <c r="A140" s="1">
        <v>138</v>
      </c>
      <c r="B140" s="2">
        <v>42549</v>
      </c>
      <c r="C140" s="1">
        <v>-1405.329647</v>
      </c>
      <c r="D140" s="1">
        <v>8.0142222780000001</v>
      </c>
    </row>
    <row r="141" spans="1:4" x14ac:dyDescent="0.2">
      <c r="A141" s="1">
        <v>139</v>
      </c>
      <c r="B141" s="2">
        <v>42559</v>
      </c>
      <c r="C141" s="1">
        <v>-1614.103224</v>
      </c>
      <c r="D141" s="1">
        <v>6.1359897459999999</v>
      </c>
    </row>
    <row r="142" spans="1:4" x14ac:dyDescent="0.2">
      <c r="A142" s="1">
        <v>140</v>
      </c>
      <c r="B142" s="2">
        <v>42577</v>
      </c>
      <c r="C142" s="1">
        <v>-1733.7466850000001</v>
      </c>
      <c r="D142" s="1">
        <v>6.3780349090000001</v>
      </c>
    </row>
    <row r="143" spans="1:4" x14ac:dyDescent="0.2">
      <c r="A143" s="1">
        <v>141</v>
      </c>
      <c r="B143" s="2">
        <v>42587</v>
      </c>
      <c r="C143" s="1">
        <v>-1418.9365780000001</v>
      </c>
      <c r="D143" s="1">
        <v>6.3278086560000002</v>
      </c>
    </row>
    <row r="144" spans="1:4" x14ac:dyDescent="0.2">
      <c r="A144" s="1">
        <v>142</v>
      </c>
      <c r="B144" s="2">
        <v>42605</v>
      </c>
      <c r="C144" s="1">
        <v>-1668.4725100000001</v>
      </c>
      <c r="D144" s="1">
        <v>6.1048925230000002</v>
      </c>
    </row>
    <row r="145" spans="1:4" x14ac:dyDescent="0.2">
      <c r="A145" s="1">
        <v>143</v>
      </c>
      <c r="B145" s="2">
        <v>42615</v>
      </c>
      <c r="C145" s="1">
        <v>-1433.2919629999999</v>
      </c>
      <c r="D145" s="1">
        <v>7.2783121700000004</v>
      </c>
    </row>
    <row r="146" spans="1:4" x14ac:dyDescent="0.2">
      <c r="A146" s="1">
        <v>144</v>
      </c>
      <c r="B146" s="2">
        <v>42634</v>
      </c>
      <c r="C146" s="1">
        <v>-1646.844347</v>
      </c>
      <c r="D146" s="1">
        <v>5.5841276100000004</v>
      </c>
    </row>
    <row r="147" spans="1:4" x14ac:dyDescent="0.2">
      <c r="A147" s="1">
        <v>145</v>
      </c>
      <c r="B147" s="2">
        <v>42643</v>
      </c>
      <c r="C147" s="1">
        <v>-1413.2044430000001</v>
      </c>
      <c r="D147" s="1">
        <v>4.6151451650000004</v>
      </c>
    </row>
    <row r="148" spans="1:4" x14ac:dyDescent="0.2">
      <c r="A148" s="1">
        <v>146</v>
      </c>
      <c r="B148" s="2">
        <v>42667</v>
      </c>
      <c r="C148" s="1">
        <v>-1369.81861</v>
      </c>
      <c r="D148" s="1">
        <v>7.0613428770000004</v>
      </c>
    </row>
    <row r="149" spans="1:4" x14ac:dyDescent="0.2">
      <c r="A149" s="1">
        <v>147</v>
      </c>
      <c r="B149" s="2">
        <v>42690</v>
      </c>
      <c r="C149" s="1">
        <v>-1396.3670070000001</v>
      </c>
      <c r="D149" s="1">
        <v>7.6563375589999998</v>
      </c>
    </row>
    <row r="150" spans="1:4" x14ac:dyDescent="0.2">
      <c r="A150" s="1">
        <v>148</v>
      </c>
      <c r="B150" s="2">
        <v>42699</v>
      </c>
      <c r="C150" s="1">
        <v>-1236.3848290000001</v>
      </c>
      <c r="D150" s="1">
        <v>7.8097873619999998</v>
      </c>
    </row>
    <row r="151" spans="1:4" x14ac:dyDescent="0.2">
      <c r="A151" s="1">
        <v>149</v>
      </c>
      <c r="B151" s="2">
        <v>42719</v>
      </c>
      <c r="C151" s="1">
        <v>-1605.2134590000001</v>
      </c>
      <c r="D151" s="1">
        <v>7.3360886870000002</v>
      </c>
    </row>
    <row r="152" spans="1:4" x14ac:dyDescent="0.2">
      <c r="A152" s="1">
        <v>150</v>
      </c>
      <c r="B152" s="2">
        <v>42728</v>
      </c>
      <c r="C152" s="1">
        <v>-1433.7012340000001</v>
      </c>
      <c r="D152" s="1">
        <v>7.8951753099999999</v>
      </c>
    </row>
    <row r="153" spans="1:4" x14ac:dyDescent="0.2">
      <c r="A153" s="1">
        <v>151</v>
      </c>
      <c r="B153" s="2">
        <v>42752</v>
      </c>
      <c r="C153" s="1">
        <v>-1394.51143</v>
      </c>
      <c r="D153" s="1">
        <v>8.0465767100000001</v>
      </c>
    </row>
    <row r="154" spans="1:4" x14ac:dyDescent="0.2">
      <c r="A154" s="1">
        <v>152</v>
      </c>
      <c r="B154" s="2">
        <v>42775</v>
      </c>
      <c r="C154" s="1">
        <v>-1810.559033</v>
      </c>
      <c r="D154" s="1">
        <v>7.6632803479999998</v>
      </c>
    </row>
    <row r="155" spans="1:4" x14ac:dyDescent="0.2">
      <c r="A155" s="1">
        <v>153</v>
      </c>
      <c r="B155" s="2">
        <v>42785</v>
      </c>
      <c r="C155" s="1">
        <v>-1340.508585</v>
      </c>
      <c r="D155" s="1">
        <v>7.7515781390000003</v>
      </c>
    </row>
    <row r="156" spans="1:4" x14ac:dyDescent="0.2">
      <c r="A156" s="1">
        <v>154</v>
      </c>
      <c r="B156" s="2">
        <v>42804</v>
      </c>
      <c r="C156" s="1">
        <v>-1447.18823</v>
      </c>
      <c r="D156" s="1">
        <v>7.3515738339999999</v>
      </c>
    </row>
    <row r="157" spans="1:4" x14ac:dyDescent="0.2">
      <c r="A157" s="1">
        <v>155</v>
      </c>
      <c r="B157" s="2">
        <v>42813</v>
      </c>
      <c r="C157" s="1">
        <v>-1224.1316790000001</v>
      </c>
      <c r="D157" s="1">
        <v>6.8728035329999999</v>
      </c>
    </row>
    <row r="158" spans="1:4" x14ac:dyDescent="0.2">
      <c r="A158" s="1">
        <v>156</v>
      </c>
      <c r="B158" s="2">
        <v>42837</v>
      </c>
      <c r="C158" s="1">
        <v>-1335.728615</v>
      </c>
      <c r="D158" s="1">
        <v>8.1817310400000007</v>
      </c>
    </row>
    <row r="159" spans="1:4" x14ac:dyDescent="0.2">
      <c r="A159" s="1">
        <v>157</v>
      </c>
      <c r="B159" s="2">
        <v>42859</v>
      </c>
      <c r="C159" s="1">
        <v>-1384.166669</v>
      </c>
      <c r="D159" s="1">
        <v>7.8661759809999996</v>
      </c>
    </row>
    <row r="160" spans="1:4" x14ac:dyDescent="0.2">
      <c r="A160" s="1">
        <v>158</v>
      </c>
      <c r="B160" s="2">
        <v>42870</v>
      </c>
      <c r="C160" s="1">
        <v>-1309.7285899999999</v>
      </c>
      <c r="D160" s="1">
        <v>8.0225315599999991</v>
      </c>
    </row>
    <row r="161" spans="1:4" x14ac:dyDescent="0.2">
      <c r="A161" s="1">
        <v>159</v>
      </c>
      <c r="B161" s="2">
        <v>42888</v>
      </c>
      <c r="C161" s="1">
        <v>-1253.1584829999999</v>
      </c>
      <c r="D161" s="1">
        <v>7.7347368169999999</v>
      </c>
    </row>
    <row r="162" spans="1:4" x14ac:dyDescent="0.2">
      <c r="A162" s="1">
        <v>160</v>
      </c>
      <c r="B162" s="2">
        <v>42898</v>
      </c>
      <c r="C162" s="1">
        <v>-1240.127397</v>
      </c>
      <c r="D162" s="1">
        <v>8.6906299439999994</v>
      </c>
    </row>
    <row r="163" spans="1:4" x14ac:dyDescent="0.2">
      <c r="A163" s="1">
        <v>161</v>
      </c>
      <c r="B163" s="2">
        <v>42917</v>
      </c>
      <c r="C163" s="1">
        <v>-1514.738589</v>
      </c>
      <c r="D163" s="1">
        <v>8.5498637629999994</v>
      </c>
    </row>
    <row r="164" spans="1:4" x14ac:dyDescent="0.2">
      <c r="A164" s="1">
        <v>162</v>
      </c>
      <c r="B164" s="2">
        <v>42927</v>
      </c>
      <c r="C164" s="1">
        <v>-1483.8459809999999</v>
      </c>
      <c r="D164" s="1">
        <v>8.1305320640000005</v>
      </c>
    </row>
    <row r="165" spans="1:4" x14ac:dyDescent="0.2">
      <c r="A165" s="1">
        <v>163</v>
      </c>
      <c r="B165" s="2">
        <v>42945</v>
      </c>
      <c r="C165" s="1">
        <v>-1615.6936659999999</v>
      </c>
      <c r="D165" s="1">
        <v>8.1429476600000008</v>
      </c>
    </row>
    <row r="166" spans="1:4" x14ac:dyDescent="0.2">
      <c r="A166" s="1">
        <v>164</v>
      </c>
      <c r="B166" s="2">
        <v>42955</v>
      </c>
      <c r="C166" s="1">
        <v>-1233.226089</v>
      </c>
      <c r="D166" s="1">
        <v>8.3131455320000001</v>
      </c>
    </row>
    <row r="167" spans="1:4" x14ac:dyDescent="0.2">
      <c r="A167" s="1">
        <v>165</v>
      </c>
      <c r="B167" s="2">
        <v>42973</v>
      </c>
      <c r="C167" s="1">
        <v>-1498.877379</v>
      </c>
      <c r="D167" s="1">
        <v>7.5138531459999998</v>
      </c>
    </row>
    <row r="168" spans="1:4" x14ac:dyDescent="0.2">
      <c r="A168" s="1">
        <v>166</v>
      </c>
      <c r="B168" s="2">
        <v>42983</v>
      </c>
      <c r="C168" s="1">
        <v>-1281.5247609999999</v>
      </c>
      <c r="D168" s="1">
        <v>8.3301706430000007</v>
      </c>
    </row>
    <row r="169" spans="1:4" x14ac:dyDescent="0.2">
      <c r="A169" s="1">
        <v>167</v>
      </c>
      <c r="B169" s="2">
        <v>43002</v>
      </c>
      <c r="C169" s="1">
        <v>-1510.394413</v>
      </c>
      <c r="D169" s="1">
        <v>7.4077588829999996</v>
      </c>
    </row>
    <row r="170" spans="1:4" x14ac:dyDescent="0.2">
      <c r="A170" s="1">
        <v>168</v>
      </c>
      <c r="B170" s="2">
        <v>43012</v>
      </c>
      <c r="C170" s="1">
        <v>-1304.0699549999999</v>
      </c>
      <c r="D170" s="1">
        <v>7.9632371659999999</v>
      </c>
    </row>
    <row r="171" spans="1:4" x14ac:dyDescent="0.2">
      <c r="A171" s="1">
        <v>169</v>
      </c>
      <c r="B171" s="2">
        <v>43030</v>
      </c>
      <c r="C171" s="1">
        <v>-1498.00513</v>
      </c>
      <c r="D171" s="1">
        <v>5.3510749400000002</v>
      </c>
    </row>
    <row r="172" spans="1:4" x14ac:dyDescent="0.2">
      <c r="A172" s="1">
        <v>170</v>
      </c>
      <c r="B172" s="2">
        <v>43040</v>
      </c>
      <c r="C172" s="1">
        <v>-1348.929165</v>
      </c>
      <c r="D172" s="1">
        <v>8.7606761819999992</v>
      </c>
    </row>
    <row r="173" spans="1:4" x14ac:dyDescent="0.2">
      <c r="A173" s="1">
        <v>171</v>
      </c>
      <c r="B173" s="2">
        <v>43058</v>
      </c>
      <c r="C173" s="1">
        <v>-1683.4445470000001</v>
      </c>
      <c r="D173" s="1">
        <v>8.4050045069999992</v>
      </c>
    </row>
    <row r="174" spans="1:4" x14ac:dyDescent="0.2">
      <c r="A174" s="1">
        <v>172</v>
      </c>
      <c r="B174" s="2">
        <v>43068</v>
      </c>
      <c r="C174" s="1">
        <v>-1576.0307310000001</v>
      </c>
      <c r="D174" s="1">
        <v>9.0507994790000001</v>
      </c>
    </row>
    <row r="175" spans="1:4" x14ac:dyDescent="0.2">
      <c r="A175" s="1">
        <v>173</v>
      </c>
      <c r="B175" s="2">
        <v>43087</v>
      </c>
      <c r="C175" s="1">
        <v>-1494.588951</v>
      </c>
      <c r="D175" s="1">
        <v>8.3710905899999997</v>
      </c>
    </row>
    <row r="176" spans="1:4" x14ac:dyDescent="0.2">
      <c r="A176" s="1">
        <v>174</v>
      </c>
      <c r="B176" s="2">
        <v>43097</v>
      </c>
      <c r="C176" s="1">
        <v>-1117.678097</v>
      </c>
      <c r="D176" s="1">
        <v>8.7004317340000004</v>
      </c>
    </row>
    <row r="177" spans="1:4" x14ac:dyDescent="0.2">
      <c r="A177" s="1">
        <v>175</v>
      </c>
      <c r="B177" s="2">
        <v>43120</v>
      </c>
      <c r="C177" s="1">
        <v>-1441.1894179999999</v>
      </c>
      <c r="D177" s="1">
        <v>8.5795097479999995</v>
      </c>
    </row>
    <row r="178" spans="1:4" x14ac:dyDescent="0.2">
      <c r="A178" s="1">
        <v>176</v>
      </c>
      <c r="B178" s="2">
        <v>43143</v>
      </c>
      <c r="C178" s="1">
        <v>-1567.3378789999999</v>
      </c>
      <c r="D178" s="1">
        <v>8.8802400499999994</v>
      </c>
    </row>
    <row r="179" spans="1:4" x14ac:dyDescent="0.2">
      <c r="A179" s="1">
        <v>177</v>
      </c>
      <c r="B179" s="2">
        <v>43153</v>
      </c>
      <c r="C179" s="1">
        <v>-1341.0376470000001</v>
      </c>
      <c r="D179" s="1">
        <v>8.4674205689999997</v>
      </c>
    </row>
    <row r="180" spans="1:4" x14ac:dyDescent="0.2">
      <c r="A180" s="1">
        <v>178</v>
      </c>
      <c r="B180" s="2">
        <v>43172</v>
      </c>
      <c r="C180" s="1">
        <v>-1445.8794700000001</v>
      </c>
      <c r="D180" s="1">
        <v>8.6136133659999992</v>
      </c>
    </row>
    <row r="181" spans="1:4" x14ac:dyDescent="0.2">
      <c r="A181" s="1">
        <v>179</v>
      </c>
      <c r="B181" s="2">
        <v>43181</v>
      </c>
      <c r="C181" s="1">
        <v>-1558.8431760000001</v>
      </c>
      <c r="D181" s="1">
        <v>8.3258893329999992</v>
      </c>
    </row>
    <row r="182" spans="1:4" x14ac:dyDescent="0.2">
      <c r="A182" s="1">
        <v>180</v>
      </c>
      <c r="B182" s="2">
        <v>43201</v>
      </c>
      <c r="C182" s="1">
        <v>-1431.6793749999999</v>
      </c>
      <c r="D182" s="1">
        <v>8.4259849940000002</v>
      </c>
    </row>
    <row r="183" spans="1:4" x14ac:dyDescent="0.2">
      <c r="A183" s="1">
        <v>181</v>
      </c>
      <c r="B183" s="2">
        <v>43210</v>
      </c>
      <c r="C183" s="1">
        <v>-1514.455567</v>
      </c>
      <c r="D183" s="1">
        <v>8.8220176440000007</v>
      </c>
    </row>
    <row r="184" spans="1:4" x14ac:dyDescent="0.2">
      <c r="A184" s="1">
        <v>182</v>
      </c>
      <c r="B184" s="2">
        <v>43228</v>
      </c>
      <c r="C184" s="1">
        <v>-1214.1884910000001</v>
      </c>
      <c r="D184" s="1">
        <v>8.449011982</v>
      </c>
    </row>
    <row r="185" spans="1:4" x14ac:dyDescent="0.2">
      <c r="A185" s="1">
        <v>183</v>
      </c>
      <c r="B185" s="2">
        <v>43238</v>
      </c>
      <c r="C185" s="1">
        <v>-1451.332733</v>
      </c>
      <c r="D185" s="1">
        <v>8.6080454040000003</v>
      </c>
    </row>
    <row r="186" spans="1:4" x14ac:dyDescent="0.2">
      <c r="A186" s="1">
        <v>184</v>
      </c>
      <c r="B186" s="2">
        <v>43257</v>
      </c>
      <c r="C186" s="1">
        <v>-1647.5517440000001</v>
      </c>
      <c r="D186" s="1">
        <v>8.8607250910000008</v>
      </c>
    </row>
    <row r="187" spans="1:4" x14ac:dyDescent="0.2">
      <c r="A187" s="1">
        <v>185</v>
      </c>
      <c r="B187" s="2">
        <v>43266</v>
      </c>
      <c r="C187" s="1">
        <v>-1290.1306910000001</v>
      </c>
      <c r="D187" s="1">
        <v>8.6112260719999991</v>
      </c>
    </row>
    <row r="188" spans="1:4" x14ac:dyDescent="0.2">
      <c r="A188" s="1">
        <v>186</v>
      </c>
      <c r="B188" s="2">
        <v>43286</v>
      </c>
      <c r="C188" s="1">
        <v>-1366.1298879999999</v>
      </c>
      <c r="D188" s="1">
        <v>8.9242654080000001</v>
      </c>
    </row>
    <row r="189" spans="1:4" x14ac:dyDescent="0.2">
      <c r="A189" s="1">
        <v>187</v>
      </c>
      <c r="B189" s="2">
        <v>43295</v>
      </c>
      <c r="C189" s="1">
        <v>-1326.166567</v>
      </c>
      <c r="D189" s="1">
        <v>9.0617576490000005</v>
      </c>
    </row>
    <row r="190" spans="1:4" x14ac:dyDescent="0.2">
      <c r="A190" s="1">
        <v>188</v>
      </c>
      <c r="B190" s="2">
        <v>43322</v>
      </c>
      <c r="C190" s="1">
        <v>-1422.029491</v>
      </c>
      <c r="D190" s="1">
        <v>9.0787664469999996</v>
      </c>
    </row>
    <row r="191" spans="1:4" x14ac:dyDescent="0.2">
      <c r="A191" s="1">
        <v>189</v>
      </c>
      <c r="B191" s="2">
        <v>43342</v>
      </c>
      <c r="C191" s="1">
        <v>-1296.1264490000001</v>
      </c>
      <c r="D191" s="1">
        <v>5.4259312059999996</v>
      </c>
    </row>
    <row r="192" spans="1:4" x14ac:dyDescent="0.2">
      <c r="A192" s="1">
        <v>190</v>
      </c>
      <c r="B192" s="2">
        <v>43351</v>
      </c>
      <c r="C192" s="1">
        <v>-1366.6417630000001</v>
      </c>
      <c r="D192" s="1">
        <v>6.7842334580000001</v>
      </c>
    </row>
    <row r="193" spans="1:4" x14ac:dyDescent="0.2">
      <c r="A193" s="1">
        <v>191</v>
      </c>
      <c r="B193" s="2">
        <v>43370</v>
      </c>
      <c r="C193" s="1">
        <v>-1347.295531</v>
      </c>
      <c r="D193" s="1">
        <v>8.9802695749999994</v>
      </c>
    </row>
    <row r="194" spans="1:4" x14ac:dyDescent="0.2">
      <c r="A194" s="1">
        <v>192</v>
      </c>
      <c r="B194" s="2">
        <v>43380</v>
      </c>
      <c r="C194" s="1">
        <v>-1542.097473</v>
      </c>
      <c r="D194" s="1">
        <v>9.2904433599999994</v>
      </c>
    </row>
    <row r="195" spans="1:4" x14ac:dyDescent="0.2">
      <c r="A195" s="1">
        <v>193</v>
      </c>
      <c r="B195" s="2">
        <v>43398</v>
      </c>
      <c r="C195" s="1">
        <v>-1435.516672</v>
      </c>
      <c r="D195" s="1">
        <v>8.8945121</v>
      </c>
    </row>
    <row r="196" spans="1:4" x14ac:dyDescent="0.2">
      <c r="A196" s="1">
        <v>194</v>
      </c>
      <c r="B196" s="2">
        <v>43408</v>
      </c>
      <c r="C196" s="1">
        <v>-1279.0552740000001</v>
      </c>
      <c r="D196" s="1">
        <v>9.1201922460000002</v>
      </c>
    </row>
    <row r="197" spans="1:4" x14ac:dyDescent="0.2">
      <c r="A197" s="1">
        <v>195</v>
      </c>
      <c r="B197" s="2">
        <v>43426</v>
      </c>
      <c r="C197" s="1">
        <v>-1589.3766049999999</v>
      </c>
      <c r="D197" s="1">
        <v>8.3577009259999997</v>
      </c>
    </row>
    <row r="198" spans="1:4" x14ac:dyDescent="0.2">
      <c r="A198" s="1">
        <v>196</v>
      </c>
      <c r="B198" s="2">
        <v>43436</v>
      </c>
      <c r="C198" s="1">
        <v>-1450.1835169999999</v>
      </c>
      <c r="D198" s="1">
        <v>9.0857708630000005</v>
      </c>
    </row>
    <row r="199" spans="1:4" x14ac:dyDescent="0.2">
      <c r="A199" s="1">
        <v>197</v>
      </c>
      <c r="B199" s="2">
        <v>43455</v>
      </c>
      <c r="C199" s="1">
        <v>-1282.3901330000001</v>
      </c>
      <c r="D199" s="1">
        <v>6.2536834859999999</v>
      </c>
    </row>
    <row r="200" spans="1:4" x14ac:dyDescent="0.2">
      <c r="A200" s="1">
        <v>198</v>
      </c>
      <c r="B200" s="2">
        <v>43483</v>
      </c>
      <c r="C200" s="1">
        <v>-1583.6188480000001</v>
      </c>
      <c r="D200" s="1">
        <v>8.8662264969999995</v>
      </c>
    </row>
    <row r="201" spans="1:4" x14ac:dyDescent="0.2">
      <c r="A201" s="1">
        <v>199</v>
      </c>
      <c r="B201" s="2">
        <v>43494</v>
      </c>
      <c r="C201" s="1">
        <v>-1293.1388730000001</v>
      </c>
      <c r="D201" s="1">
        <v>8.0909896339999996</v>
      </c>
    </row>
    <row r="202" spans="1:4" x14ac:dyDescent="0.2">
      <c r="A202" s="1">
        <v>200</v>
      </c>
      <c r="B202" s="2">
        <v>43511</v>
      </c>
      <c r="C202" s="1">
        <v>-1351.1540829999999</v>
      </c>
      <c r="D202" s="1">
        <v>7.4613524699999996</v>
      </c>
    </row>
    <row r="203" spans="1:4" x14ac:dyDescent="0.2">
      <c r="A203" s="1">
        <v>201</v>
      </c>
      <c r="B203" s="2">
        <v>43522</v>
      </c>
      <c r="C203" s="1">
        <v>-1463.6827069999999</v>
      </c>
      <c r="D203" s="1">
        <v>8.1630988040000005</v>
      </c>
    </row>
    <row r="204" spans="1:4" x14ac:dyDescent="0.2">
      <c r="A204" s="1">
        <v>202</v>
      </c>
      <c r="B204" s="2">
        <v>43540</v>
      </c>
      <c r="C204" s="1">
        <v>-1449.721299</v>
      </c>
      <c r="D204" s="1">
        <v>6.7753095510000003</v>
      </c>
    </row>
    <row r="205" spans="1:4" x14ac:dyDescent="0.2">
      <c r="A205" s="1">
        <v>203</v>
      </c>
      <c r="B205" s="2">
        <v>43550</v>
      </c>
      <c r="C205" s="1">
        <v>-1349.738175</v>
      </c>
      <c r="D205" s="1">
        <v>8.2230363020000006</v>
      </c>
    </row>
    <row r="206" spans="1:4" x14ac:dyDescent="0.2">
      <c r="A206" s="1">
        <v>204</v>
      </c>
      <c r="B206" s="2">
        <v>43569</v>
      </c>
      <c r="C206" s="1">
        <v>-1572.17803</v>
      </c>
      <c r="D206" s="1">
        <v>9.1227353880000006</v>
      </c>
    </row>
    <row r="207" spans="1:4" x14ac:dyDescent="0.2">
      <c r="A207" s="1">
        <v>205</v>
      </c>
      <c r="B207" s="2">
        <v>43579</v>
      </c>
      <c r="C207" s="1">
        <v>-1259.5142049999999</v>
      </c>
      <c r="D207" s="1">
        <v>9.3387054030000005</v>
      </c>
    </row>
    <row r="208" spans="1:4" x14ac:dyDescent="0.2">
      <c r="A208" s="1">
        <v>206</v>
      </c>
      <c r="B208" s="2">
        <v>43596</v>
      </c>
      <c r="C208" s="1">
        <v>-1476.7577739999999</v>
      </c>
      <c r="D208" s="1">
        <v>8.8289882649999996</v>
      </c>
    </row>
    <row r="209" spans="1:4" x14ac:dyDescent="0.2">
      <c r="A209" s="1">
        <v>207</v>
      </c>
      <c r="B209" s="2">
        <v>43606</v>
      </c>
      <c r="C209" s="1">
        <v>-1541.954111</v>
      </c>
      <c r="D209" s="1">
        <v>7.8822746959999996</v>
      </c>
    </row>
    <row r="210" spans="1:4" x14ac:dyDescent="0.2">
      <c r="A210" s="1">
        <v>208</v>
      </c>
      <c r="B210" s="2">
        <v>43625</v>
      </c>
      <c r="C210" s="1">
        <v>-1417.7555440000001</v>
      </c>
      <c r="D210" s="1">
        <v>7.5066205019999996</v>
      </c>
    </row>
    <row r="211" spans="1:4" x14ac:dyDescent="0.2">
      <c r="A211" s="1">
        <v>209</v>
      </c>
      <c r="B211" s="2">
        <v>43634</v>
      </c>
      <c r="C211" s="1">
        <v>-1490.2471439999999</v>
      </c>
      <c r="D211" s="1">
        <v>5.9346516070000002</v>
      </c>
    </row>
    <row r="212" spans="1:4" x14ac:dyDescent="0.2">
      <c r="A212" s="1">
        <v>210</v>
      </c>
      <c r="B212" s="2">
        <v>43654</v>
      </c>
      <c r="C212" s="1">
        <v>-1374.773289</v>
      </c>
      <c r="D212" s="1">
        <v>8.4673524600000007</v>
      </c>
    </row>
    <row r="213" spans="1:4" x14ac:dyDescent="0.2">
      <c r="A213" s="1">
        <v>211</v>
      </c>
      <c r="B213" s="2">
        <v>43663</v>
      </c>
      <c r="C213" s="1">
        <v>-1474.9648689999999</v>
      </c>
      <c r="D213" s="1">
        <v>6.7168174350000003</v>
      </c>
    </row>
    <row r="214" spans="1:4" x14ac:dyDescent="0.2">
      <c r="A214" s="1">
        <v>212</v>
      </c>
      <c r="B214" s="2">
        <v>43687</v>
      </c>
      <c r="C214" s="1">
        <v>-1398.7883440000001</v>
      </c>
      <c r="D214" s="1">
        <v>6.3607281379999998</v>
      </c>
    </row>
    <row r="215" spans="1:4" x14ac:dyDescent="0.2">
      <c r="A215" s="1">
        <v>213</v>
      </c>
      <c r="B215" s="2">
        <v>43710</v>
      </c>
      <c r="C215" s="1">
        <v>-1055.8638679999999</v>
      </c>
      <c r="D215" s="1">
        <v>6.354975542</v>
      </c>
    </row>
    <row r="216" spans="1:4" x14ac:dyDescent="0.2">
      <c r="A216" s="1">
        <v>214</v>
      </c>
      <c r="B216" s="2">
        <v>43719</v>
      </c>
      <c r="C216" s="1">
        <v>-1355.595415</v>
      </c>
      <c r="D216" s="1">
        <v>4.7268413120000004</v>
      </c>
    </row>
    <row r="217" spans="1:4" x14ac:dyDescent="0.2">
      <c r="A217" s="1">
        <v>215</v>
      </c>
      <c r="B217" s="2">
        <v>43739</v>
      </c>
      <c r="C217" s="1">
        <v>-1268.1595609999999</v>
      </c>
      <c r="D217" s="1">
        <v>6.8186491130000002</v>
      </c>
    </row>
    <row r="218" spans="1:4" x14ac:dyDescent="0.2">
      <c r="A218" s="1">
        <v>216</v>
      </c>
      <c r="B218" s="2">
        <v>43748</v>
      </c>
      <c r="C218" s="1">
        <v>-1356.7619950000001</v>
      </c>
      <c r="D218" s="1">
        <v>7.9791160029999997</v>
      </c>
    </row>
    <row r="219" spans="1:4" x14ac:dyDescent="0.2">
      <c r="A219" s="1">
        <v>217</v>
      </c>
      <c r="B219" s="2">
        <v>43772</v>
      </c>
      <c r="C219" s="1">
        <v>-1191.6680309999999</v>
      </c>
      <c r="D219" s="1">
        <v>5.8958993570000002</v>
      </c>
    </row>
    <row r="220" spans="1:4" x14ac:dyDescent="0.2">
      <c r="A220" s="1">
        <v>218</v>
      </c>
      <c r="B220" s="2">
        <v>43795</v>
      </c>
      <c r="C220" s="1">
        <v>-1426.5399179999999</v>
      </c>
      <c r="D220" s="1">
        <v>5.8612259709999996</v>
      </c>
    </row>
    <row r="221" spans="1:4" x14ac:dyDescent="0.2">
      <c r="A221" s="1">
        <v>219</v>
      </c>
      <c r="B221" s="2">
        <v>43804</v>
      </c>
      <c r="C221" s="1">
        <v>-1319.4316610000001</v>
      </c>
      <c r="D221" s="1">
        <v>7.7767343340000004</v>
      </c>
    </row>
    <row r="222" spans="1:4" x14ac:dyDescent="0.2">
      <c r="A222" s="1">
        <v>220</v>
      </c>
      <c r="B222" s="2">
        <v>43824</v>
      </c>
      <c r="C222" s="1">
        <v>-1399.9209450000001</v>
      </c>
      <c r="D222" s="1">
        <v>7.4003045070000004</v>
      </c>
    </row>
    <row r="223" spans="1:4" x14ac:dyDescent="0.2">
      <c r="A223" s="1">
        <v>221</v>
      </c>
      <c r="B223" s="2">
        <v>43851</v>
      </c>
      <c r="C223" s="1">
        <v>-1496.5282239999999</v>
      </c>
      <c r="D223" s="1">
        <v>7.5695296619999999</v>
      </c>
    </row>
    <row r="224" spans="1:4" x14ac:dyDescent="0.2">
      <c r="A224" s="1">
        <v>222</v>
      </c>
      <c r="B224" s="2">
        <v>43862</v>
      </c>
      <c r="C224" s="1">
        <v>-1339.290812</v>
      </c>
      <c r="D224" s="1">
        <v>8.3899537419999994</v>
      </c>
    </row>
    <row r="225" spans="1:4" x14ac:dyDescent="0.2">
      <c r="A225" s="1">
        <v>223</v>
      </c>
      <c r="B225" s="2">
        <v>43879</v>
      </c>
      <c r="C225" s="1">
        <v>-1344.8581079999999</v>
      </c>
      <c r="D225" s="1">
        <v>8.7411584429999998</v>
      </c>
    </row>
    <row r="226" spans="1:4" x14ac:dyDescent="0.2">
      <c r="A226" s="1">
        <v>224</v>
      </c>
      <c r="B226" s="2">
        <v>43890</v>
      </c>
      <c r="C226" s="1">
        <v>-1264.831281</v>
      </c>
      <c r="D226" s="1">
        <v>8.6926429229999993</v>
      </c>
    </row>
    <row r="227" spans="1:4" x14ac:dyDescent="0.2">
      <c r="A227" s="1">
        <v>225</v>
      </c>
      <c r="B227" s="2">
        <v>43908</v>
      </c>
      <c r="C227" s="1">
        <v>-1425.7121930000001</v>
      </c>
      <c r="D227" s="1">
        <v>8.1580691000000005</v>
      </c>
    </row>
    <row r="228" spans="1:4" x14ac:dyDescent="0.2">
      <c r="A228" s="1">
        <v>226</v>
      </c>
      <c r="B228" s="2">
        <v>43918</v>
      </c>
      <c r="C228" s="1">
        <v>-1374.5116069999999</v>
      </c>
      <c r="D228" s="1">
        <v>9.1147837169999999</v>
      </c>
    </row>
    <row r="229" spans="1:4" x14ac:dyDescent="0.2">
      <c r="A229" s="1">
        <v>227</v>
      </c>
      <c r="B229" s="2">
        <v>43937</v>
      </c>
      <c r="C229" s="1">
        <v>-1458.8919530000001</v>
      </c>
      <c r="D229" s="1">
        <v>8.0702232859999992</v>
      </c>
    </row>
    <row r="230" spans="1:4" x14ac:dyDescent="0.2">
      <c r="A230" s="1">
        <v>228</v>
      </c>
      <c r="B230" s="2">
        <v>43947</v>
      </c>
      <c r="C230" s="1">
        <v>-1325.157283</v>
      </c>
      <c r="D230" s="1">
        <v>6.1268425459999998</v>
      </c>
    </row>
    <row r="231" spans="1:4" x14ac:dyDescent="0.2">
      <c r="A231" s="1">
        <v>229</v>
      </c>
      <c r="B231" s="2">
        <v>43964</v>
      </c>
      <c r="C231" s="1">
        <v>-1126.6164209999999</v>
      </c>
      <c r="D231" s="1">
        <v>6.6319219739999999</v>
      </c>
    </row>
    <row r="232" spans="1:4" x14ac:dyDescent="0.2">
      <c r="A232" s="1">
        <v>230</v>
      </c>
      <c r="B232" s="2">
        <v>43975</v>
      </c>
      <c r="C232" s="1">
        <v>-1388.290293</v>
      </c>
      <c r="D232" s="1">
        <v>6.5243006860000001</v>
      </c>
    </row>
    <row r="233" spans="1:4" x14ac:dyDescent="0.2">
      <c r="A233" s="1">
        <v>231</v>
      </c>
      <c r="B233" s="2">
        <v>43993</v>
      </c>
      <c r="C233" s="1">
        <v>-1392.8622600000001</v>
      </c>
      <c r="D233" s="1">
        <v>9.5153935619999999</v>
      </c>
    </row>
    <row r="234" spans="1:4" x14ac:dyDescent="0.2">
      <c r="A234" s="1">
        <v>232</v>
      </c>
      <c r="B234" s="2">
        <v>44003</v>
      </c>
      <c r="C234" s="1">
        <v>-1441.060776</v>
      </c>
      <c r="D234" s="1">
        <v>9.1943064020000005</v>
      </c>
    </row>
    <row r="235" spans="1:4" x14ac:dyDescent="0.2">
      <c r="A235" s="1">
        <v>233</v>
      </c>
      <c r="B235" s="2">
        <v>44022</v>
      </c>
      <c r="C235" s="1">
        <v>-1444.2391110000001</v>
      </c>
      <c r="D235" s="1">
        <v>9.1616769839999996</v>
      </c>
    </row>
    <row r="236" spans="1:4" x14ac:dyDescent="0.2">
      <c r="A236" s="1">
        <v>234</v>
      </c>
      <c r="B236" s="2">
        <v>44047</v>
      </c>
      <c r="C236" s="1">
        <v>-1499.433192</v>
      </c>
      <c r="D236" s="1">
        <v>6.7994165730000002</v>
      </c>
    </row>
    <row r="237" spans="1:4" x14ac:dyDescent="0.2">
      <c r="A237" s="1">
        <v>235</v>
      </c>
      <c r="B237" s="2">
        <v>44057</v>
      </c>
      <c r="C237" s="1">
        <v>-1211.477635</v>
      </c>
      <c r="D237" s="1">
        <v>7.3058666240000001</v>
      </c>
    </row>
    <row r="238" spans="1:4" x14ac:dyDescent="0.2">
      <c r="A238" s="1">
        <v>236</v>
      </c>
      <c r="B238" s="2">
        <v>44072</v>
      </c>
      <c r="C238" s="1">
        <v>-1418.656755</v>
      </c>
      <c r="D238" s="1">
        <v>5.8592249929999998</v>
      </c>
    </row>
    <row r="239" spans="1:4" x14ac:dyDescent="0.2">
      <c r="A239" s="1">
        <v>237</v>
      </c>
      <c r="B239" s="2">
        <v>44082</v>
      </c>
      <c r="C239" s="1">
        <v>-1207.343194</v>
      </c>
      <c r="D239" s="1">
        <v>5.2604207860000001</v>
      </c>
    </row>
    <row r="240" spans="1:4" x14ac:dyDescent="0.2">
      <c r="A240" s="1">
        <v>238</v>
      </c>
      <c r="B240" s="2">
        <v>44100</v>
      </c>
      <c r="C240" s="1">
        <v>-1298.0987749999999</v>
      </c>
      <c r="D240" s="1">
        <v>7.0109188480000002</v>
      </c>
    </row>
    <row r="241" spans="1:4" x14ac:dyDescent="0.2">
      <c r="A241" s="1">
        <v>239</v>
      </c>
      <c r="B241" s="2">
        <v>44126</v>
      </c>
      <c r="C241" s="1">
        <v>-1431.1501410000001</v>
      </c>
      <c r="D241" s="1">
        <v>9.1726271950000005</v>
      </c>
    </row>
    <row r="242" spans="1:4" x14ac:dyDescent="0.2">
      <c r="A242" s="1">
        <v>240</v>
      </c>
      <c r="B242" s="2">
        <v>44150</v>
      </c>
      <c r="C242" s="1">
        <v>-1223.66633</v>
      </c>
      <c r="D242" s="1">
        <v>7.5725738219999998</v>
      </c>
    </row>
    <row r="243" spans="1:4" x14ac:dyDescent="0.2">
      <c r="A243" s="1">
        <v>241</v>
      </c>
      <c r="B243" s="2">
        <v>44170</v>
      </c>
      <c r="C243" s="1">
        <v>-1694.1184949999999</v>
      </c>
      <c r="D243" s="1">
        <v>8.637770196</v>
      </c>
    </row>
    <row r="244" spans="1:4" x14ac:dyDescent="0.2">
      <c r="A244" s="1">
        <v>242</v>
      </c>
      <c r="B244" s="2">
        <v>44179</v>
      </c>
      <c r="C244" s="1">
        <v>-1027.597346</v>
      </c>
      <c r="D244" s="1">
        <v>8.5287240660000005</v>
      </c>
    </row>
    <row r="245" spans="1:4" x14ac:dyDescent="0.2">
      <c r="A245" s="1">
        <v>243</v>
      </c>
      <c r="B245" s="2">
        <v>44195</v>
      </c>
      <c r="C245" s="1">
        <v>-1368.594476</v>
      </c>
      <c r="D245" s="1">
        <v>7.6119178789999999</v>
      </c>
    </row>
    <row r="246" spans="1:4" x14ac:dyDescent="0.2">
      <c r="A246" s="1">
        <v>244</v>
      </c>
      <c r="B246" s="2">
        <v>44223</v>
      </c>
      <c r="C246" s="1">
        <v>-1472.6560669999999</v>
      </c>
      <c r="D246" s="1">
        <v>7.9174839559999999</v>
      </c>
    </row>
    <row r="247" spans="1:4" x14ac:dyDescent="0.2">
      <c r="A247" s="1">
        <v>245</v>
      </c>
      <c r="B247" s="2">
        <v>44249</v>
      </c>
      <c r="C247" s="1">
        <v>-1290.1191100000001</v>
      </c>
      <c r="D247" s="1">
        <v>7.5880820570000003</v>
      </c>
    </row>
    <row r="248" spans="1:4" x14ac:dyDescent="0.2">
      <c r="A248" s="1">
        <v>246</v>
      </c>
      <c r="B248" s="2">
        <v>44273</v>
      </c>
      <c r="C248" s="1">
        <v>-1211.047476</v>
      </c>
      <c r="D248" s="1">
        <v>7.4318609589999998</v>
      </c>
    </row>
    <row r="249" spans="1:4" x14ac:dyDescent="0.2">
      <c r="A249" s="1">
        <v>247</v>
      </c>
      <c r="B249" s="2">
        <v>44293</v>
      </c>
      <c r="C249" s="1">
        <v>-1412.564396</v>
      </c>
      <c r="D249" s="1">
        <v>6.9701746489999996</v>
      </c>
    </row>
    <row r="250" spans="1:4" x14ac:dyDescent="0.2">
      <c r="A250" s="1">
        <v>248</v>
      </c>
      <c r="B250" s="2">
        <v>44302</v>
      </c>
      <c r="C250" s="1">
        <v>-1024.4467299999999</v>
      </c>
      <c r="D250" s="1">
        <v>8.9456875599999996</v>
      </c>
    </row>
    <row r="251" spans="1:4" x14ac:dyDescent="0.2">
      <c r="A251" s="1">
        <v>249</v>
      </c>
      <c r="B251" s="2">
        <v>44317</v>
      </c>
      <c r="C251" s="1">
        <v>-1323.3443030000001</v>
      </c>
      <c r="D251" s="1">
        <v>6.9995088489999997</v>
      </c>
    </row>
    <row r="252" spans="1:4" x14ac:dyDescent="0.2">
      <c r="A252" s="1">
        <v>250</v>
      </c>
      <c r="B252" s="2">
        <v>44327</v>
      </c>
      <c r="C252" s="1">
        <v>-1313.614824</v>
      </c>
      <c r="D252" s="1">
        <v>8.3291947559999997</v>
      </c>
    </row>
    <row r="253" spans="1:4" x14ac:dyDescent="0.2">
      <c r="A253" s="1">
        <v>251</v>
      </c>
      <c r="B253" s="2">
        <v>44342</v>
      </c>
      <c r="C253" s="1">
        <v>-1114.2025470000001</v>
      </c>
      <c r="D253" s="1">
        <v>9.2610067709999999</v>
      </c>
    </row>
    <row r="254" spans="1:4" x14ac:dyDescent="0.2">
      <c r="A254" s="1">
        <v>252</v>
      </c>
      <c r="B254" s="2">
        <v>44350</v>
      </c>
      <c r="C254" s="1">
        <v>-1050.8207870000001</v>
      </c>
      <c r="D254" s="1">
        <v>9.5767035190000005</v>
      </c>
    </row>
    <row r="255" spans="1:4" x14ac:dyDescent="0.2">
      <c r="A255" s="1">
        <v>253</v>
      </c>
      <c r="B255" s="2">
        <v>44367</v>
      </c>
      <c r="C255" s="1">
        <v>-1590.7612369999999</v>
      </c>
      <c r="D255" s="1">
        <v>6.616513233</v>
      </c>
    </row>
    <row r="256" spans="1:4" x14ac:dyDescent="0.2">
      <c r="A256" s="1">
        <v>254</v>
      </c>
      <c r="B256" s="2">
        <v>44375</v>
      </c>
      <c r="C256" s="1">
        <v>-1397.257574</v>
      </c>
      <c r="D256" s="1">
        <v>6.9426022730000003</v>
      </c>
    </row>
    <row r="257" spans="1:4" x14ac:dyDescent="0.2">
      <c r="A257" s="1">
        <v>255</v>
      </c>
      <c r="B257" s="2">
        <v>44391</v>
      </c>
      <c r="C257" s="1">
        <v>-1425.0658699999999</v>
      </c>
      <c r="D257" s="1">
        <v>9.7293756049999995</v>
      </c>
    </row>
    <row r="258" spans="1:4" x14ac:dyDescent="0.2">
      <c r="A258" s="1">
        <v>256</v>
      </c>
      <c r="B258" s="2">
        <v>44400</v>
      </c>
      <c r="C258" s="1">
        <v>-1288.4228270000001</v>
      </c>
      <c r="D258" s="1">
        <v>9.6511850030000002</v>
      </c>
    </row>
    <row r="259" spans="1:4" x14ac:dyDescent="0.2">
      <c r="A259" s="1">
        <v>257</v>
      </c>
      <c r="B259" s="2">
        <v>44415</v>
      </c>
      <c r="C259" s="1">
        <v>-888.03008620000003</v>
      </c>
      <c r="D259" s="1">
        <v>7.1434921630000003</v>
      </c>
    </row>
    <row r="260" spans="1:4" x14ac:dyDescent="0.2">
      <c r="A260" s="1">
        <v>258</v>
      </c>
      <c r="B260" s="2">
        <v>44425</v>
      </c>
      <c r="C260" s="1">
        <v>-1268.125458</v>
      </c>
      <c r="D260" s="1">
        <v>9.0927122560000004</v>
      </c>
    </row>
    <row r="261" spans="1:4" x14ac:dyDescent="0.2">
      <c r="A261" s="1"/>
      <c r="B261" s="1"/>
      <c r="C261" s="1"/>
      <c r="D261" s="1"/>
    </row>
  </sheetData>
  <hyperlinks>
    <hyperlink ref="X4" r:id="rId1" xr:uid="{0FDFBD3C-02DB-2147-B0B8-1988A16E009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9209-7E65-BD41-84F5-4444E9F1D6B9}">
  <dimension ref="A1:X144"/>
  <sheetViews>
    <sheetView topLeftCell="B1" zoomScale="86" workbookViewId="0">
      <selection activeCell="Y62" sqref="Y62"/>
    </sheetView>
  </sheetViews>
  <sheetFormatPr baseColWidth="10" defaultRowHeight="15" x14ac:dyDescent="0.2"/>
  <cols>
    <col min="3" max="3" width="11.1640625" bestFit="1" customWidth="1"/>
    <col min="4" max="4" width="7.6640625" bestFit="1" customWidth="1"/>
    <col min="6" max="6" width="4.1640625" bestFit="1" customWidth="1"/>
    <col min="7" max="9" width="8.5" bestFit="1" customWidth="1"/>
    <col min="12" max="12" width="12.1640625" bestFit="1" customWidth="1"/>
    <col min="19" max="19" width="16" bestFit="1" customWidth="1"/>
    <col min="20" max="22" width="12.6640625" bestFit="1" customWidth="1"/>
  </cols>
  <sheetData>
    <row r="1" spans="1:24" x14ac:dyDescent="0.2">
      <c r="B1" t="s">
        <v>0</v>
      </c>
      <c r="C1" t="s">
        <v>1</v>
      </c>
      <c r="D1" t="s">
        <v>2</v>
      </c>
      <c r="G1" t="s">
        <v>0</v>
      </c>
      <c r="H1" s="1" t="s">
        <v>6</v>
      </c>
      <c r="I1" s="1" t="s">
        <v>7</v>
      </c>
      <c r="J1" t="s">
        <v>3</v>
      </c>
      <c r="K1" t="s">
        <v>4</v>
      </c>
      <c r="L1" t="s">
        <v>5</v>
      </c>
      <c r="M1" s="1" t="s">
        <v>9</v>
      </c>
      <c r="N1" s="1" t="s">
        <v>8</v>
      </c>
      <c r="O1" s="1" t="s">
        <v>10</v>
      </c>
      <c r="P1" s="1" t="s">
        <v>11</v>
      </c>
      <c r="Q1" s="1" t="s">
        <v>12</v>
      </c>
      <c r="T1" s="1" t="s">
        <v>3</v>
      </c>
      <c r="U1" s="1" t="s">
        <v>4</v>
      </c>
      <c r="V1" s="1" t="s">
        <v>5</v>
      </c>
    </row>
    <row r="2" spans="1:24" x14ac:dyDescent="0.2">
      <c r="A2">
        <v>0</v>
      </c>
      <c r="B2" s="4">
        <v>40388</v>
      </c>
      <c r="C2" s="5">
        <v>-1290.7339259745099</v>
      </c>
      <c r="D2" s="6">
        <v>6.9649528536369196</v>
      </c>
      <c r="F2">
        <v>0</v>
      </c>
      <c r="G2" s="4">
        <v>40388</v>
      </c>
      <c r="H2" s="4">
        <f>LOOKUP(G2,B:B,B:B)</f>
        <v>40388</v>
      </c>
      <c r="I2" s="4">
        <f>IF(H2=G2,G2,LOOKUP(LOOKUP(G2,B:B,A:A)+1,A:A,B:B))</f>
        <v>40388</v>
      </c>
      <c r="J2" s="7">
        <v>2475.6340844353899</v>
      </c>
      <c r="K2" s="7">
        <v>2475.5124589942502</v>
      </c>
      <c r="L2" s="7">
        <v>2476.79743145372</v>
      </c>
      <c r="M2">
        <f>LOOKUP(H2,B:B,D:D)</f>
        <v>6.9649528536369196</v>
      </c>
      <c r="N2">
        <f>LOOKUP(I2,B:B,D:D)</f>
        <v>6.9649528536369196</v>
      </c>
      <c r="O2">
        <f>ABS(H2-$G2)</f>
        <v>0</v>
      </c>
      <c r="P2">
        <f>ABS(I2-$G2)</f>
        <v>0</v>
      </c>
      <c r="Q2">
        <f>IF(M2=N2,M2,(M2+(N2-M2)*(O2/(O2+P2))))</f>
        <v>6.9649528536369196</v>
      </c>
      <c r="S2" t="s">
        <v>13</v>
      </c>
      <c r="T2" s="3">
        <f>CORREL(J:J,Q:Q)</f>
        <v>-0.51482751975056529</v>
      </c>
      <c r="U2" s="3">
        <f>CORREL(K:K,Q:Q)</f>
        <v>-0.53466123129030674</v>
      </c>
      <c r="V2" s="3">
        <f>CORREL(L:L,Q:Q)</f>
        <v>2.5031985894729165E-2</v>
      </c>
    </row>
    <row r="3" spans="1:24" x14ac:dyDescent="0.2">
      <c r="A3">
        <v>1</v>
      </c>
      <c r="B3" s="4">
        <v>40445</v>
      </c>
      <c r="C3" s="5">
        <v>-1551.35915994012</v>
      </c>
      <c r="D3" s="6">
        <v>5.4486045065906801</v>
      </c>
      <c r="F3">
        <v>1</v>
      </c>
      <c r="G3" s="4">
        <v>40444</v>
      </c>
      <c r="H3" s="4">
        <f>LOOKUP(G3,B:B,B:B)</f>
        <v>40388</v>
      </c>
      <c r="I3" s="4">
        <f t="shared" ref="I3:I66" si="0">IF(H3=G3,G3,LOOKUP(LOOKUP(G3,B:B,A:A)+1,A:A,B:B))</f>
        <v>40445</v>
      </c>
      <c r="J3" s="7">
        <v>2476.5226204503901</v>
      </c>
      <c r="K3" s="7">
        <v>2476.4983800631899</v>
      </c>
      <c r="L3" s="7">
        <v>2477.2334201405902</v>
      </c>
      <c r="M3">
        <f t="shared" ref="M3:M66" si="1">LOOKUP(H3,B:B,D:D)</f>
        <v>6.9649528536369196</v>
      </c>
      <c r="N3">
        <f t="shared" ref="N3:N66" si="2">LOOKUP(I3,B:B,D:D)</f>
        <v>5.4486045065906801</v>
      </c>
      <c r="O3">
        <f>ABS(H3-$G3)</f>
        <v>56</v>
      </c>
      <c r="P3">
        <f t="shared" ref="P3:P66" si="3">ABS(I3-$G3)</f>
        <v>1</v>
      </c>
      <c r="Q3">
        <f t="shared" ref="Q3:Q66" si="4">IF(M3=N3,M3,(M3+(N3-M3)*(O3/(O3+P3))))</f>
        <v>5.4752071091704391</v>
      </c>
      <c r="S3" t="s">
        <v>14</v>
      </c>
      <c r="T3" s="3">
        <f>ROWS(Q2:Q98)</f>
        <v>97</v>
      </c>
      <c r="U3" s="3">
        <f t="shared" ref="U3:V3" si="5">ROWS(R2:R98)</f>
        <v>97</v>
      </c>
      <c r="V3" s="3">
        <f t="shared" si="5"/>
        <v>97</v>
      </c>
      <c r="X3" t="s">
        <v>23</v>
      </c>
    </row>
    <row r="4" spans="1:24" x14ac:dyDescent="0.2">
      <c r="A4">
        <v>2</v>
      </c>
      <c r="B4" s="4">
        <v>40474</v>
      </c>
      <c r="C4" s="5">
        <v>-1452.29640463585</v>
      </c>
      <c r="D4" s="6">
        <v>6.6176180108362397</v>
      </c>
      <c r="F4">
        <v>2</v>
      </c>
      <c r="G4" s="4">
        <v>40490</v>
      </c>
      <c r="H4" s="4">
        <f t="shared" ref="H4:H67" si="6">LOOKUP(G4,B:B,B:B)</f>
        <v>40474</v>
      </c>
      <c r="I4" s="4">
        <f t="shared" si="0"/>
        <v>40500</v>
      </c>
      <c r="J4" s="7">
        <v>2476.2055307641199</v>
      </c>
      <c r="K4" s="7">
        <v>2476.0806179637498</v>
      </c>
      <c r="L4" s="7">
        <v>2477.2768964592801</v>
      </c>
      <c r="M4">
        <f t="shared" si="1"/>
        <v>6.6176180108362397</v>
      </c>
      <c r="N4">
        <f t="shared" si="2"/>
        <v>6.5531308876573098</v>
      </c>
      <c r="O4">
        <f t="shared" ref="O3:O66" si="7">ABS(H4-$G4)</f>
        <v>16</v>
      </c>
      <c r="P4">
        <f t="shared" si="3"/>
        <v>10</v>
      </c>
      <c r="Q4">
        <f t="shared" si="4"/>
        <v>6.5779336273415137</v>
      </c>
      <c r="S4" t="s">
        <v>15</v>
      </c>
      <c r="T4" s="3">
        <f>T2*SQRT(T3-2)/SQRT(1-(T2*T2))</f>
        <v>-5.8532070058253938</v>
      </c>
      <c r="U4" s="3">
        <f t="shared" ref="U4:V4" si="8">U2*SQRT(U3-2)/SQRT(1-(U2*U2))</f>
        <v>-6.1666545113124878</v>
      </c>
      <c r="V4" s="3">
        <f t="shared" si="8"/>
        <v>0.24405809397947076</v>
      </c>
    </row>
    <row r="5" spans="1:24" x14ac:dyDescent="0.2">
      <c r="A5">
        <v>3</v>
      </c>
      <c r="B5" s="4">
        <v>40500</v>
      </c>
      <c r="C5" s="5">
        <v>-1336.5694479132701</v>
      </c>
      <c r="D5" s="6">
        <v>6.5531308876573098</v>
      </c>
      <c r="F5">
        <v>3</v>
      </c>
      <c r="G5" s="4">
        <v>40525</v>
      </c>
      <c r="H5" s="4">
        <f t="shared" si="6"/>
        <v>40500</v>
      </c>
      <c r="I5" s="4">
        <f t="shared" si="0"/>
        <v>40529</v>
      </c>
      <c r="J5" s="7">
        <v>2475.7945509676501</v>
      </c>
      <c r="K5" s="7">
        <v>2475.6920594640601</v>
      </c>
      <c r="L5" s="7">
        <v>2476.9141802924701</v>
      </c>
      <c r="M5">
        <f t="shared" si="1"/>
        <v>6.5531308876573098</v>
      </c>
      <c r="N5">
        <f t="shared" si="2"/>
        <v>6.8580890700766801</v>
      </c>
      <c r="O5">
        <f t="shared" si="7"/>
        <v>25</v>
      </c>
      <c r="P5">
        <f t="shared" si="3"/>
        <v>4</v>
      </c>
      <c r="Q5">
        <f t="shared" si="4"/>
        <v>6.8160258725015943</v>
      </c>
      <c r="S5" t="s">
        <v>18</v>
      </c>
      <c r="T5" t="s">
        <v>16</v>
      </c>
      <c r="U5" t="s">
        <v>16</v>
      </c>
      <c r="V5">
        <v>0.40542</v>
      </c>
    </row>
    <row r="6" spans="1:24" x14ac:dyDescent="0.2">
      <c r="A6">
        <v>4</v>
      </c>
      <c r="B6" s="4">
        <v>40529</v>
      </c>
      <c r="C6" s="5">
        <v>-1499.49077999109</v>
      </c>
      <c r="D6" s="6">
        <v>6.8580890700766801</v>
      </c>
      <c r="F6">
        <v>4</v>
      </c>
      <c r="G6" s="4">
        <v>40562</v>
      </c>
      <c r="H6" s="4">
        <f t="shared" si="6"/>
        <v>40557</v>
      </c>
      <c r="I6" s="4">
        <f t="shared" si="0"/>
        <v>40585</v>
      </c>
      <c r="J6" s="7">
        <v>2475.5505826326498</v>
      </c>
      <c r="K6">
        <v>2475.33623008019</v>
      </c>
      <c r="L6" s="7">
        <v>2476.9425111256301</v>
      </c>
      <c r="M6">
        <f t="shared" si="1"/>
        <v>7.5296344648311297</v>
      </c>
      <c r="N6">
        <f t="shared" si="2"/>
        <v>7.8974932055388702</v>
      </c>
      <c r="O6">
        <f t="shared" si="7"/>
        <v>5</v>
      </c>
      <c r="P6">
        <f t="shared" si="3"/>
        <v>23</v>
      </c>
      <c r="Q6">
        <f t="shared" si="4"/>
        <v>7.5953235256717981</v>
      </c>
      <c r="S6" t="s">
        <v>17</v>
      </c>
      <c r="T6" t="s">
        <v>22</v>
      </c>
      <c r="U6" t="s">
        <v>22</v>
      </c>
      <c r="V6" t="s">
        <v>21</v>
      </c>
    </row>
    <row r="7" spans="1:24" x14ac:dyDescent="0.2">
      <c r="A7">
        <v>5</v>
      </c>
      <c r="B7" s="4">
        <v>40557</v>
      </c>
      <c r="C7" s="5">
        <v>-1256.2082529279801</v>
      </c>
      <c r="D7" s="6">
        <v>7.5296344648311297</v>
      </c>
      <c r="F7">
        <v>5</v>
      </c>
      <c r="G7" s="4">
        <v>40598</v>
      </c>
      <c r="H7" s="4">
        <f t="shared" si="6"/>
        <v>40585</v>
      </c>
      <c r="I7" s="4">
        <f t="shared" si="0"/>
        <v>40614</v>
      </c>
      <c r="J7" s="7">
        <v>2475.4324917894801</v>
      </c>
      <c r="K7" s="7">
        <v>2475.1791922413399</v>
      </c>
      <c r="L7" s="7">
        <v>2476.8686967812</v>
      </c>
      <c r="M7">
        <f t="shared" si="1"/>
        <v>7.8974932055388702</v>
      </c>
      <c r="N7">
        <f t="shared" si="2"/>
        <v>8.0067521228173195</v>
      </c>
      <c r="O7">
        <f t="shared" si="7"/>
        <v>13</v>
      </c>
      <c r="P7">
        <f t="shared" si="3"/>
        <v>16</v>
      </c>
      <c r="Q7">
        <f t="shared" si="4"/>
        <v>7.9464713408705885</v>
      </c>
      <c r="S7" t="s">
        <v>20</v>
      </c>
      <c r="T7" t="s">
        <v>16</v>
      </c>
      <c r="U7" t="s">
        <v>16</v>
      </c>
      <c r="V7">
        <v>0.81084000000000001</v>
      </c>
    </row>
    <row r="8" spans="1:24" x14ac:dyDescent="0.2">
      <c r="A8">
        <v>6</v>
      </c>
      <c r="B8" s="4">
        <v>40585</v>
      </c>
      <c r="C8" s="5">
        <v>-1372.7283478771501</v>
      </c>
      <c r="D8" s="6">
        <v>7.8974932055388702</v>
      </c>
      <c r="F8">
        <v>6</v>
      </c>
      <c r="G8" s="4">
        <v>40636</v>
      </c>
      <c r="H8" s="4">
        <f t="shared" si="6"/>
        <v>40614</v>
      </c>
      <c r="I8" s="4">
        <f t="shared" si="0"/>
        <v>40642</v>
      </c>
      <c r="J8" s="7">
        <v>2475.8370571238802</v>
      </c>
      <c r="K8" s="7">
        <v>2475.67956823742</v>
      </c>
      <c r="L8" s="7">
        <v>2477.15165306059</v>
      </c>
      <c r="M8">
        <f t="shared" si="1"/>
        <v>8.0067521228173195</v>
      </c>
      <c r="N8">
        <f t="shared" si="2"/>
        <v>7.5776139754861296</v>
      </c>
      <c r="O8">
        <f t="shared" si="7"/>
        <v>22</v>
      </c>
      <c r="P8">
        <f t="shared" si="3"/>
        <v>6</v>
      </c>
      <c r="Q8">
        <f t="shared" si="4"/>
        <v>7.6695721499142415</v>
      </c>
      <c r="S8" t="s">
        <v>19</v>
      </c>
      <c r="T8" t="s">
        <v>22</v>
      </c>
      <c r="U8" t="s">
        <v>22</v>
      </c>
      <c r="V8" t="s">
        <v>21</v>
      </c>
    </row>
    <row r="9" spans="1:24" x14ac:dyDescent="0.2">
      <c r="A9">
        <v>7</v>
      </c>
      <c r="B9" s="4">
        <v>40614</v>
      </c>
      <c r="C9" s="5">
        <v>-1262.8149109512201</v>
      </c>
      <c r="D9" s="5">
        <v>8.0067521228173195</v>
      </c>
      <c r="F9">
        <v>7</v>
      </c>
      <c r="G9" s="4">
        <v>40682</v>
      </c>
      <c r="H9" s="4">
        <f t="shared" si="6"/>
        <v>40672</v>
      </c>
      <c r="I9" s="4">
        <f t="shared" si="0"/>
        <v>40699</v>
      </c>
      <c r="J9" s="7">
        <v>2475.6998597247798</v>
      </c>
      <c r="K9">
        <v>2475.47823134901</v>
      </c>
      <c r="L9" s="7">
        <v>2477.0480511208498</v>
      </c>
      <c r="M9">
        <f t="shared" si="1"/>
        <v>7.0218525822942803</v>
      </c>
      <c r="N9">
        <f t="shared" si="2"/>
        <v>8.1216160608802408</v>
      </c>
      <c r="O9">
        <f t="shared" si="7"/>
        <v>10</v>
      </c>
      <c r="P9">
        <f t="shared" si="3"/>
        <v>17</v>
      </c>
      <c r="Q9">
        <f t="shared" si="4"/>
        <v>7.4291723891779693</v>
      </c>
    </row>
    <row r="10" spans="1:24" x14ac:dyDescent="0.2">
      <c r="A10">
        <v>8</v>
      </c>
      <c r="B10" s="4">
        <v>40642</v>
      </c>
      <c r="C10" s="5">
        <v>-1383.2115249640599</v>
      </c>
      <c r="D10" s="6">
        <v>7.5776139754861296</v>
      </c>
      <c r="F10">
        <v>8</v>
      </c>
      <c r="G10" s="4">
        <v>40720</v>
      </c>
      <c r="H10" s="4">
        <f t="shared" si="6"/>
        <v>40699</v>
      </c>
      <c r="I10" s="4">
        <f t="shared" si="0"/>
        <v>40727</v>
      </c>
      <c r="J10" s="7">
        <v>2476.0316734498001</v>
      </c>
      <c r="K10" s="7">
        <v>2475.9285337485499</v>
      </c>
      <c r="L10" s="7">
        <v>2477.2025548977499</v>
      </c>
      <c r="M10">
        <f t="shared" si="1"/>
        <v>8.1216160608802408</v>
      </c>
      <c r="N10">
        <f t="shared" si="2"/>
        <v>6.74557238547444</v>
      </c>
      <c r="O10">
        <f t="shared" si="7"/>
        <v>21</v>
      </c>
      <c r="P10">
        <f t="shared" si="3"/>
        <v>7</v>
      </c>
      <c r="Q10">
        <f t="shared" si="4"/>
        <v>7.08958330432589</v>
      </c>
    </row>
    <row r="11" spans="1:24" x14ac:dyDescent="0.2">
      <c r="A11">
        <v>9</v>
      </c>
      <c r="B11" s="4">
        <v>40672</v>
      </c>
      <c r="C11" s="5">
        <v>-1349.4603332250099</v>
      </c>
      <c r="D11" s="6">
        <v>7.0218525822942803</v>
      </c>
      <c r="F11">
        <v>9</v>
      </c>
      <c r="G11" s="4">
        <v>40761</v>
      </c>
      <c r="H11" s="4">
        <f t="shared" si="6"/>
        <v>40755</v>
      </c>
      <c r="I11" s="4">
        <f t="shared" si="0"/>
        <v>40783</v>
      </c>
      <c r="J11" s="7">
        <v>2476.2198521724599</v>
      </c>
      <c r="K11" s="7">
        <v>2476.12764372315</v>
      </c>
      <c r="L11" s="7">
        <v>2477.2421439478999</v>
      </c>
      <c r="M11">
        <f t="shared" si="1"/>
        <v>6.6032559016336698</v>
      </c>
      <c r="N11">
        <f t="shared" si="2"/>
        <v>6.4629365164427304</v>
      </c>
      <c r="O11">
        <f t="shared" si="7"/>
        <v>6</v>
      </c>
      <c r="P11">
        <f t="shared" si="3"/>
        <v>22</v>
      </c>
      <c r="Q11">
        <f t="shared" si="4"/>
        <v>6.5731874619498969</v>
      </c>
    </row>
    <row r="12" spans="1:24" x14ac:dyDescent="0.2">
      <c r="A12">
        <v>10</v>
      </c>
      <c r="B12" s="4">
        <v>40699</v>
      </c>
      <c r="C12" s="5">
        <v>-1313.57964673365</v>
      </c>
      <c r="D12" s="6">
        <v>8.1216160608802408</v>
      </c>
      <c r="F12">
        <v>10</v>
      </c>
      <c r="G12" s="4">
        <v>40794</v>
      </c>
      <c r="H12" s="4">
        <f t="shared" si="6"/>
        <v>40783</v>
      </c>
      <c r="I12" s="4">
        <f t="shared" si="0"/>
        <v>40813</v>
      </c>
      <c r="J12" s="7">
        <v>2476.49509237443</v>
      </c>
      <c r="K12" s="7">
        <v>2476.4110428050699</v>
      </c>
      <c r="L12" s="7">
        <v>2477.3423182274</v>
      </c>
      <c r="M12">
        <f t="shared" si="1"/>
        <v>6.4629365164427304</v>
      </c>
      <c r="N12">
        <f t="shared" si="2"/>
        <v>5.8476765152358503</v>
      </c>
      <c r="O12">
        <f t="shared" si="7"/>
        <v>11</v>
      </c>
      <c r="P12">
        <f t="shared" si="3"/>
        <v>19</v>
      </c>
      <c r="Q12">
        <f t="shared" si="4"/>
        <v>6.2373411826668743</v>
      </c>
    </row>
    <row r="13" spans="1:24" x14ac:dyDescent="0.2">
      <c r="A13">
        <v>11</v>
      </c>
      <c r="B13" s="4">
        <v>40727</v>
      </c>
      <c r="C13" s="5">
        <v>-1450.5460287537601</v>
      </c>
      <c r="D13" s="6">
        <v>6.74557238547444</v>
      </c>
      <c r="F13">
        <v>11</v>
      </c>
      <c r="G13" s="4">
        <v>40830</v>
      </c>
      <c r="H13" s="4">
        <f t="shared" si="6"/>
        <v>40813</v>
      </c>
      <c r="I13" s="4">
        <f t="shared" si="0"/>
        <v>40840</v>
      </c>
      <c r="J13" s="7">
        <v>2476.2881258586299</v>
      </c>
      <c r="K13" s="7">
        <v>2476.1925341607498</v>
      </c>
      <c r="L13" s="7">
        <v>2477.2735155568698</v>
      </c>
      <c r="M13">
        <f t="shared" si="1"/>
        <v>5.8476765152358503</v>
      </c>
      <c r="N13">
        <f t="shared" si="2"/>
        <v>7.1783384665168199</v>
      </c>
      <c r="O13">
        <f t="shared" si="7"/>
        <v>17</v>
      </c>
      <c r="P13">
        <f t="shared" si="3"/>
        <v>10</v>
      </c>
      <c r="Q13">
        <f t="shared" si="4"/>
        <v>6.6855007067831274</v>
      </c>
    </row>
    <row r="14" spans="1:24" x14ac:dyDescent="0.2">
      <c r="A14">
        <v>12</v>
      </c>
      <c r="B14" s="4">
        <v>40755</v>
      </c>
      <c r="C14" s="5">
        <v>-1472.78536082596</v>
      </c>
      <c r="D14" s="6">
        <v>6.6032559016336698</v>
      </c>
      <c r="F14">
        <v>12</v>
      </c>
      <c r="G14" s="4">
        <v>40864</v>
      </c>
      <c r="H14" s="4">
        <f t="shared" si="6"/>
        <v>40840</v>
      </c>
      <c r="I14" s="4">
        <f t="shared" si="0"/>
        <v>40869</v>
      </c>
      <c r="J14">
        <v>2476.30869871512</v>
      </c>
      <c r="K14" s="7">
        <v>2476.2141022942901</v>
      </c>
      <c r="L14" s="7">
        <v>2477.3658425827098</v>
      </c>
      <c r="M14">
        <f t="shared" si="1"/>
        <v>7.1783384665168199</v>
      </c>
      <c r="N14">
        <f t="shared" si="2"/>
        <v>6.7450791383939199</v>
      </c>
      <c r="O14">
        <f t="shared" si="7"/>
        <v>24</v>
      </c>
      <c r="P14">
        <f t="shared" si="3"/>
        <v>5</v>
      </c>
      <c r="Q14">
        <f t="shared" si="4"/>
        <v>6.8197790225530408</v>
      </c>
    </row>
    <row r="15" spans="1:24" x14ac:dyDescent="0.2">
      <c r="A15">
        <v>13</v>
      </c>
      <c r="B15" s="4">
        <v>40783</v>
      </c>
      <c r="C15" s="5">
        <v>-1314.35766086646</v>
      </c>
      <c r="D15" s="6">
        <v>6.4629365164427304</v>
      </c>
      <c r="F15">
        <v>13</v>
      </c>
      <c r="G15" s="4">
        <v>40906</v>
      </c>
      <c r="H15" s="4">
        <f t="shared" si="6"/>
        <v>40897</v>
      </c>
      <c r="I15" s="4">
        <f t="shared" si="0"/>
        <v>40926</v>
      </c>
      <c r="J15" s="7">
        <v>2476.03473301656</v>
      </c>
      <c r="K15" s="7">
        <v>2475.8560778055598</v>
      </c>
      <c r="L15" s="7">
        <v>2477.23543711815</v>
      </c>
      <c r="M15">
        <f t="shared" si="1"/>
        <v>7.4674762623530899</v>
      </c>
      <c r="N15">
        <f t="shared" si="2"/>
        <v>6.9345375548434101</v>
      </c>
      <c r="O15">
        <f t="shared" si="7"/>
        <v>9</v>
      </c>
      <c r="P15">
        <f t="shared" si="3"/>
        <v>20</v>
      </c>
      <c r="Q15">
        <f t="shared" si="4"/>
        <v>7.302081491056982</v>
      </c>
    </row>
    <row r="16" spans="1:24" x14ac:dyDescent="0.2">
      <c r="A16">
        <v>14</v>
      </c>
      <c r="B16" s="4">
        <v>40813</v>
      </c>
      <c r="C16" s="5">
        <v>-1386.70114061289</v>
      </c>
      <c r="D16" s="5">
        <v>5.8476765152358503</v>
      </c>
      <c r="F16">
        <v>14</v>
      </c>
      <c r="G16" s="4">
        <v>40945</v>
      </c>
      <c r="H16" s="4">
        <f t="shared" si="6"/>
        <v>40926</v>
      </c>
      <c r="I16" s="4">
        <f t="shared" si="0"/>
        <v>40954</v>
      </c>
      <c r="J16" s="7">
        <v>2476.1429688461399</v>
      </c>
      <c r="K16" s="7">
        <v>2476.0538748795302</v>
      </c>
      <c r="L16" s="7">
        <v>2477.2228026581902</v>
      </c>
      <c r="M16">
        <f t="shared" si="1"/>
        <v>6.9345375548434101</v>
      </c>
      <c r="N16">
        <f t="shared" si="2"/>
        <v>7.0437348349540096</v>
      </c>
      <c r="O16">
        <f t="shared" si="7"/>
        <v>19</v>
      </c>
      <c r="P16">
        <f t="shared" si="3"/>
        <v>9</v>
      </c>
      <c r="Q16">
        <f t="shared" si="4"/>
        <v>7.0086357092041744</v>
      </c>
    </row>
    <row r="17" spans="1:17" x14ac:dyDescent="0.2">
      <c r="A17">
        <v>15</v>
      </c>
      <c r="B17" s="4">
        <v>40840</v>
      </c>
      <c r="C17" s="5">
        <v>-1371.64736838418</v>
      </c>
      <c r="D17" s="6">
        <v>7.1783384665168199</v>
      </c>
      <c r="F17">
        <v>15</v>
      </c>
      <c r="G17" s="4">
        <v>40991</v>
      </c>
      <c r="H17" s="4">
        <f t="shared" si="6"/>
        <v>40982</v>
      </c>
      <c r="I17" s="4">
        <f t="shared" si="0"/>
        <v>41010</v>
      </c>
      <c r="J17" s="7">
        <v>2475.9912713123199</v>
      </c>
      <c r="K17" s="7">
        <v>2475.7872263098602</v>
      </c>
      <c r="L17" s="7">
        <v>2477.2769329329799</v>
      </c>
      <c r="M17">
        <f t="shared" si="1"/>
        <v>7.3837276374379002</v>
      </c>
      <c r="N17">
        <f t="shared" si="2"/>
        <v>7.3988130934616896</v>
      </c>
      <c r="O17">
        <f t="shared" si="7"/>
        <v>9</v>
      </c>
      <c r="P17">
        <f t="shared" si="3"/>
        <v>19</v>
      </c>
      <c r="Q17">
        <f t="shared" si="4"/>
        <v>7.3885765340169751</v>
      </c>
    </row>
    <row r="18" spans="1:17" x14ac:dyDescent="0.2">
      <c r="A18">
        <v>16</v>
      </c>
      <c r="B18" s="4">
        <v>40869</v>
      </c>
      <c r="C18" s="5">
        <v>-1315.81550497635</v>
      </c>
      <c r="D18" s="6">
        <v>6.7450791383939199</v>
      </c>
      <c r="F18">
        <v>16</v>
      </c>
      <c r="G18" s="4">
        <v>41028</v>
      </c>
      <c r="H18" s="4">
        <f t="shared" si="6"/>
        <v>41010</v>
      </c>
      <c r="I18" s="4">
        <f t="shared" si="0"/>
        <v>41039</v>
      </c>
      <c r="J18" s="7">
        <v>2475.79748986912</v>
      </c>
      <c r="K18" s="7">
        <v>2475.6228651092802</v>
      </c>
      <c r="L18" s="7">
        <v>2477.1169800919602</v>
      </c>
      <c r="M18">
        <f t="shared" si="1"/>
        <v>7.3988130934616896</v>
      </c>
      <c r="N18">
        <f t="shared" si="2"/>
        <v>7.6573036240806998</v>
      </c>
      <c r="O18">
        <f t="shared" si="7"/>
        <v>18</v>
      </c>
      <c r="P18">
        <f t="shared" si="3"/>
        <v>11</v>
      </c>
      <c r="Q18">
        <f t="shared" si="4"/>
        <v>7.5592554917769377</v>
      </c>
    </row>
    <row r="19" spans="1:17" x14ac:dyDescent="0.2">
      <c r="A19">
        <v>17</v>
      </c>
      <c r="B19" s="4">
        <v>40897</v>
      </c>
      <c r="C19" s="5">
        <v>-1354.7517180525999</v>
      </c>
      <c r="D19" s="6">
        <v>7.4674762623530899</v>
      </c>
      <c r="F19">
        <v>17</v>
      </c>
      <c r="G19" s="4">
        <v>41062</v>
      </c>
      <c r="H19" s="4">
        <f t="shared" si="6"/>
        <v>41039</v>
      </c>
      <c r="I19" s="4">
        <f t="shared" si="0"/>
        <v>41067</v>
      </c>
      <c r="J19" s="7">
        <v>2475.84206187569</v>
      </c>
      <c r="K19" s="7">
        <v>2475.6765661207601</v>
      </c>
      <c r="L19" s="7">
        <v>2477.12243034531</v>
      </c>
      <c r="M19">
        <f t="shared" si="1"/>
        <v>7.6573036240806998</v>
      </c>
      <c r="N19">
        <f t="shared" si="2"/>
        <v>7.4046260392348104</v>
      </c>
      <c r="O19">
        <f t="shared" si="7"/>
        <v>23</v>
      </c>
      <c r="P19">
        <f t="shared" si="3"/>
        <v>5</v>
      </c>
      <c r="Q19">
        <f t="shared" si="4"/>
        <v>7.4497470365287191</v>
      </c>
    </row>
    <row r="20" spans="1:17" x14ac:dyDescent="0.2">
      <c r="A20">
        <v>18</v>
      </c>
      <c r="B20" s="4">
        <v>40926</v>
      </c>
      <c r="C20" s="5">
        <v>-1292.75346965678</v>
      </c>
      <c r="D20" s="6">
        <v>6.9345375548434101</v>
      </c>
      <c r="F20">
        <v>18</v>
      </c>
      <c r="G20" s="4">
        <v>41106</v>
      </c>
      <c r="H20" s="4">
        <f t="shared" si="6"/>
        <v>41095</v>
      </c>
      <c r="I20" s="4">
        <f t="shared" si="0"/>
        <v>41124</v>
      </c>
      <c r="J20" s="7">
        <v>2476.2261850036102</v>
      </c>
      <c r="K20" s="7">
        <v>2476.1273893238499</v>
      </c>
      <c r="L20" s="7">
        <v>2477.1668093455401</v>
      </c>
      <c r="M20">
        <f t="shared" si="1"/>
        <v>7.6103647432456096</v>
      </c>
      <c r="N20">
        <f t="shared" si="2"/>
        <v>4.6378564957374397</v>
      </c>
      <c r="O20">
        <f t="shared" si="7"/>
        <v>11</v>
      </c>
      <c r="P20">
        <f t="shared" si="3"/>
        <v>18</v>
      </c>
      <c r="Q20">
        <f t="shared" si="4"/>
        <v>6.4828616148804414</v>
      </c>
    </row>
    <row r="21" spans="1:17" x14ac:dyDescent="0.2">
      <c r="A21">
        <v>19</v>
      </c>
      <c r="B21" s="4">
        <v>40954</v>
      </c>
      <c r="C21" s="5">
        <v>-1387.7562358779801</v>
      </c>
      <c r="D21" s="6">
        <v>7.0437348349540096</v>
      </c>
      <c r="F21">
        <v>19</v>
      </c>
      <c r="G21" s="4">
        <v>41142</v>
      </c>
      <c r="H21" s="4">
        <f t="shared" si="6"/>
        <v>41124</v>
      </c>
      <c r="I21" s="4">
        <f t="shared" si="0"/>
        <v>41152</v>
      </c>
      <c r="J21" s="7">
        <v>2477.08590708365</v>
      </c>
      <c r="K21" s="7">
        <v>2477.1793503418698</v>
      </c>
      <c r="L21" s="7">
        <v>2477.4928522243399</v>
      </c>
      <c r="M21">
        <f t="shared" si="1"/>
        <v>4.6378564957374397</v>
      </c>
      <c r="N21">
        <f t="shared" si="2"/>
        <v>4.3759769844262699</v>
      </c>
      <c r="O21">
        <f t="shared" si="7"/>
        <v>18</v>
      </c>
      <c r="P21">
        <f t="shared" si="3"/>
        <v>10</v>
      </c>
      <c r="Q21">
        <f t="shared" si="4"/>
        <v>4.469505381323116</v>
      </c>
    </row>
    <row r="22" spans="1:17" x14ac:dyDescent="0.2">
      <c r="A22">
        <v>20</v>
      </c>
      <c r="B22" s="4">
        <v>40982</v>
      </c>
      <c r="C22" s="5">
        <v>-1382.8262401787699</v>
      </c>
      <c r="D22" s="6">
        <v>7.3837276374379002</v>
      </c>
      <c r="F22">
        <v>20</v>
      </c>
      <c r="G22" s="4">
        <v>41178</v>
      </c>
      <c r="H22" s="4">
        <f t="shared" si="6"/>
        <v>41152</v>
      </c>
      <c r="I22" s="4">
        <f t="shared" si="0"/>
        <v>41181</v>
      </c>
      <c r="J22" s="7">
        <v>2476.7248958954201</v>
      </c>
      <c r="K22">
        <v>2476.7094003690599</v>
      </c>
      <c r="L22" s="7">
        <v>2477.0766315619499</v>
      </c>
      <c r="M22">
        <f t="shared" si="1"/>
        <v>4.3759769844262699</v>
      </c>
      <c r="N22">
        <f t="shared" si="2"/>
        <v>4.48746292069643</v>
      </c>
      <c r="O22">
        <f t="shared" si="7"/>
        <v>26</v>
      </c>
      <c r="P22">
        <f t="shared" si="3"/>
        <v>3</v>
      </c>
      <c r="Q22">
        <f t="shared" si="4"/>
        <v>4.4759298928064135</v>
      </c>
    </row>
    <row r="23" spans="1:17" x14ac:dyDescent="0.2">
      <c r="A23">
        <v>21</v>
      </c>
      <c r="B23" s="4">
        <v>41010</v>
      </c>
      <c r="C23" s="5">
        <v>-1408.93197443348</v>
      </c>
      <c r="D23" s="6">
        <v>7.3988130934616896</v>
      </c>
      <c r="F23">
        <v>21</v>
      </c>
      <c r="G23" s="4">
        <v>41214</v>
      </c>
      <c r="H23" s="4">
        <f t="shared" si="6"/>
        <v>41208</v>
      </c>
      <c r="I23" s="4">
        <f t="shared" si="0"/>
        <v>41237</v>
      </c>
      <c r="J23" s="7">
        <v>2476.86848640783</v>
      </c>
      <c r="K23" s="7">
        <v>2476.8482234255098</v>
      </c>
      <c r="L23" s="7">
        <v>2477.2252549244999</v>
      </c>
      <c r="M23">
        <f t="shared" si="1"/>
        <v>4.4953758193033497</v>
      </c>
      <c r="N23">
        <f t="shared" si="2"/>
        <v>4.3933893178706898</v>
      </c>
      <c r="O23">
        <f t="shared" si="7"/>
        <v>6</v>
      </c>
      <c r="P23">
        <f t="shared" si="3"/>
        <v>23</v>
      </c>
      <c r="Q23">
        <f t="shared" si="4"/>
        <v>4.4742751638345233</v>
      </c>
    </row>
    <row r="24" spans="1:17" x14ac:dyDescent="0.2">
      <c r="A24">
        <v>22</v>
      </c>
      <c r="B24" s="4">
        <v>41039</v>
      </c>
      <c r="C24" s="5">
        <v>-1254.78241993862</v>
      </c>
      <c r="D24" s="6">
        <v>7.6573036240806998</v>
      </c>
      <c r="F24">
        <v>22</v>
      </c>
      <c r="G24" s="4">
        <v>41247</v>
      </c>
      <c r="H24" s="4">
        <f t="shared" si="6"/>
        <v>41237</v>
      </c>
      <c r="I24" s="4">
        <f t="shared" si="0"/>
        <v>41265</v>
      </c>
      <c r="J24" s="7">
        <v>2476.9490226574999</v>
      </c>
      <c r="K24" s="7">
        <v>2476.9449785638799</v>
      </c>
      <c r="L24" s="7">
        <v>2477.3003777194599</v>
      </c>
      <c r="M24">
        <f t="shared" si="1"/>
        <v>4.3933893178706898</v>
      </c>
      <c r="N24">
        <f t="shared" si="2"/>
        <v>4.3803733850411497</v>
      </c>
      <c r="O24">
        <f t="shared" si="7"/>
        <v>10</v>
      </c>
      <c r="P24">
        <f t="shared" si="3"/>
        <v>18</v>
      </c>
      <c r="Q24">
        <f t="shared" si="4"/>
        <v>4.3887407704315686</v>
      </c>
    </row>
    <row r="25" spans="1:17" x14ac:dyDescent="0.2">
      <c r="A25">
        <v>23</v>
      </c>
      <c r="B25" s="4">
        <v>41067</v>
      </c>
      <c r="C25" s="5">
        <v>-1367.6974295192499</v>
      </c>
      <c r="D25" s="6">
        <v>7.4046260392348104</v>
      </c>
      <c r="F25">
        <v>23</v>
      </c>
      <c r="G25" s="4">
        <v>41283</v>
      </c>
      <c r="H25" s="4">
        <f t="shared" si="6"/>
        <v>41265</v>
      </c>
      <c r="I25" s="4">
        <f t="shared" si="0"/>
        <v>41293</v>
      </c>
      <c r="J25" s="7">
        <v>2476.8795389204302</v>
      </c>
      <c r="K25" s="7">
        <v>2476.87762908069</v>
      </c>
      <c r="L25" s="7">
        <v>2477.2440788909598</v>
      </c>
      <c r="M25">
        <f t="shared" si="1"/>
        <v>4.3803733850411497</v>
      </c>
      <c r="N25">
        <f t="shared" si="2"/>
        <v>4.4440107119369996</v>
      </c>
      <c r="O25">
        <f t="shared" si="7"/>
        <v>18</v>
      </c>
      <c r="P25">
        <f t="shared" si="3"/>
        <v>10</v>
      </c>
      <c r="Q25">
        <f t="shared" si="4"/>
        <v>4.4212830951884818</v>
      </c>
    </row>
    <row r="26" spans="1:17" x14ac:dyDescent="0.2">
      <c r="A26">
        <v>24</v>
      </c>
      <c r="B26" s="4">
        <v>41095</v>
      </c>
      <c r="C26" s="5">
        <v>-1411.5336209297</v>
      </c>
      <c r="D26" s="6">
        <v>7.6103647432456096</v>
      </c>
      <c r="F26">
        <v>24</v>
      </c>
      <c r="G26" s="4">
        <v>41317</v>
      </c>
      <c r="H26" s="4">
        <f t="shared" si="6"/>
        <v>41293</v>
      </c>
      <c r="I26" s="4">
        <f t="shared" si="0"/>
        <v>41322</v>
      </c>
      <c r="J26">
        <v>2477.0290233681699</v>
      </c>
      <c r="K26" s="7">
        <v>2477.03330070419</v>
      </c>
      <c r="L26" s="7">
        <v>2477.3755555203602</v>
      </c>
      <c r="M26">
        <f t="shared" si="1"/>
        <v>4.4440107119369996</v>
      </c>
      <c r="N26">
        <f t="shared" si="2"/>
        <v>4.4539759291399497</v>
      </c>
      <c r="O26">
        <f t="shared" si="7"/>
        <v>24</v>
      </c>
      <c r="P26">
        <f t="shared" si="3"/>
        <v>5</v>
      </c>
      <c r="Q26">
        <f t="shared" si="4"/>
        <v>4.4522577882428891</v>
      </c>
    </row>
    <row r="27" spans="1:17" x14ac:dyDescent="0.2">
      <c r="A27">
        <v>25</v>
      </c>
      <c r="B27" s="4">
        <v>41124</v>
      </c>
      <c r="C27" s="5">
        <v>-1604.9050987160499</v>
      </c>
      <c r="D27" s="6">
        <v>4.6378564957374397</v>
      </c>
      <c r="F27">
        <v>25</v>
      </c>
      <c r="G27" s="4">
        <v>41359</v>
      </c>
      <c r="H27" s="4">
        <f t="shared" si="6"/>
        <v>41350</v>
      </c>
      <c r="I27" s="4">
        <f t="shared" si="0"/>
        <v>41379</v>
      </c>
      <c r="J27" s="7">
        <v>2476.8714323015301</v>
      </c>
      <c r="K27">
        <v>2476.8440370203798</v>
      </c>
      <c r="L27" s="7">
        <v>2477.2867163698602</v>
      </c>
      <c r="M27">
        <f t="shared" si="1"/>
        <v>4.4735964293947399</v>
      </c>
      <c r="N27">
        <f t="shared" si="2"/>
        <v>4.5437294415595701</v>
      </c>
      <c r="O27">
        <f t="shared" si="7"/>
        <v>9</v>
      </c>
      <c r="P27">
        <f t="shared" si="3"/>
        <v>20</v>
      </c>
      <c r="Q27">
        <f t="shared" si="4"/>
        <v>4.4953618469631351</v>
      </c>
    </row>
    <row r="28" spans="1:17" x14ac:dyDescent="0.2">
      <c r="A28">
        <v>26</v>
      </c>
      <c r="B28" s="4">
        <v>41152</v>
      </c>
      <c r="C28" s="5">
        <v>-1421.41359625786</v>
      </c>
      <c r="D28" s="6">
        <v>4.3759769844262699</v>
      </c>
      <c r="F28">
        <v>26</v>
      </c>
      <c r="G28" s="4">
        <v>41397</v>
      </c>
      <c r="H28" s="4">
        <f t="shared" si="6"/>
        <v>41379</v>
      </c>
      <c r="I28" s="4">
        <f t="shared" si="0"/>
        <v>41407</v>
      </c>
      <c r="J28" s="7">
        <v>2476.7805558968798</v>
      </c>
      <c r="K28" s="7">
        <v>2476.7635192571101</v>
      </c>
      <c r="L28" s="7">
        <v>2477.2266500697601</v>
      </c>
      <c r="M28">
        <f t="shared" si="1"/>
        <v>4.5437294415595701</v>
      </c>
      <c r="N28">
        <f t="shared" si="2"/>
        <v>4.4335504352132</v>
      </c>
      <c r="O28">
        <f t="shared" si="7"/>
        <v>18</v>
      </c>
      <c r="P28">
        <f t="shared" si="3"/>
        <v>10</v>
      </c>
      <c r="Q28">
        <f t="shared" si="4"/>
        <v>4.4729000803369035</v>
      </c>
    </row>
    <row r="29" spans="1:17" x14ac:dyDescent="0.2">
      <c r="A29">
        <v>27</v>
      </c>
      <c r="B29" s="4">
        <v>41181</v>
      </c>
      <c r="C29" s="5">
        <v>-1413.56591282255</v>
      </c>
      <c r="D29" s="6">
        <v>4.48746292069643</v>
      </c>
      <c r="F29">
        <v>27</v>
      </c>
      <c r="G29" s="4">
        <v>41430</v>
      </c>
      <c r="H29" s="4">
        <f t="shared" si="6"/>
        <v>41407</v>
      </c>
      <c r="I29" s="4">
        <f t="shared" si="0"/>
        <v>41435</v>
      </c>
      <c r="J29" s="7">
        <v>2476.6273577408201</v>
      </c>
      <c r="K29" s="7">
        <v>2476.5709379198702</v>
      </c>
      <c r="L29" s="7">
        <v>2477.1148217309201</v>
      </c>
      <c r="M29">
        <f t="shared" si="1"/>
        <v>4.4335504352132</v>
      </c>
      <c r="N29">
        <f t="shared" si="2"/>
        <v>4.5286001637914204</v>
      </c>
      <c r="O29">
        <f t="shared" si="7"/>
        <v>23</v>
      </c>
      <c r="P29">
        <f t="shared" si="3"/>
        <v>5</v>
      </c>
      <c r="Q29">
        <f t="shared" si="4"/>
        <v>4.511626997973881</v>
      </c>
    </row>
    <row r="30" spans="1:17" x14ac:dyDescent="0.2">
      <c r="A30">
        <v>28</v>
      </c>
      <c r="B30" s="4">
        <v>41208</v>
      </c>
      <c r="C30" s="5">
        <v>-1397.2002996108799</v>
      </c>
      <c r="D30" s="6">
        <v>4.4953758193033497</v>
      </c>
      <c r="F30">
        <v>28</v>
      </c>
      <c r="G30" s="4">
        <v>41469</v>
      </c>
      <c r="H30" s="4">
        <f t="shared" si="6"/>
        <v>41463</v>
      </c>
      <c r="I30" s="4">
        <f t="shared" si="0"/>
        <v>41492</v>
      </c>
      <c r="J30" s="7">
        <v>2476.78075542848</v>
      </c>
      <c r="K30">
        <v>2476.7630339378402</v>
      </c>
      <c r="L30" s="7">
        <v>2477.2763817468799</v>
      </c>
      <c r="M30">
        <f t="shared" si="1"/>
        <v>4.5973812089949897</v>
      </c>
      <c r="N30">
        <f t="shared" si="2"/>
        <v>4.6864308254656004</v>
      </c>
      <c r="O30">
        <f t="shared" si="7"/>
        <v>6</v>
      </c>
      <c r="P30">
        <f t="shared" si="3"/>
        <v>23</v>
      </c>
      <c r="Q30">
        <f t="shared" si="4"/>
        <v>4.6158052675751158</v>
      </c>
    </row>
    <row r="31" spans="1:17" x14ac:dyDescent="0.2">
      <c r="A31">
        <v>29</v>
      </c>
      <c r="B31" s="4">
        <v>41237</v>
      </c>
      <c r="C31" s="5">
        <v>-1401.9755452700599</v>
      </c>
      <c r="D31" s="6">
        <v>4.3933893178706898</v>
      </c>
      <c r="F31">
        <v>29</v>
      </c>
      <c r="G31" s="4">
        <v>41503</v>
      </c>
      <c r="H31" s="4">
        <f t="shared" si="6"/>
        <v>41492</v>
      </c>
      <c r="I31" s="4">
        <f t="shared" si="0"/>
        <v>41520</v>
      </c>
      <c r="J31" s="7">
        <v>2476.6716274425798</v>
      </c>
      <c r="K31" s="7">
        <v>2476.6465902754198</v>
      </c>
      <c r="L31" s="7">
        <v>2477.2534584587502</v>
      </c>
      <c r="M31">
        <f t="shared" si="1"/>
        <v>4.6864308254656004</v>
      </c>
      <c r="N31">
        <f t="shared" si="2"/>
        <v>4.6066105023017601</v>
      </c>
      <c r="O31">
        <f t="shared" si="7"/>
        <v>11</v>
      </c>
      <c r="P31">
        <f t="shared" si="3"/>
        <v>17</v>
      </c>
      <c r="Q31">
        <f t="shared" si="4"/>
        <v>4.65507284136552</v>
      </c>
    </row>
    <row r="32" spans="1:17" x14ac:dyDescent="0.2">
      <c r="A32">
        <v>30</v>
      </c>
      <c r="B32" s="4">
        <v>41265</v>
      </c>
      <c r="C32" s="5">
        <v>-1364.7263310256899</v>
      </c>
      <c r="D32" s="6">
        <v>4.3803733850411497</v>
      </c>
      <c r="F32">
        <v>30</v>
      </c>
      <c r="G32" s="4">
        <v>41534</v>
      </c>
      <c r="H32" s="4">
        <f t="shared" si="6"/>
        <v>41520</v>
      </c>
      <c r="I32" s="4">
        <f t="shared" si="0"/>
        <v>41546</v>
      </c>
      <c r="J32" s="7">
        <v>2476.54137989929</v>
      </c>
      <c r="K32" s="7">
        <v>2476.4898244613801</v>
      </c>
      <c r="L32" s="7">
        <v>2477.18917061006</v>
      </c>
      <c r="M32">
        <f t="shared" si="1"/>
        <v>4.6066105023017601</v>
      </c>
      <c r="N32">
        <f t="shared" si="2"/>
        <v>5.1189831801038501</v>
      </c>
      <c r="O32">
        <f t="shared" si="7"/>
        <v>14</v>
      </c>
      <c r="P32">
        <f t="shared" si="3"/>
        <v>12</v>
      </c>
      <c r="Q32">
        <f t="shared" si="4"/>
        <v>4.8825034826567313</v>
      </c>
    </row>
    <row r="33" spans="1:17" x14ac:dyDescent="0.2">
      <c r="A33">
        <v>31</v>
      </c>
      <c r="B33" s="4">
        <v>41293</v>
      </c>
      <c r="C33" s="5">
        <v>-1491.8021157527601</v>
      </c>
      <c r="D33" s="5">
        <v>4.4440107119369996</v>
      </c>
      <c r="F33">
        <v>31</v>
      </c>
      <c r="G33" s="4">
        <v>41582</v>
      </c>
      <c r="H33" s="4">
        <f t="shared" si="6"/>
        <v>41577</v>
      </c>
      <c r="I33" s="4">
        <f t="shared" si="0"/>
        <v>41605</v>
      </c>
      <c r="J33" s="7">
        <v>2476.2289634792201</v>
      </c>
      <c r="K33" s="7">
        <v>2476.1811077390498</v>
      </c>
      <c r="L33" s="7">
        <v>2476.9296058954701</v>
      </c>
      <c r="M33">
        <f t="shared" si="1"/>
        <v>4.9655340635047098</v>
      </c>
      <c r="N33">
        <f t="shared" si="2"/>
        <v>5.0746119192699499</v>
      </c>
      <c r="O33">
        <f t="shared" si="7"/>
        <v>5</v>
      </c>
      <c r="P33">
        <f t="shared" si="3"/>
        <v>23</v>
      </c>
      <c r="Q33">
        <f t="shared" si="4"/>
        <v>4.9850122520342168</v>
      </c>
    </row>
    <row r="34" spans="1:17" x14ac:dyDescent="0.2">
      <c r="A34">
        <v>32</v>
      </c>
      <c r="B34" s="4">
        <v>41322</v>
      </c>
      <c r="C34" s="5">
        <v>-1593.3927587885601</v>
      </c>
      <c r="D34" s="6">
        <v>4.4539759291399497</v>
      </c>
      <c r="F34">
        <v>32</v>
      </c>
      <c r="G34" s="4">
        <v>41619</v>
      </c>
      <c r="H34" s="4">
        <f t="shared" si="6"/>
        <v>41605</v>
      </c>
      <c r="I34" s="4">
        <f t="shared" si="0"/>
        <v>41634</v>
      </c>
      <c r="J34">
        <v>2476.10010832126</v>
      </c>
      <c r="K34" s="7">
        <v>2476.0339261194999</v>
      </c>
      <c r="L34" s="7">
        <v>2476.8802295002902</v>
      </c>
      <c r="M34">
        <f t="shared" si="1"/>
        <v>5.0746119192699499</v>
      </c>
      <c r="N34">
        <f t="shared" si="2"/>
        <v>5.2632661310039301</v>
      </c>
      <c r="O34">
        <f t="shared" si="7"/>
        <v>14</v>
      </c>
      <c r="P34">
        <f t="shared" si="3"/>
        <v>15</v>
      </c>
      <c r="Q34">
        <f t="shared" si="4"/>
        <v>5.1656863663139401</v>
      </c>
    </row>
    <row r="35" spans="1:17" x14ac:dyDescent="0.2">
      <c r="A35">
        <v>33</v>
      </c>
      <c r="B35" s="4">
        <v>41350</v>
      </c>
      <c r="C35" s="5">
        <v>-1376.26424059435</v>
      </c>
      <c r="D35" s="6">
        <v>4.4735964293947399</v>
      </c>
      <c r="F35">
        <v>33</v>
      </c>
      <c r="G35" s="4">
        <v>41656</v>
      </c>
      <c r="H35" s="4">
        <f t="shared" si="6"/>
        <v>41634</v>
      </c>
      <c r="I35" s="4">
        <f t="shared" si="0"/>
        <v>41662</v>
      </c>
      <c r="J35" s="7">
        <v>2476.5213720125898</v>
      </c>
      <c r="K35">
        <v>2476.49305820991</v>
      </c>
      <c r="L35" s="7">
        <v>2477.2892467397101</v>
      </c>
      <c r="M35">
        <f t="shared" si="1"/>
        <v>5.2632661310039301</v>
      </c>
      <c r="N35">
        <f t="shared" si="2"/>
        <v>4.9451103391182603</v>
      </c>
      <c r="O35">
        <f t="shared" si="7"/>
        <v>22</v>
      </c>
      <c r="P35">
        <f t="shared" si="3"/>
        <v>6</v>
      </c>
      <c r="Q35">
        <f t="shared" si="4"/>
        <v>5.0132865802366178</v>
      </c>
    </row>
    <row r="36" spans="1:17" x14ac:dyDescent="0.2">
      <c r="A36">
        <v>34</v>
      </c>
      <c r="B36" s="4">
        <v>41379</v>
      </c>
      <c r="C36" s="5">
        <v>-1259.9254635544901</v>
      </c>
      <c r="D36" s="6">
        <v>4.5437294415595701</v>
      </c>
      <c r="F36">
        <v>34</v>
      </c>
      <c r="G36" s="4">
        <v>41696</v>
      </c>
      <c r="H36" s="4">
        <f t="shared" si="6"/>
        <v>41690</v>
      </c>
      <c r="I36" s="4">
        <f t="shared" si="0"/>
        <v>41718</v>
      </c>
      <c r="J36" s="7">
        <v>2476.6024430709499</v>
      </c>
      <c r="K36">
        <v>2476.58626142099</v>
      </c>
      <c r="L36" s="7">
        <v>2477.2644438372499</v>
      </c>
      <c r="M36">
        <f t="shared" si="1"/>
        <v>4.8505822291917102</v>
      </c>
      <c r="N36">
        <f t="shared" si="2"/>
        <v>4.7872078629779198</v>
      </c>
      <c r="O36">
        <f t="shared" si="7"/>
        <v>6</v>
      </c>
      <c r="P36">
        <f t="shared" si="3"/>
        <v>22</v>
      </c>
      <c r="Q36">
        <f t="shared" si="4"/>
        <v>4.8370020078601836</v>
      </c>
    </row>
    <row r="37" spans="1:17" x14ac:dyDescent="0.2">
      <c r="A37">
        <v>35</v>
      </c>
      <c r="B37" s="4">
        <v>41407</v>
      </c>
      <c r="C37" s="5">
        <v>-1433.02570954668</v>
      </c>
      <c r="D37" s="6">
        <v>4.4335504352132</v>
      </c>
      <c r="F37">
        <v>35</v>
      </c>
      <c r="G37" s="4">
        <v>41730</v>
      </c>
      <c r="H37" s="4">
        <f t="shared" si="6"/>
        <v>41718</v>
      </c>
      <c r="I37" s="4">
        <f t="shared" si="0"/>
        <v>41747</v>
      </c>
      <c r="J37" s="7">
        <v>2476.95936070886</v>
      </c>
      <c r="K37" s="7">
        <v>2476.9477521252102</v>
      </c>
      <c r="L37" s="7">
        <v>2477.5938174684502</v>
      </c>
      <c r="M37">
        <f t="shared" si="1"/>
        <v>4.7872078629779198</v>
      </c>
      <c r="N37">
        <f t="shared" si="2"/>
        <v>4.8517962808150301</v>
      </c>
      <c r="O37">
        <f t="shared" si="7"/>
        <v>12</v>
      </c>
      <c r="P37">
        <f t="shared" si="3"/>
        <v>17</v>
      </c>
      <c r="Q37">
        <f t="shared" si="4"/>
        <v>4.813934104841552</v>
      </c>
    </row>
    <row r="38" spans="1:17" x14ac:dyDescent="0.2">
      <c r="A38">
        <v>36</v>
      </c>
      <c r="B38" s="4">
        <v>41435</v>
      </c>
      <c r="C38" s="5">
        <v>-1287.7818363967799</v>
      </c>
      <c r="D38" s="6">
        <v>4.5286001637914204</v>
      </c>
      <c r="F38">
        <v>36</v>
      </c>
      <c r="G38" s="4">
        <v>41765</v>
      </c>
      <c r="H38" s="4">
        <f t="shared" si="6"/>
        <v>41747</v>
      </c>
      <c r="I38" s="4">
        <f t="shared" si="0"/>
        <v>41775</v>
      </c>
      <c r="J38" s="7">
        <v>2476.5408311606702</v>
      </c>
      <c r="K38" s="7">
        <v>2476.5239323012102</v>
      </c>
      <c r="L38" s="7">
        <v>2477.26323456503</v>
      </c>
      <c r="M38">
        <f t="shared" si="1"/>
        <v>4.8517962808150301</v>
      </c>
      <c r="N38">
        <f t="shared" si="2"/>
        <v>4.82556372604442</v>
      </c>
      <c r="O38">
        <f t="shared" si="7"/>
        <v>18</v>
      </c>
      <c r="P38">
        <f t="shared" si="3"/>
        <v>10</v>
      </c>
      <c r="Q38">
        <f t="shared" si="4"/>
        <v>4.8349324956053525</v>
      </c>
    </row>
    <row r="39" spans="1:17" x14ac:dyDescent="0.2">
      <c r="A39">
        <v>37</v>
      </c>
      <c r="B39" s="4">
        <v>41463</v>
      </c>
      <c r="C39" s="5">
        <v>-1484.78081322769</v>
      </c>
      <c r="D39" s="6">
        <v>4.5973812089949897</v>
      </c>
      <c r="F39">
        <v>37</v>
      </c>
      <c r="G39" s="4">
        <v>41798</v>
      </c>
      <c r="H39" s="4">
        <f t="shared" si="6"/>
        <v>41775</v>
      </c>
      <c r="I39" s="4">
        <f t="shared" si="0"/>
        <v>41803</v>
      </c>
      <c r="J39" s="7">
        <v>2476.0978776062698</v>
      </c>
      <c r="K39" s="7">
        <v>2476.03965139311</v>
      </c>
      <c r="L39">
        <v>2476.9854669874699</v>
      </c>
      <c r="M39">
        <f t="shared" si="1"/>
        <v>4.82556372604442</v>
      </c>
      <c r="N39">
        <f t="shared" si="2"/>
        <v>5.20904425477028</v>
      </c>
      <c r="O39">
        <f t="shared" si="7"/>
        <v>23</v>
      </c>
      <c r="P39">
        <f t="shared" si="3"/>
        <v>5</v>
      </c>
      <c r="Q39">
        <f t="shared" si="4"/>
        <v>5.1405655889263766</v>
      </c>
    </row>
    <row r="40" spans="1:17" x14ac:dyDescent="0.2">
      <c r="A40">
        <v>38</v>
      </c>
      <c r="B40" s="4">
        <v>41492</v>
      </c>
      <c r="C40" s="5">
        <v>-1392.5422428474899</v>
      </c>
      <c r="D40" s="6">
        <v>4.6864308254656004</v>
      </c>
      <c r="F40">
        <v>38</v>
      </c>
      <c r="G40" s="4">
        <v>41842</v>
      </c>
      <c r="H40" s="4">
        <f t="shared" si="6"/>
        <v>41832</v>
      </c>
      <c r="I40" s="4">
        <f t="shared" si="0"/>
        <v>41860</v>
      </c>
      <c r="J40" s="7">
        <v>2476.5493185828</v>
      </c>
      <c r="K40" s="7">
        <v>2476.5379869406602</v>
      </c>
      <c r="L40" s="7">
        <v>2477.2901266449899</v>
      </c>
      <c r="M40">
        <f t="shared" si="1"/>
        <v>4.8688270713755601</v>
      </c>
      <c r="N40">
        <f t="shared" si="2"/>
        <v>5.0623042632132602</v>
      </c>
      <c r="O40">
        <f t="shared" si="7"/>
        <v>10</v>
      </c>
      <c r="P40">
        <f t="shared" si="3"/>
        <v>18</v>
      </c>
      <c r="Q40">
        <f t="shared" si="4"/>
        <v>4.9379260684604533</v>
      </c>
    </row>
    <row r="41" spans="1:17" x14ac:dyDescent="0.2">
      <c r="A41">
        <v>39</v>
      </c>
      <c r="B41" s="4">
        <v>41520</v>
      </c>
      <c r="C41" s="5">
        <v>-1431.95719628443</v>
      </c>
      <c r="D41" s="6">
        <v>4.6066105023017601</v>
      </c>
      <c r="F41">
        <v>39</v>
      </c>
      <c r="G41" s="4">
        <v>41879</v>
      </c>
      <c r="H41" s="4">
        <f t="shared" si="6"/>
        <v>41860</v>
      </c>
      <c r="I41" s="4">
        <f t="shared" si="0"/>
        <v>41888</v>
      </c>
      <c r="J41" s="7">
        <v>2476.4942665261901</v>
      </c>
      <c r="K41" s="7">
        <v>2476.4628255498901</v>
      </c>
      <c r="L41" s="7">
        <v>2477.37833138219</v>
      </c>
      <c r="M41">
        <f t="shared" si="1"/>
        <v>5.0623042632132602</v>
      </c>
      <c r="N41">
        <f t="shared" si="2"/>
        <v>5.3868957296859499</v>
      </c>
      <c r="O41">
        <f t="shared" si="7"/>
        <v>19</v>
      </c>
      <c r="P41">
        <f t="shared" si="3"/>
        <v>9</v>
      </c>
      <c r="Q41">
        <f t="shared" si="4"/>
        <v>5.2825627583197283</v>
      </c>
    </row>
    <row r="42" spans="1:17" x14ac:dyDescent="0.2">
      <c r="A42">
        <v>40</v>
      </c>
      <c r="B42" s="4">
        <v>41546</v>
      </c>
      <c r="C42" s="5">
        <v>-1272.37934185781</v>
      </c>
      <c r="D42" s="6">
        <v>5.1189831801038501</v>
      </c>
      <c r="F42">
        <v>40</v>
      </c>
      <c r="G42" s="4">
        <v>41915</v>
      </c>
      <c r="H42" s="4">
        <f t="shared" si="6"/>
        <v>41888</v>
      </c>
      <c r="I42" s="4">
        <f t="shared" si="0"/>
        <v>41917</v>
      </c>
      <c r="J42" s="7">
        <v>2476.2161366180499</v>
      </c>
      <c r="K42" s="7">
        <v>2476.1962280661601</v>
      </c>
      <c r="L42" s="7">
        <v>2477.1126961262398</v>
      </c>
      <c r="M42">
        <f t="shared" si="1"/>
        <v>5.3868957296859499</v>
      </c>
      <c r="N42">
        <f t="shared" si="2"/>
        <v>5.22657145201741</v>
      </c>
      <c r="O42">
        <f t="shared" si="7"/>
        <v>27</v>
      </c>
      <c r="P42">
        <f t="shared" si="3"/>
        <v>2</v>
      </c>
      <c r="Q42">
        <f t="shared" si="4"/>
        <v>5.2376282987531715</v>
      </c>
    </row>
    <row r="43" spans="1:17" x14ac:dyDescent="0.2">
      <c r="A43">
        <v>41</v>
      </c>
      <c r="B43" s="4">
        <v>41577</v>
      </c>
      <c r="C43" s="5">
        <v>-1272.2050927600999</v>
      </c>
      <c r="D43" s="5">
        <v>4.9655340635047098</v>
      </c>
      <c r="F43">
        <v>41</v>
      </c>
      <c r="G43" s="4">
        <v>41950</v>
      </c>
      <c r="H43" s="4">
        <f t="shared" si="6"/>
        <v>41945</v>
      </c>
      <c r="I43" s="4">
        <f t="shared" si="0"/>
        <v>41973</v>
      </c>
      <c r="J43" s="7">
        <v>2476.6355664108501</v>
      </c>
      <c r="K43" s="7">
        <v>2476.6370376579898</v>
      </c>
      <c r="L43" s="7">
        <v>2477.32923337685</v>
      </c>
      <c r="M43">
        <f t="shared" si="1"/>
        <v>4.9206386516315304</v>
      </c>
      <c r="N43">
        <f t="shared" si="2"/>
        <v>5.2011814939456098</v>
      </c>
      <c r="O43">
        <f t="shared" si="7"/>
        <v>5</v>
      </c>
      <c r="P43">
        <f t="shared" si="3"/>
        <v>23</v>
      </c>
      <c r="Q43">
        <f t="shared" si="4"/>
        <v>4.9707355877590444</v>
      </c>
    </row>
    <row r="44" spans="1:17" x14ac:dyDescent="0.2">
      <c r="A44">
        <v>42</v>
      </c>
      <c r="B44" s="4">
        <v>41605</v>
      </c>
      <c r="C44" s="5">
        <v>-1271.3731125988299</v>
      </c>
      <c r="D44" s="6">
        <v>5.0746119192699499</v>
      </c>
      <c r="F44">
        <v>42</v>
      </c>
      <c r="G44" s="4">
        <v>41986</v>
      </c>
      <c r="H44" s="4">
        <f t="shared" si="6"/>
        <v>41973</v>
      </c>
      <c r="I44" s="4">
        <f t="shared" si="0"/>
        <v>42000</v>
      </c>
      <c r="J44" s="7">
        <v>2476.26754452879</v>
      </c>
      <c r="K44" s="7">
        <v>2476.2461499217302</v>
      </c>
      <c r="L44" s="7">
        <v>2477.1423143687898</v>
      </c>
      <c r="M44">
        <f t="shared" si="1"/>
        <v>5.2011814939456098</v>
      </c>
      <c r="N44">
        <f t="shared" si="2"/>
        <v>5.2619121867276899</v>
      </c>
      <c r="O44">
        <f t="shared" si="7"/>
        <v>13</v>
      </c>
      <c r="P44">
        <f t="shared" si="3"/>
        <v>14</v>
      </c>
      <c r="Q44">
        <f t="shared" si="4"/>
        <v>5.2304221978777221</v>
      </c>
    </row>
    <row r="45" spans="1:17" x14ac:dyDescent="0.2">
      <c r="A45">
        <v>43</v>
      </c>
      <c r="B45" s="4">
        <v>41634</v>
      </c>
      <c r="C45" s="5">
        <v>-1332.7039080433899</v>
      </c>
      <c r="D45" s="6">
        <v>5.2632661310039301</v>
      </c>
      <c r="F45">
        <v>43</v>
      </c>
      <c r="G45" s="4">
        <v>42035</v>
      </c>
      <c r="H45" s="4">
        <f t="shared" si="6"/>
        <v>42030</v>
      </c>
      <c r="I45" s="4">
        <f t="shared" si="0"/>
        <v>42058</v>
      </c>
      <c r="J45" s="7">
        <v>2476.5262217555501</v>
      </c>
      <c r="K45" s="7">
        <v>2476.5145484145401</v>
      </c>
      <c r="L45" s="7">
        <v>2477.2494084489099</v>
      </c>
      <c r="M45">
        <f t="shared" si="1"/>
        <v>4.9872246238715299</v>
      </c>
      <c r="N45">
        <f t="shared" si="2"/>
        <v>5.4205203478879804</v>
      </c>
      <c r="O45">
        <f t="shared" si="7"/>
        <v>5</v>
      </c>
      <c r="P45">
        <f t="shared" si="3"/>
        <v>23</v>
      </c>
      <c r="Q45">
        <f t="shared" si="4"/>
        <v>5.0645988603030387</v>
      </c>
    </row>
    <row r="46" spans="1:17" x14ac:dyDescent="0.2">
      <c r="A46">
        <v>44</v>
      </c>
      <c r="B46" s="4">
        <v>41662</v>
      </c>
      <c r="C46" s="5">
        <v>-1407.8039639246599</v>
      </c>
      <c r="D46" s="6">
        <v>4.9451103391182603</v>
      </c>
      <c r="F46">
        <v>44</v>
      </c>
      <c r="G46" s="4">
        <v>42071</v>
      </c>
      <c r="H46" s="4">
        <f t="shared" si="6"/>
        <v>42058</v>
      </c>
      <c r="I46" s="4">
        <f t="shared" si="0"/>
        <v>42087</v>
      </c>
      <c r="J46" s="7">
        <v>2476.22771786877</v>
      </c>
      <c r="K46" s="7">
        <v>2476.1712317360202</v>
      </c>
      <c r="L46" s="7">
        <v>2477.13876848679</v>
      </c>
      <c r="M46">
        <f t="shared" si="1"/>
        <v>5.4205203478879804</v>
      </c>
      <c r="N46">
        <f t="shared" si="2"/>
        <v>5.3960685570169202</v>
      </c>
      <c r="O46">
        <f t="shared" si="7"/>
        <v>13</v>
      </c>
      <c r="P46">
        <f t="shared" si="3"/>
        <v>16</v>
      </c>
      <c r="Q46">
        <f t="shared" si="4"/>
        <v>5.4095592002561261</v>
      </c>
    </row>
    <row r="47" spans="1:17" x14ac:dyDescent="0.2">
      <c r="A47">
        <v>45</v>
      </c>
      <c r="B47" s="4">
        <v>41690</v>
      </c>
      <c r="C47" s="5">
        <v>-1390.7886081040799</v>
      </c>
      <c r="D47" s="6">
        <v>4.8505822291917102</v>
      </c>
      <c r="F47">
        <v>45</v>
      </c>
      <c r="G47" s="4">
        <v>42109</v>
      </c>
      <c r="H47" s="4">
        <f t="shared" si="6"/>
        <v>42087</v>
      </c>
      <c r="I47" s="4">
        <f t="shared" si="0"/>
        <v>42115</v>
      </c>
      <c r="J47" s="7">
        <v>2476.4077449349802</v>
      </c>
      <c r="K47" s="7">
        <v>2476.3807869408802</v>
      </c>
      <c r="L47" s="7">
        <v>2477.2903401835201</v>
      </c>
      <c r="M47">
        <f t="shared" si="1"/>
        <v>5.3960685570169202</v>
      </c>
      <c r="N47">
        <f t="shared" si="2"/>
        <v>5.2870194237386601</v>
      </c>
      <c r="O47">
        <f t="shared" si="7"/>
        <v>22</v>
      </c>
      <c r="P47">
        <f t="shared" si="3"/>
        <v>6</v>
      </c>
      <c r="Q47">
        <f t="shared" si="4"/>
        <v>5.3103870951554297</v>
      </c>
    </row>
    <row r="48" spans="1:17" x14ac:dyDescent="0.2">
      <c r="A48">
        <v>46</v>
      </c>
      <c r="B48" s="4">
        <v>41718</v>
      </c>
      <c r="C48" s="5">
        <v>-1577.19184412188</v>
      </c>
      <c r="D48" s="6">
        <v>4.7872078629779198</v>
      </c>
      <c r="F48">
        <v>46</v>
      </c>
      <c r="G48" s="4">
        <v>42150</v>
      </c>
      <c r="H48" s="4">
        <f t="shared" si="6"/>
        <v>42144</v>
      </c>
      <c r="I48" s="4">
        <f t="shared" si="0"/>
        <v>42172</v>
      </c>
      <c r="J48" s="7">
        <v>2476.5432037065002</v>
      </c>
      <c r="K48" s="7">
        <v>2476.5332573164501</v>
      </c>
      <c r="L48" s="7">
        <v>2477.1957853416002</v>
      </c>
      <c r="M48">
        <f t="shared" si="1"/>
        <v>4.9300428846831803</v>
      </c>
      <c r="N48">
        <f t="shared" si="2"/>
        <v>4.8058020212363699</v>
      </c>
      <c r="O48">
        <f t="shared" si="7"/>
        <v>6</v>
      </c>
      <c r="P48">
        <f t="shared" si="3"/>
        <v>22</v>
      </c>
      <c r="Q48">
        <f t="shared" si="4"/>
        <v>4.9034198425160067</v>
      </c>
    </row>
    <row r="49" spans="1:17" x14ac:dyDescent="0.2">
      <c r="A49">
        <v>47</v>
      </c>
      <c r="B49" s="4">
        <v>41747</v>
      </c>
      <c r="C49" s="5">
        <v>-1509.63449692873</v>
      </c>
      <c r="D49" s="5">
        <v>4.8517962808150301</v>
      </c>
      <c r="F49">
        <v>47</v>
      </c>
      <c r="G49" s="4">
        <v>42186</v>
      </c>
      <c r="H49" s="4">
        <f t="shared" si="6"/>
        <v>42172</v>
      </c>
      <c r="I49" s="4">
        <f t="shared" si="0"/>
        <v>42200</v>
      </c>
      <c r="J49" s="7">
        <v>2476.9614790718401</v>
      </c>
      <c r="K49" s="7">
        <v>2476.9696018087002</v>
      </c>
      <c r="L49" s="7">
        <v>2477.4405211685898</v>
      </c>
      <c r="M49">
        <f t="shared" si="1"/>
        <v>4.8058020212363699</v>
      </c>
      <c r="N49">
        <f t="shared" si="2"/>
        <v>4.8928436708403096</v>
      </c>
      <c r="O49">
        <f t="shared" si="7"/>
        <v>14</v>
      </c>
      <c r="P49">
        <f t="shared" si="3"/>
        <v>14</v>
      </c>
      <c r="Q49">
        <f t="shared" si="4"/>
        <v>4.8493228460383397</v>
      </c>
    </row>
    <row r="50" spans="1:17" x14ac:dyDescent="0.2">
      <c r="A50">
        <v>48</v>
      </c>
      <c r="B50" s="4">
        <v>41775</v>
      </c>
      <c r="C50" s="5">
        <v>-1468.8874469530299</v>
      </c>
      <c r="D50" s="6">
        <v>4.82556372604442</v>
      </c>
      <c r="F50">
        <v>48</v>
      </c>
      <c r="G50" s="4">
        <v>42223</v>
      </c>
      <c r="H50" s="4">
        <f t="shared" si="6"/>
        <v>42200</v>
      </c>
      <c r="I50" s="4">
        <f t="shared" si="0"/>
        <v>42228</v>
      </c>
      <c r="J50" s="7">
        <v>2477.0193498840399</v>
      </c>
      <c r="K50" s="7">
        <v>2477.05220994518</v>
      </c>
      <c r="L50" s="7">
        <v>2477.3930721022298</v>
      </c>
      <c r="M50">
        <f t="shared" si="1"/>
        <v>4.8928436708403096</v>
      </c>
      <c r="N50">
        <f t="shared" si="2"/>
        <v>4.6809890698614396</v>
      </c>
      <c r="O50">
        <f t="shared" si="7"/>
        <v>23</v>
      </c>
      <c r="P50">
        <f t="shared" si="3"/>
        <v>5</v>
      </c>
      <c r="Q50">
        <f t="shared" si="4"/>
        <v>4.718820248607666</v>
      </c>
    </row>
    <row r="51" spans="1:17" x14ac:dyDescent="0.2">
      <c r="A51">
        <v>49</v>
      </c>
      <c r="B51" s="4">
        <v>41803</v>
      </c>
      <c r="C51" s="5">
        <v>-1290.88955237705</v>
      </c>
      <c r="D51" s="6">
        <v>5.20904425477028</v>
      </c>
      <c r="F51">
        <v>49</v>
      </c>
      <c r="G51" s="4">
        <v>42263</v>
      </c>
      <c r="H51" s="4">
        <f t="shared" si="6"/>
        <v>42256</v>
      </c>
      <c r="I51" s="4">
        <f t="shared" si="0"/>
        <v>42286</v>
      </c>
      <c r="J51" s="7">
        <v>2476.44408089027</v>
      </c>
      <c r="K51" s="7">
        <v>2476.4291964859599</v>
      </c>
      <c r="L51">
        <v>2477.0590993267501</v>
      </c>
      <c r="M51">
        <f t="shared" si="1"/>
        <v>4.8037960629088703</v>
      </c>
      <c r="N51">
        <f t="shared" si="2"/>
        <v>4.9122884430378999</v>
      </c>
      <c r="O51">
        <f t="shared" si="7"/>
        <v>7</v>
      </c>
      <c r="P51">
        <f t="shared" si="3"/>
        <v>23</v>
      </c>
      <c r="Q51">
        <f t="shared" si="4"/>
        <v>4.8291109516056441</v>
      </c>
    </row>
    <row r="52" spans="1:17" x14ac:dyDescent="0.2">
      <c r="A52">
        <v>50</v>
      </c>
      <c r="B52" s="4">
        <v>41832</v>
      </c>
      <c r="C52" s="5">
        <v>-1519.45796211176</v>
      </c>
      <c r="D52" s="6">
        <v>4.8688270713755601</v>
      </c>
      <c r="F52">
        <v>50</v>
      </c>
      <c r="G52" s="4">
        <v>42298</v>
      </c>
      <c r="H52" s="4">
        <f t="shared" si="6"/>
        <v>42286</v>
      </c>
      <c r="I52" s="4">
        <f t="shared" si="0"/>
        <v>42313</v>
      </c>
      <c r="J52" s="7">
        <v>2476.6888211277201</v>
      </c>
      <c r="K52" s="7">
        <v>2476.67362890402</v>
      </c>
      <c r="L52" s="7">
        <v>2477.2703092691299</v>
      </c>
      <c r="M52">
        <f t="shared" si="1"/>
        <v>4.9122884430378999</v>
      </c>
      <c r="N52">
        <f t="shared" si="2"/>
        <v>5.0740582245753201</v>
      </c>
      <c r="O52">
        <f t="shared" si="7"/>
        <v>12</v>
      </c>
      <c r="P52">
        <f t="shared" si="3"/>
        <v>15</v>
      </c>
      <c r="Q52">
        <f t="shared" si="4"/>
        <v>4.984186123721198</v>
      </c>
    </row>
    <row r="53" spans="1:17" x14ac:dyDescent="0.2">
      <c r="A53">
        <v>51</v>
      </c>
      <c r="B53" s="4">
        <v>41860</v>
      </c>
      <c r="C53" s="5">
        <v>-1494.22158477158</v>
      </c>
      <c r="D53" s="6">
        <v>5.0623042632132602</v>
      </c>
      <c r="F53">
        <v>51</v>
      </c>
      <c r="G53" s="4">
        <v>42332</v>
      </c>
      <c r="H53" s="4">
        <f t="shared" si="6"/>
        <v>42313</v>
      </c>
      <c r="I53" s="4">
        <f t="shared" si="0"/>
        <v>42342</v>
      </c>
      <c r="J53" s="7">
        <v>2476.7029443797001</v>
      </c>
      <c r="K53" s="7">
        <v>2476.6996633573499</v>
      </c>
      <c r="L53" s="7">
        <v>2477.3245252382299</v>
      </c>
      <c r="M53">
        <f t="shared" si="1"/>
        <v>5.0740582245753201</v>
      </c>
      <c r="N53">
        <f t="shared" si="2"/>
        <v>4.92956430732493</v>
      </c>
      <c r="O53">
        <f t="shared" si="7"/>
        <v>19</v>
      </c>
      <c r="P53">
        <f t="shared" si="3"/>
        <v>10</v>
      </c>
      <c r="Q53">
        <f t="shared" si="4"/>
        <v>4.9793897960319606</v>
      </c>
    </row>
    <row r="54" spans="1:17" x14ac:dyDescent="0.2">
      <c r="A54">
        <v>52</v>
      </c>
      <c r="B54" s="4">
        <v>41888</v>
      </c>
      <c r="C54" s="5">
        <v>-1433.8930856576201</v>
      </c>
      <c r="D54" s="6">
        <v>5.3868957296859499</v>
      </c>
      <c r="F54">
        <v>52</v>
      </c>
      <c r="G54" s="4">
        <v>42361</v>
      </c>
      <c r="H54" s="4">
        <f t="shared" si="6"/>
        <v>42342</v>
      </c>
      <c r="I54" s="4">
        <f t="shared" si="0"/>
        <v>42367</v>
      </c>
      <c r="J54" s="7">
        <v>2475.7898173548001</v>
      </c>
      <c r="K54" s="7">
        <v>2475.72778824134</v>
      </c>
      <c r="L54" s="7">
        <v>2476.5119135786899</v>
      </c>
      <c r="M54">
        <f t="shared" si="1"/>
        <v>4.92956430732493</v>
      </c>
      <c r="N54">
        <f t="shared" si="2"/>
        <v>5.4256238400263301</v>
      </c>
      <c r="O54">
        <f t="shared" si="7"/>
        <v>19</v>
      </c>
      <c r="P54">
        <f t="shared" si="3"/>
        <v>6</v>
      </c>
      <c r="Q54">
        <f t="shared" si="4"/>
        <v>5.3065695521779936</v>
      </c>
    </row>
    <row r="55" spans="1:17" x14ac:dyDescent="0.2">
      <c r="A55">
        <v>53</v>
      </c>
      <c r="B55" s="4">
        <v>41917</v>
      </c>
      <c r="C55" s="5">
        <v>-1506.9488565813499</v>
      </c>
      <c r="D55" s="6">
        <v>5.22657145201741</v>
      </c>
      <c r="F55">
        <v>53</v>
      </c>
      <c r="G55" s="4">
        <v>42403</v>
      </c>
      <c r="H55" s="4">
        <f t="shared" si="6"/>
        <v>42398</v>
      </c>
      <c r="I55" s="4">
        <f t="shared" si="0"/>
        <v>42426</v>
      </c>
      <c r="J55" s="7">
        <v>2476.4038632367601</v>
      </c>
      <c r="K55" s="7">
        <v>2476.3816647752001</v>
      </c>
      <c r="L55" s="7">
        <v>2477.0694610031901</v>
      </c>
      <c r="M55">
        <f t="shared" si="1"/>
        <v>5.1303768854150302</v>
      </c>
      <c r="N55">
        <f t="shared" si="2"/>
        <v>4.8890519739544196</v>
      </c>
      <c r="O55">
        <f t="shared" si="7"/>
        <v>5</v>
      </c>
      <c r="P55">
        <f t="shared" si="3"/>
        <v>23</v>
      </c>
      <c r="Q55">
        <f t="shared" si="4"/>
        <v>5.0872831512256358</v>
      </c>
    </row>
    <row r="56" spans="1:17" x14ac:dyDescent="0.2">
      <c r="A56">
        <v>54</v>
      </c>
      <c r="B56" s="4">
        <v>41945</v>
      </c>
      <c r="C56" s="5">
        <v>-1607.5120900729701</v>
      </c>
      <c r="D56" s="6">
        <v>4.9206386516315304</v>
      </c>
      <c r="F56">
        <v>54</v>
      </c>
      <c r="G56" s="4">
        <v>42439</v>
      </c>
      <c r="H56" s="4">
        <f t="shared" si="6"/>
        <v>42426</v>
      </c>
      <c r="I56" s="4">
        <f t="shared" si="0"/>
        <v>42455</v>
      </c>
      <c r="J56" s="7">
        <v>2476.3423695558399</v>
      </c>
      <c r="K56" s="7">
        <v>2476.3164575270998</v>
      </c>
      <c r="L56">
        <v>2477.0124792475199</v>
      </c>
      <c r="M56">
        <f t="shared" si="1"/>
        <v>4.8890519739544196</v>
      </c>
      <c r="N56">
        <f t="shared" si="2"/>
        <v>5.2704435266364396</v>
      </c>
      <c r="O56">
        <f t="shared" si="7"/>
        <v>13</v>
      </c>
      <c r="P56">
        <f t="shared" si="3"/>
        <v>16</v>
      </c>
      <c r="Q56">
        <f t="shared" si="4"/>
        <v>5.0600206010187732</v>
      </c>
    </row>
    <row r="57" spans="1:17" x14ac:dyDescent="0.2">
      <c r="A57">
        <v>55</v>
      </c>
      <c r="B57" s="4">
        <v>41973</v>
      </c>
      <c r="C57" s="5">
        <v>-1499.5212442556599</v>
      </c>
      <c r="D57" s="6">
        <v>5.2011814939456098</v>
      </c>
      <c r="F57">
        <v>55</v>
      </c>
      <c r="G57" s="4">
        <v>42477</v>
      </c>
      <c r="H57" s="4">
        <f t="shared" si="6"/>
        <v>42455</v>
      </c>
      <c r="I57" s="4">
        <f t="shared" si="0"/>
        <v>42483</v>
      </c>
      <c r="J57" s="7">
        <v>2476.32915675803</v>
      </c>
      <c r="K57" s="7">
        <v>2476.2859403499201</v>
      </c>
      <c r="L57" s="7">
        <v>2477.1513612415201</v>
      </c>
      <c r="M57">
        <f t="shared" si="1"/>
        <v>5.2704435266364396</v>
      </c>
      <c r="N57">
        <f t="shared" si="2"/>
        <v>5.4314532977611201</v>
      </c>
      <c r="O57">
        <f t="shared" si="7"/>
        <v>22</v>
      </c>
      <c r="P57">
        <f t="shared" si="3"/>
        <v>6</v>
      </c>
      <c r="Q57">
        <f t="shared" si="4"/>
        <v>5.3969512039486887</v>
      </c>
    </row>
    <row r="58" spans="1:17" x14ac:dyDescent="0.2">
      <c r="A58">
        <v>56</v>
      </c>
      <c r="B58" s="4">
        <v>42000</v>
      </c>
      <c r="C58" s="5">
        <v>-1391.4626698122299</v>
      </c>
      <c r="D58" s="6">
        <v>5.2619121867276899</v>
      </c>
      <c r="F58">
        <v>56</v>
      </c>
      <c r="G58" s="4">
        <v>42517</v>
      </c>
      <c r="H58" s="4">
        <f t="shared" si="6"/>
        <v>42512</v>
      </c>
      <c r="I58" s="4">
        <f t="shared" si="0"/>
        <v>42540</v>
      </c>
      <c r="J58">
        <v>2476.0156111842798</v>
      </c>
      <c r="K58" s="7">
        <v>2475.9474726917902</v>
      </c>
      <c r="L58" s="7">
        <v>2476.8592985509999</v>
      </c>
      <c r="M58">
        <f t="shared" si="1"/>
        <v>5.4571595870324199</v>
      </c>
      <c r="N58">
        <f t="shared" si="2"/>
        <v>5.6160031301054998</v>
      </c>
      <c r="O58">
        <f t="shared" si="7"/>
        <v>5</v>
      </c>
      <c r="P58">
        <f t="shared" si="3"/>
        <v>23</v>
      </c>
      <c r="Q58">
        <f t="shared" si="4"/>
        <v>5.4855245054383266</v>
      </c>
    </row>
    <row r="59" spans="1:17" x14ac:dyDescent="0.2">
      <c r="A59">
        <v>57</v>
      </c>
      <c r="B59" s="4">
        <v>42030</v>
      </c>
      <c r="C59" s="5">
        <v>-1466.61392778135</v>
      </c>
      <c r="D59" s="6">
        <v>4.9872246238715299</v>
      </c>
      <c r="F59">
        <v>57</v>
      </c>
      <c r="G59" s="4">
        <v>42554</v>
      </c>
      <c r="H59" s="4">
        <f t="shared" si="6"/>
        <v>42540</v>
      </c>
      <c r="I59" s="4">
        <f t="shared" si="0"/>
        <v>42569</v>
      </c>
      <c r="J59" s="7">
        <v>2476.3658268425502</v>
      </c>
      <c r="K59" s="7">
        <v>2476.3520433665699</v>
      </c>
      <c r="L59" s="7">
        <v>2477.1023394583599</v>
      </c>
      <c r="M59">
        <f t="shared" si="1"/>
        <v>5.6160031301054998</v>
      </c>
      <c r="N59">
        <f t="shared" si="2"/>
        <v>4.9665617208698096</v>
      </c>
      <c r="O59">
        <f t="shared" si="7"/>
        <v>14</v>
      </c>
      <c r="P59">
        <f t="shared" si="3"/>
        <v>15</v>
      </c>
      <c r="Q59">
        <f t="shared" si="4"/>
        <v>5.3024796911641321</v>
      </c>
    </row>
    <row r="60" spans="1:17" x14ac:dyDescent="0.2">
      <c r="A60">
        <v>58</v>
      </c>
      <c r="B60" s="4">
        <v>42058</v>
      </c>
      <c r="C60" s="5">
        <v>-1434.7582403204599</v>
      </c>
      <c r="D60" s="6">
        <v>5.4205203478879804</v>
      </c>
      <c r="F60">
        <v>58</v>
      </c>
      <c r="G60" s="4">
        <v>42591</v>
      </c>
      <c r="H60" s="4">
        <f t="shared" si="6"/>
        <v>42569</v>
      </c>
      <c r="I60" s="4">
        <f t="shared" si="0"/>
        <v>42597</v>
      </c>
      <c r="J60" s="7">
        <v>2476.45708029156</v>
      </c>
      <c r="K60" s="7">
        <v>2476.4291155527699</v>
      </c>
      <c r="L60" s="7">
        <v>2477.2169781561402</v>
      </c>
      <c r="M60">
        <f t="shared" si="1"/>
        <v>4.9665617208698096</v>
      </c>
      <c r="N60">
        <f t="shared" si="2"/>
        <v>5.5305168217430696</v>
      </c>
      <c r="O60">
        <f t="shared" si="7"/>
        <v>22</v>
      </c>
      <c r="P60">
        <f t="shared" si="3"/>
        <v>6</v>
      </c>
      <c r="Q60">
        <f t="shared" si="4"/>
        <v>5.409669300127371</v>
      </c>
    </row>
    <row r="61" spans="1:17" x14ac:dyDescent="0.2">
      <c r="A61">
        <v>59</v>
      </c>
      <c r="B61" s="4">
        <v>42087</v>
      </c>
      <c r="C61" s="5">
        <v>-1348.26696770026</v>
      </c>
      <c r="D61" s="6">
        <v>5.3960685570169202</v>
      </c>
      <c r="F61">
        <v>59</v>
      </c>
      <c r="G61" s="4">
        <v>42632</v>
      </c>
      <c r="H61" s="4">
        <f t="shared" si="6"/>
        <v>42625</v>
      </c>
      <c r="I61" s="4">
        <f t="shared" si="0"/>
        <v>42652</v>
      </c>
      <c r="J61" s="7">
        <v>2476.2281618000002</v>
      </c>
      <c r="K61" s="7">
        <v>2476.1570590938099</v>
      </c>
      <c r="L61" s="7">
        <v>2477.0970083063098</v>
      </c>
      <c r="M61">
        <f t="shared" si="1"/>
        <v>5.4437948985375098</v>
      </c>
      <c r="N61">
        <f t="shared" si="2"/>
        <v>5.9991363580037396</v>
      </c>
      <c r="O61">
        <f t="shared" si="7"/>
        <v>7</v>
      </c>
      <c r="P61">
        <f t="shared" si="3"/>
        <v>20</v>
      </c>
      <c r="Q61">
        <f t="shared" si="4"/>
        <v>5.5877723139546802</v>
      </c>
    </row>
    <row r="62" spans="1:17" x14ac:dyDescent="0.2">
      <c r="A62">
        <v>60</v>
      </c>
      <c r="B62" s="4">
        <v>42115</v>
      </c>
      <c r="C62" s="5">
        <v>-1396.58719802413</v>
      </c>
      <c r="D62" s="6">
        <v>5.2870194237386601</v>
      </c>
      <c r="F62">
        <v>60</v>
      </c>
      <c r="G62" s="4">
        <v>42675</v>
      </c>
      <c r="H62" s="4">
        <f t="shared" si="6"/>
        <v>42652</v>
      </c>
      <c r="I62" s="4">
        <f t="shared" si="0"/>
        <v>42681</v>
      </c>
      <c r="J62" s="7">
        <v>2476.4185103827399</v>
      </c>
      <c r="K62" s="7">
        <v>2476.3815657486498</v>
      </c>
      <c r="L62" s="7">
        <v>2477.2460935055301</v>
      </c>
      <c r="M62">
        <f t="shared" si="1"/>
        <v>5.9991363580037396</v>
      </c>
      <c r="N62">
        <f t="shared" si="2"/>
        <v>5.3874391469874299</v>
      </c>
      <c r="O62">
        <f t="shared" si="7"/>
        <v>23</v>
      </c>
      <c r="P62">
        <f t="shared" si="3"/>
        <v>6</v>
      </c>
      <c r="Q62">
        <f t="shared" si="4"/>
        <v>5.513997190645977</v>
      </c>
    </row>
    <row r="63" spans="1:17" x14ac:dyDescent="0.2">
      <c r="A63">
        <v>61</v>
      </c>
      <c r="B63" s="4">
        <v>42144</v>
      </c>
      <c r="C63" s="5">
        <v>-1538.14768092542</v>
      </c>
      <c r="D63" s="6">
        <v>4.9300428846831803</v>
      </c>
      <c r="F63">
        <v>61</v>
      </c>
      <c r="G63" s="4">
        <v>42705</v>
      </c>
      <c r="H63" s="4">
        <f t="shared" si="6"/>
        <v>42681</v>
      </c>
      <c r="I63" s="4">
        <f t="shared" si="0"/>
        <v>42710</v>
      </c>
      <c r="J63" s="7">
        <v>2476.4489608408799</v>
      </c>
      <c r="K63" s="7">
        <v>2476.41777834718</v>
      </c>
      <c r="L63" s="7">
        <v>2477.27512722859</v>
      </c>
      <c r="M63">
        <f t="shared" si="1"/>
        <v>5.3874391469874299</v>
      </c>
      <c r="N63">
        <f t="shared" si="2"/>
        <v>5.4715861645559096</v>
      </c>
      <c r="O63">
        <f t="shared" si="7"/>
        <v>24</v>
      </c>
      <c r="P63">
        <f t="shared" si="3"/>
        <v>5</v>
      </c>
      <c r="Q63">
        <f t="shared" si="4"/>
        <v>5.4570780580785856</v>
      </c>
    </row>
    <row r="64" spans="1:17" x14ac:dyDescent="0.2">
      <c r="A64">
        <v>62</v>
      </c>
      <c r="B64" s="4">
        <v>42172</v>
      </c>
      <c r="C64" s="5">
        <v>-1575.3415992232799</v>
      </c>
      <c r="D64" s="6">
        <v>4.8058020212363699</v>
      </c>
      <c r="F64">
        <v>62</v>
      </c>
      <c r="G64" s="4">
        <v>42772</v>
      </c>
      <c r="H64" s="4">
        <f t="shared" si="6"/>
        <v>42766</v>
      </c>
      <c r="I64" s="4">
        <f t="shared" si="0"/>
        <v>42795</v>
      </c>
      <c r="J64" s="7">
        <v>2476.3808515845599</v>
      </c>
      <c r="K64" s="7">
        <v>2476.3712352254302</v>
      </c>
      <c r="L64" s="7">
        <v>2477.1338945426501</v>
      </c>
      <c r="M64">
        <f t="shared" si="1"/>
        <v>5.2912313229728998</v>
      </c>
      <c r="N64">
        <f t="shared" si="2"/>
        <v>6.9649528536369196</v>
      </c>
      <c r="O64">
        <f t="shared" si="7"/>
        <v>6</v>
      </c>
      <c r="P64">
        <f t="shared" si="3"/>
        <v>23</v>
      </c>
      <c r="Q64">
        <f t="shared" si="4"/>
        <v>5.6375185362137312</v>
      </c>
    </row>
    <row r="65" spans="1:17" x14ac:dyDescent="0.2">
      <c r="A65">
        <v>63</v>
      </c>
      <c r="B65" s="4">
        <v>42200</v>
      </c>
      <c r="C65" s="5">
        <v>-1644.9035048497001</v>
      </c>
      <c r="D65" s="6">
        <v>4.8928436708403096</v>
      </c>
      <c r="F65">
        <v>63</v>
      </c>
      <c r="G65" s="4">
        <v>42806</v>
      </c>
      <c r="H65" s="4">
        <f t="shared" si="6"/>
        <v>42795</v>
      </c>
      <c r="I65" s="4">
        <f t="shared" si="0"/>
        <v>42823</v>
      </c>
      <c r="J65" s="7">
        <v>2476.2502038366802</v>
      </c>
      <c r="K65" s="7">
        <v>2476.20387057879</v>
      </c>
      <c r="L65" s="7">
        <v>2477.09392615871</v>
      </c>
      <c r="M65">
        <f t="shared" si="1"/>
        <v>6.9649528536369196</v>
      </c>
      <c r="N65">
        <f t="shared" si="2"/>
        <v>5.4486045065906801</v>
      </c>
      <c r="O65">
        <f t="shared" si="7"/>
        <v>11</v>
      </c>
      <c r="P65">
        <f t="shared" si="3"/>
        <v>17</v>
      </c>
      <c r="Q65">
        <f t="shared" si="4"/>
        <v>6.3692445744401827</v>
      </c>
    </row>
    <row r="66" spans="1:17" x14ac:dyDescent="0.2">
      <c r="A66">
        <v>64</v>
      </c>
      <c r="B66" s="4">
        <v>42228</v>
      </c>
      <c r="C66" s="5">
        <v>-1755.8948479256301</v>
      </c>
      <c r="D66" s="6">
        <v>4.6809890698614396</v>
      </c>
      <c r="F66">
        <v>64</v>
      </c>
      <c r="G66" s="4">
        <v>42841</v>
      </c>
      <c r="H66" s="4">
        <f t="shared" si="6"/>
        <v>42823</v>
      </c>
      <c r="I66" s="4">
        <f t="shared" si="0"/>
        <v>42852</v>
      </c>
      <c r="J66" s="7">
        <v>2476.2493538347699</v>
      </c>
      <c r="K66" s="7">
        <v>2476.2096477629898</v>
      </c>
      <c r="L66">
        <v>2477.0972232341801</v>
      </c>
      <c r="M66">
        <f t="shared" si="1"/>
        <v>5.4486045065906801</v>
      </c>
      <c r="N66">
        <f t="shared" si="2"/>
        <v>6.6176180108362397</v>
      </c>
      <c r="O66">
        <f t="shared" si="7"/>
        <v>18</v>
      </c>
      <c r="P66">
        <f t="shared" si="3"/>
        <v>11</v>
      </c>
      <c r="Q66">
        <f t="shared" si="4"/>
        <v>6.1741990954327512</v>
      </c>
    </row>
    <row r="67" spans="1:17" x14ac:dyDescent="0.2">
      <c r="A67">
        <v>65</v>
      </c>
      <c r="B67" s="4">
        <v>42256</v>
      </c>
      <c r="C67" s="5">
        <v>-1608.54614566125</v>
      </c>
      <c r="D67" s="6">
        <v>4.8037960629088703</v>
      </c>
      <c r="F67">
        <v>65</v>
      </c>
      <c r="G67" s="4">
        <v>42875</v>
      </c>
      <c r="H67" s="4">
        <f t="shared" si="6"/>
        <v>42852</v>
      </c>
      <c r="I67" s="4">
        <f t="shared" ref="I67:I107" si="9">IF(H67=G67,G67,LOOKUP(LOOKUP(G67,B:B,A:A)+1,A:A,B:B))</f>
        <v>42880</v>
      </c>
      <c r="J67" s="7">
        <v>2476.1257076510201</v>
      </c>
      <c r="K67" s="7">
        <v>2476.07152563509</v>
      </c>
      <c r="L67" s="7">
        <v>2477.0685819087398</v>
      </c>
      <c r="M67">
        <f t="shared" ref="M67:M107" si="10">LOOKUP(H67,B:B,D:D)</f>
        <v>6.6176180108362397</v>
      </c>
      <c r="N67">
        <f t="shared" ref="N67:N107" si="11">LOOKUP(I67,B:B,D:D)</f>
        <v>6.5531308876573098</v>
      </c>
      <c r="O67">
        <f t="shared" ref="O67:O107" si="12">ABS(H67-$G67)</f>
        <v>23</v>
      </c>
      <c r="P67">
        <f t="shared" ref="P67:P107" si="13">ABS(I67-$G67)</f>
        <v>5</v>
      </c>
      <c r="Q67">
        <f t="shared" ref="Q67:Q107" si="14">IF(M67=N67,M67,(M67+(N67-M67)*(O67/(O67+P67))))</f>
        <v>6.564646445367833</v>
      </c>
    </row>
    <row r="68" spans="1:17" x14ac:dyDescent="0.2">
      <c r="A68">
        <v>66</v>
      </c>
      <c r="B68" s="4">
        <v>42286</v>
      </c>
      <c r="C68" s="5">
        <v>-1627.2531027474199</v>
      </c>
      <c r="D68" s="6">
        <v>4.9122884430378999</v>
      </c>
      <c r="F68">
        <v>66</v>
      </c>
      <c r="G68" s="4">
        <v>42916</v>
      </c>
      <c r="H68" s="4">
        <f t="shared" ref="H68:H107" si="15">LOOKUP(G68,B:B,B:B)</f>
        <v>42908</v>
      </c>
      <c r="I68" s="4">
        <f t="shared" si="9"/>
        <v>42936</v>
      </c>
      <c r="J68" s="7">
        <v>2476.1106991838901</v>
      </c>
      <c r="K68" s="7">
        <v>2476.0253084454098</v>
      </c>
      <c r="L68" s="7">
        <v>2477.1403575429999</v>
      </c>
      <c r="M68">
        <f t="shared" si="10"/>
        <v>6.8580890700766801</v>
      </c>
      <c r="N68">
        <f t="shared" si="11"/>
        <v>7.5296344648311297</v>
      </c>
      <c r="O68">
        <f t="shared" si="12"/>
        <v>8</v>
      </c>
      <c r="P68">
        <f t="shared" si="13"/>
        <v>20</v>
      </c>
      <c r="Q68">
        <f t="shared" si="14"/>
        <v>7.0499591828636659</v>
      </c>
    </row>
    <row r="69" spans="1:17" x14ac:dyDescent="0.2">
      <c r="A69">
        <v>67</v>
      </c>
      <c r="B69" s="4">
        <v>42313</v>
      </c>
      <c r="C69" s="5">
        <v>-1592.49334124352</v>
      </c>
      <c r="D69" s="6">
        <v>5.0740582245753201</v>
      </c>
      <c r="F69">
        <v>67</v>
      </c>
      <c r="G69" s="4">
        <v>42954</v>
      </c>
      <c r="H69" s="4">
        <f t="shared" si="15"/>
        <v>42936</v>
      </c>
      <c r="I69" s="4">
        <f t="shared" si="9"/>
        <v>42965</v>
      </c>
      <c r="J69" s="7">
        <v>2476.0057025135002</v>
      </c>
      <c r="K69" s="7">
        <v>2475.93121552923</v>
      </c>
      <c r="L69" s="7">
        <v>2477.1661002776</v>
      </c>
      <c r="M69">
        <f t="shared" si="10"/>
        <v>7.5296344648311297</v>
      </c>
      <c r="N69">
        <f t="shared" si="11"/>
        <v>7.8974932055388702</v>
      </c>
      <c r="O69">
        <f t="shared" si="12"/>
        <v>18</v>
      </c>
      <c r="P69">
        <f t="shared" si="13"/>
        <v>11</v>
      </c>
      <c r="Q69">
        <f t="shared" si="14"/>
        <v>7.7579605797531759</v>
      </c>
    </row>
    <row r="70" spans="1:17" x14ac:dyDescent="0.2">
      <c r="A70">
        <v>68</v>
      </c>
      <c r="B70" s="4">
        <v>42342</v>
      </c>
      <c r="C70" s="5">
        <v>-1557.46548754229</v>
      </c>
      <c r="D70" s="6">
        <v>4.92956430732493</v>
      </c>
      <c r="F70">
        <v>68</v>
      </c>
      <c r="G70" s="4">
        <v>42988</v>
      </c>
      <c r="H70" s="4">
        <f t="shared" si="15"/>
        <v>42965</v>
      </c>
      <c r="I70" s="4">
        <f t="shared" si="9"/>
        <v>42993</v>
      </c>
      <c r="J70" s="7">
        <v>2475.8358881326299</v>
      </c>
      <c r="K70" s="7">
        <v>2475.7442923884901</v>
      </c>
      <c r="L70" s="7">
        <v>2477.11670034799</v>
      </c>
      <c r="M70">
        <f t="shared" si="10"/>
        <v>7.8974932055388702</v>
      </c>
      <c r="N70">
        <f t="shared" si="11"/>
        <v>8.0067521228173195</v>
      </c>
      <c r="O70">
        <f t="shared" si="12"/>
        <v>23</v>
      </c>
      <c r="P70">
        <f t="shared" si="13"/>
        <v>5</v>
      </c>
      <c r="Q70">
        <f t="shared" si="14"/>
        <v>7.9872416018747394</v>
      </c>
    </row>
    <row r="71" spans="1:17" x14ac:dyDescent="0.2">
      <c r="A71">
        <v>69</v>
      </c>
      <c r="B71" s="4">
        <v>42367</v>
      </c>
      <c r="C71" s="5">
        <v>-1494.4911569671699</v>
      </c>
      <c r="D71" s="5">
        <v>5.4256238400263301</v>
      </c>
      <c r="F71">
        <v>69</v>
      </c>
      <c r="G71" s="4">
        <v>43031</v>
      </c>
      <c r="H71" s="4">
        <f t="shared" si="15"/>
        <v>43022</v>
      </c>
      <c r="I71" s="4">
        <f t="shared" si="9"/>
        <v>43050</v>
      </c>
      <c r="J71" s="7">
        <v>2476.3917232766798</v>
      </c>
      <c r="K71" s="7">
        <v>2476.3369968249599</v>
      </c>
      <c r="L71" s="7">
        <v>2477.4414545182699</v>
      </c>
      <c r="M71">
        <f t="shared" si="10"/>
        <v>7.5776139754861296</v>
      </c>
      <c r="N71">
        <f t="shared" si="11"/>
        <v>7.0218525822942803</v>
      </c>
      <c r="O71">
        <f t="shared" si="12"/>
        <v>9</v>
      </c>
      <c r="P71">
        <f t="shared" si="13"/>
        <v>19</v>
      </c>
      <c r="Q71">
        <f t="shared" si="14"/>
        <v>7.3989763848173205</v>
      </c>
    </row>
    <row r="72" spans="1:17" x14ac:dyDescent="0.2">
      <c r="A72">
        <v>70</v>
      </c>
      <c r="B72" s="4">
        <v>42398</v>
      </c>
      <c r="C72" s="5">
        <v>-1560.58994508756</v>
      </c>
      <c r="D72" s="6">
        <v>5.1303768854150302</v>
      </c>
      <c r="F72">
        <v>70</v>
      </c>
      <c r="G72" s="4">
        <v>43068</v>
      </c>
      <c r="H72" s="4">
        <f t="shared" si="15"/>
        <v>43050</v>
      </c>
      <c r="I72" s="4">
        <f t="shared" si="9"/>
        <v>43078</v>
      </c>
      <c r="J72" s="7">
        <v>2476.7355372103498</v>
      </c>
      <c r="K72" s="7">
        <v>2476.7303801173998</v>
      </c>
      <c r="L72" s="7">
        <v>2477.6621940647301</v>
      </c>
      <c r="M72">
        <f t="shared" si="10"/>
        <v>7.0218525822942803</v>
      </c>
      <c r="N72">
        <f t="shared" si="11"/>
        <v>8.1216160608802408</v>
      </c>
      <c r="O72">
        <f t="shared" si="12"/>
        <v>18</v>
      </c>
      <c r="P72">
        <f t="shared" si="13"/>
        <v>10</v>
      </c>
      <c r="Q72">
        <f t="shared" si="14"/>
        <v>7.7288433899566833</v>
      </c>
    </row>
    <row r="73" spans="1:17" x14ac:dyDescent="0.2">
      <c r="A73">
        <v>71</v>
      </c>
      <c r="B73" s="4">
        <v>42426</v>
      </c>
      <c r="C73" s="5">
        <v>-1511.72781107938</v>
      </c>
      <c r="D73" s="6">
        <v>4.8890519739544196</v>
      </c>
      <c r="F73">
        <v>71</v>
      </c>
      <c r="G73" s="4">
        <v>43100</v>
      </c>
      <c r="H73" s="4">
        <f t="shared" si="15"/>
        <v>43078</v>
      </c>
      <c r="I73" s="4">
        <f t="shared" si="9"/>
        <v>43109</v>
      </c>
      <c r="J73">
        <v>2477.7842475472598</v>
      </c>
      <c r="K73" s="7">
        <v>2477.84352252601</v>
      </c>
      <c r="L73" s="7">
        <v>2478.27411038732</v>
      </c>
      <c r="M73">
        <f t="shared" si="10"/>
        <v>8.1216160608802408</v>
      </c>
      <c r="N73">
        <f t="shared" si="11"/>
        <v>6.74557238547444</v>
      </c>
      <c r="O73">
        <f t="shared" si="12"/>
        <v>22</v>
      </c>
      <c r="P73">
        <f t="shared" si="13"/>
        <v>9</v>
      </c>
      <c r="Q73">
        <f t="shared" si="14"/>
        <v>7.1450689363987046</v>
      </c>
    </row>
    <row r="74" spans="1:17" x14ac:dyDescent="0.2">
      <c r="A74">
        <v>72</v>
      </c>
      <c r="B74" s="4">
        <v>42455</v>
      </c>
      <c r="C74" s="5">
        <v>-1526.3853855165901</v>
      </c>
      <c r="D74" s="6">
        <v>5.2704435266364396</v>
      </c>
      <c r="F74">
        <v>72</v>
      </c>
      <c r="G74" s="4">
        <v>43144</v>
      </c>
      <c r="H74" s="4">
        <f t="shared" si="15"/>
        <v>43135</v>
      </c>
      <c r="I74" s="4">
        <f t="shared" si="9"/>
        <v>43163</v>
      </c>
      <c r="J74" s="7">
        <v>2476.85153133617</v>
      </c>
      <c r="K74">
        <v>2476.8487169052</v>
      </c>
      <c r="L74" s="7">
        <v>2477.46277989787</v>
      </c>
      <c r="M74">
        <f t="shared" si="10"/>
        <v>6.6032559016336698</v>
      </c>
      <c r="N74">
        <f t="shared" si="11"/>
        <v>6.4629365164427304</v>
      </c>
      <c r="O74">
        <f t="shared" si="12"/>
        <v>9</v>
      </c>
      <c r="P74">
        <f t="shared" si="13"/>
        <v>19</v>
      </c>
      <c r="Q74">
        <f t="shared" si="14"/>
        <v>6.5581532421080109</v>
      </c>
    </row>
    <row r="75" spans="1:17" x14ac:dyDescent="0.2">
      <c r="A75">
        <v>73</v>
      </c>
      <c r="B75" s="4">
        <v>42483</v>
      </c>
      <c r="C75" s="5">
        <v>-1441.18535533559</v>
      </c>
      <c r="D75" s="6">
        <v>5.4314532977611201</v>
      </c>
      <c r="F75">
        <v>73</v>
      </c>
      <c r="G75" s="4">
        <v>43182</v>
      </c>
      <c r="H75" s="4">
        <f t="shared" si="15"/>
        <v>43163</v>
      </c>
      <c r="I75" s="4">
        <f t="shared" si="9"/>
        <v>43191</v>
      </c>
      <c r="J75" s="7">
        <v>2476.6295273230999</v>
      </c>
      <c r="K75" s="7">
        <v>2476.6096228147599</v>
      </c>
      <c r="L75" s="7">
        <v>2477.43595972405</v>
      </c>
      <c r="M75">
        <f t="shared" si="10"/>
        <v>6.4629365164427304</v>
      </c>
      <c r="N75">
        <f t="shared" si="11"/>
        <v>5.8476765152358503</v>
      </c>
      <c r="O75">
        <f t="shared" si="12"/>
        <v>19</v>
      </c>
      <c r="P75">
        <f t="shared" si="13"/>
        <v>9</v>
      </c>
      <c r="Q75">
        <f t="shared" si="14"/>
        <v>6.0454386584809185</v>
      </c>
    </row>
    <row r="76" spans="1:17" x14ac:dyDescent="0.2">
      <c r="A76">
        <v>74</v>
      </c>
      <c r="B76" s="4">
        <v>42512</v>
      </c>
      <c r="C76" s="5">
        <v>-1456.0352264954499</v>
      </c>
      <c r="D76" s="6">
        <v>5.4571595870324199</v>
      </c>
      <c r="F76">
        <v>74</v>
      </c>
      <c r="G76" s="4">
        <v>43225</v>
      </c>
      <c r="H76" s="4">
        <f t="shared" si="15"/>
        <v>43220</v>
      </c>
      <c r="I76" s="4">
        <f t="shared" si="9"/>
        <v>43248</v>
      </c>
      <c r="J76" s="7">
        <v>2476.2952694310402</v>
      </c>
      <c r="K76" s="7">
        <v>2476.2218239398298</v>
      </c>
      <c r="L76" s="7">
        <v>2477.3568738274598</v>
      </c>
      <c r="M76">
        <f t="shared" si="10"/>
        <v>7.1783384665168199</v>
      </c>
      <c r="N76">
        <f t="shared" si="11"/>
        <v>6.7450791383939199</v>
      </c>
      <c r="O76">
        <f t="shared" si="12"/>
        <v>5</v>
      </c>
      <c r="P76">
        <f t="shared" si="13"/>
        <v>23</v>
      </c>
      <c r="Q76">
        <f t="shared" si="14"/>
        <v>7.1009707293520163</v>
      </c>
    </row>
    <row r="77" spans="1:17" x14ac:dyDescent="0.2">
      <c r="A77">
        <v>75</v>
      </c>
      <c r="B77" s="4">
        <v>42540</v>
      </c>
      <c r="C77" s="5">
        <v>-1451.1171475635001</v>
      </c>
      <c r="D77" s="6">
        <v>5.6160031301054998</v>
      </c>
      <c r="F77">
        <v>75</v>
      </c>
      <c r="G77" s="4">
        <v>43259</v>
      </c>
      <c r="H77" s="4">
        <f t="shared" si="15"/>
        <v>43248</v>
      </c>
      <c r="I77" s="4">
        <f t="shared" si="9"/>
        <v>43276</v>
      </c>
      <c r="J77" s="7">
        <v>2476.1120295923001</v>
      </c>
      <c r="K77" s="7">
        <v>2476.0104867724799</v>
      </c>
      <c r="L77" s="7">
        <v>2477.292118545</v>
      </c>
      <c r="M77">
        <f t="shared" si="10"/>
        <v>6.7450791383939199</v>
      </c>
      <c r="N77">
        <f t="shared" si="11"/>
        <v>7.4674762623530899</v>
      </c>
      <c r="O77">
        <f t="shared" si="12"/>
        <v>11</v>
      </c>
      <c r="P77">
        <f t="shared" si="13"/>
        <v>17</v>
      </c>
      <c r="Q77">
        <f t="shared" si="14"/>
        <v>7.0288780085207367</v>
      </c>
    </row>
    <row r="78" spans="1:17" x14ac:dyDescent="0.2">
      <c r="A78">
        <v>76</v>
      </c>
      <c r="B78" s="4">
        <v>42569</v>
      </c>
      <c r="C78" s="5">
        <v>-1637.8619021709601</v>
      </c>
      <c r="D78" s="6">
        <v>4.9665617208698096</v>
      </c>
      <c r="F78">
        <v>76</v>
      </c>
      <c r="G78" s="4">
        <v>43294</v>
      </c>
      <c r="H78" s="4">
        <f t="shared" si="15"/>
        <v>43276</v>
      </c>
      <c r="I78" s="4">
        <f t="shared" si="9"/>
        <v>43305</v>
      </c>
      <c r="J78" s="7">
        <v>2476.1205637165999</v>
      </c>
      <c r="K78" s="7">
        <v>2476.0508982486399</v>
      </c>
      <c r="L78" s="7">
        <v>2477.36001524925</v>
      </c>
      <c r="M78">
        <f t="shared" si="10"/>
        <v>7.4674762623530899</v>
      </c>
      <c r="N78">
        <f t="shared" si="11"/>
        <v>6.9345375548434101</v>
      </c>
      <c r="O78">
        <f t="shared" si="12"/>
        <v>18</v>
      </c>
      <c r="P78">
        <f t="shared" si="13"/>
        <v>11</v>
      </c>
      <c r="Q78">
        <f t="shared" si="14"/>
        <v>7.136686719760875</v>
      </c>
    </row>
    <row r="79" spans="1:17" x14ac:dyDescent="0.2">
      <c r="A79">
        <v>77</v>
      </c>
      <c r="B79" s="4">
        <v>42597</v>
      </c>
      <c r="C79" s="5">
        <v>-1460.16919369741</v>
      </c>
      <c r="D79" s="6">
        <v>5.5305168217430696</v>
      </c>
      <c r="F79">
        <v>77</v>
      </c>
      <c r="G79" s="4">
        <v>43328</v>
      </c>
      <c r="H79" s="4">
        <f t="shared" si="15"/>
        <v>43305</v>
      </c>
      <c r="I79" s="4">
        <f t="shared" si="9"/>
        <v>43333</v>
      </c>
      <c r="J79" s="7">
        <v>2476.8008914197999</v>
      </c>
      <c r="K79" s="7">
        <v>2476.8037587027202</v>
      </c>
      <c r="L79" s="7">
        <v>2477.6118411013699</v>
      </c>
      <c r="M79">
        <f t="shared" si="10"/>
        <v>6.9345375548434101</v>
      </c>
      <c r="N79">
        <f t="shared" si="11"/>
        <v>7.0437348349540096</v>
      </c>
      <c r="O79">
        <f t="shared" si="12"/>
        <v>23</v>
      </c>
      <c r="P79">
        <f t="shared" si="13"/>
        <v>5</v>
      </c>
      <c r="Q79">
        <f t="shared" si="14"/>
        <v>7.0242353206485451</v>
      </c>
    </row>
    <row r="80" spans="1:17" x14ac:dyDescent="0.2">
      <c r="A80">
        <v>78</v>
      </c>
      <c r="B80" s="4">
        <v>42625</v>
      </c>
      <c r="C80" s="5">
        <v>-1560.4103301438199</v>
      </c>
      <c r="D80" s="6">
        <v>5.4437948985375098</v>
      </c>
      <c r="F80">
        <v>78</v>
      </c>
      <c r="G80" s="4">
        <v>43368</v>
      </c>
      <c r="H80" s="4">
        <f t="shared" si="15"/>
        <v>43361</v>
      </c>
      <c r="I80" s="4">
        <f t="shared" si="9"/>
        <v>43390</v>
      </c>
      <c r="J80" s="7">
        <v>2476.52954554693</v>
      </c>
      <c r="K80" s="7">
        <v>2476.4829856380502</v>
      </c>
      <c r="L80" s="7">
        <v>2477.4127335926401</v>
      </c>
      <c r="M80">
        <f t="shared" si="10"/>
        <v>7.3837276374379002</v>
      </c>
      <c r="N80">
        <f t="shared" si="11"/>
        <v>7.3988130934616896</v>
      </c>
      <c r="O80">
        <f t="shared" si="12"/>
        <v>7</v>
      </c>
      <c r="P80">
        <f t="shared" si="13"/>
        <v>22</v>
      </c>
      <c r="Q80">
        <f t="shared" si="14"/>
        <v>7.3873689544091601</v>
      </c>
    </row>
    <row r="81" spans="1:17" x14ac:dyDescent="0.2">
      <c r="A81">
        <v>79</v>
      </c>
      <c r="B81" s="4">
        <v>42652</v>
      </c>
      <c r="C81" s="5">
        <v>-1450.9223319561099</v>
      </c>
      <c r="D81" s="6">
        <v>5.9991363580037396</v>
      </c>
      <c r="F81">
        <v>79</v>
      </c>
      <c r="G81" s="4">
        <v>43406</v>
      </c>
      <c r="H81" s="4">
        <f t="shared" si="15"/>
        <v>43390</v>
      </c>
      <c r="I81" s="4">
        <f t="shared" si="9"/>
        <v>43418</v>
      </c>
      <c r="J81" s="7">
        <v>2476.63782999979</v>
      </c>
      <c r="K81" s="7">
        <v>2476.6054492497801</v>
      </c>
      <c r="L81" s="7">
        <v>2477.5570521381001</v>
      </c>
      <c r="M81">
        <f t="shared" si="10"/>
        <v>7.3988130934616896</v>
      </c>
      <c r="N81">
        <f t="shared" si="11"/>
        <v>7.6573036240806998</v>
      </c>
      <c r="O81">
        <f t="shared" si="12"/>
        <v>16</v>
      </c>
      <c r="P81">
        <f t="shared" si="13"/>
        <v>12</v>
      </c>
      <c r="Q81">
        <f t="shared" si="14"/>
        <v>7.546521968101124</v>
      </c>
    </row>
    <row r="82" spans="1:17" x14ac:dyDescent="0.2">
      <c r="A82">
        <v>80</v>
      </c>
      <c r="B82" s="4">
        <v>42681</v>
      </c>
      <c r="C82" s="5">
        <v>-1558.2483784916701</v>
      </c>
      <c r="D82" s="6">
        <v>5.3874391469874299</v>
      </c>
      <c r="F82">
        <v>80</v>
      </c>
      <c r="G82" s="4">
        <v>43441</v>
      </c>
      <c r="H82" s="4">
        <f t="shared" si="15"/>
        <v>43418</v>
      </c>
      <c r="I82" s="4">
        <f t="shared" si="9"/>
        <v>43446</v>
      </c>
      <c r="J82" s="7">
        <v>2476.5847125516002</v>
      </c>
      <c r="K82" s="7">
        <v>2476.5364441275101</v>
      </c>
      <c r="L82" s="7">
        <v>2477.4845624936202</v>
      </c>
      <c r="M82">
        <f t="shared" si="10"/>
        <v>7.6573036240806998</v>
      </c>
      <c r="N82">
        <f t="shared" si="11"/>
        <v>7.4046260392348104</v>
      </c>
      <c r="O82">
        <f t="shared" si="12"/>
        <v>23</v>
      </c>
      <c r="P82">
        <f t="shared" si="13"/>
        <v>5</v>
      </c>
      <c r="Q82">
        <f t="shared" si="14"/>
        <v>7.4497470365287191</v>
      </c>
    </row>
    <row r="83" spans="1:17" x14ac:dyDescent="0.2">
      <c r="A83">
        <v>81</v>
      </c>
      <c r="B83" s="4">
        <v>42710</v>
      </c>
      <c r="C83" s="5">
        <v>-1526.9646694755199</v>
      </c>
      <c r="D83" s="6">
        <v>5.4715861645559096</v>
      </c>
      <c r="F83">
        <v>81</v>
      </c>
      <c r="G83" s="4">
        <v>43490</v>
      </c>
      <c r="H83" s="4">
        <f t="shared" si="15"/>
        <v>43476</v>
      </c>
      <c r="I83" s="4">
        <f t="shared" si="9"/>
        <v>43503</v>
      </c>
      <c r="J83" s="7">
        <v>2476.6293349543498</v>
      </c>
      <c r="K83" s="7">
        <v>2476.5883801210498</v>
      </c>
      <c r="L83" s="7">
        <v>2477.54076927796</v>
      </c>
      <c r="M83">
        <f t="shared" si="10"/>
        <v>7.6103647432456096</v>
      </c>
      <c r="N83">
        <f t="shared" si="11"/>
        <v>4.6378564957374397</v>
      </c>
      <c r="O83">
        <f t="shared" si="12"/>
        <v>14</v>
      </c>
      <c r="P83">
        <f t="shared" si="13"/>
        <v>13</v>
      </c>
      <c r="Q83">
        <f t="shared" si="14"/>
        <v>6.0690641704635961</v>
      </c>
    </row>
    <row r="84" spans="1:17" x14ac:dyDescent="0.2">
      <c r="A84">
        <v>82</v>
      </c>
      <c r="B84" s="4">
        <v>42766</v>
      </c>
      <c r="C84" s="5">
        <v>-1565.9661435020801</v>
      </c>
      <c r="D84" s="6">
        <v>5.2912313229728998</v>
      </c>
      <c r="F84">
        <v>82</v>
      </c>
      <c r="G84" s="4">
        <v>43526</v>
      </c>
      <c r="H84" s="4">
        <f t="shared" si="15"/>
        <v>43503</v>
      </c>
      <c r="I84" s="4">
        <f t="shared" si="9"/>
        <v>43531</v>
      </c>
      <c r="J84" s="7">
        <v>2476.5010154657498</v>
      </c>
      <c r="K84" s="7">
        <v>2476.4519533821299</v>
      </c>
      <c r="L84" s="7">
        <v>2477.4156540213298</v>
      </c>
      <c r="M84">
        <f t="shared" si="10"/>
        <v>4.6378564957374397</v>
      </c>
      <c r="N84">
        <f t="shared" si="11"/>
        <v>4.3759769844262699</v>
      </c>
      <c r="O84">
        <f t="shared" si="12"/>
        <v>23</v>
      </c>
      <c r="P84">
        <f t="shared" si="13"/>
        <v>5</v>
      </c>
      <c r="Q84">
        <f t="shared" si="14"/>
        <v>4.4227411828746934</v>
      </c>
    </row>
    <row r="85" spans="1:17" x14ac:dyDescent="0.2">
      <c r="A85">
        <v>83</v>
      </c>
      <c r="B85" s="4">
        <v>42795</v>
      </c>
      <c r="C85" s="5">
        <v>-1546.7802894053</v>
      </c>
      <c r="D85" s="6">
        <v>6.9649528536369196</v>
      </c>
      <c r="F85">
        <v>83</v>
      </c>
      <c r="G85" s="4">
        <v>43568</v>
      </c>
      <c r="H85" s="4">
        <f t="shared" si="15"/>
        <v>43560</v>
      </c>
      <c r="I85" s="4">
        <f t="shared" si="9"/>
        <v>43588</v>
      </c>
      <c r="J85" s="7">
        <v>2476.5136272412001</v>
      </c>
      <c r="K85" s="7">
        <v>2476.4319644612301</v>
      </c>
      <c r="L85" s="7">
        <v>2477.4421533660702</v>
      </c>
      <c r="M85">
        <f t="shared" si="10"/>
        <v>4.48746292069643</v>
      </c>
      <c r="N85">
        <f t="shared" si="11"/>
        <v>4.4953758193033497</v>
      </c>
      <c r="O85">
        <f t="shared" si="12"/>
        <v>8</v>
      </c>
      <c r="P85">
        <f t="shared" si="13"/>
        <v>20</v>
      </c>
      <c r="Q85">
        <f t="shared" si="14"/>
        <v>4.4897237488698361</v>
      </c>
    </row>
    <row r="86" spans="1:17" x14ac:dyDescent="0.2">
      <c r="A86">
        <v>84</v>
      </c>
      <c r="B86" s="4">
        <v>42823</v>
      </c>
      <c r="C86" s="5">
        <v>-1549.3020748526501</v>
      </c>
      <c r="D86" s="6">
        <v>5.4486045065906801</v>
      </c>
      <c r="F86">
        <v>84</v>
      </c>
      <c r="G86" s="4">
        <v>43606</v>
      </c>
      <c r="H86" s="4">
        <f t="shared" si="15"/>
        <v>43588</v>
      </c>
      <c r="I86" s="4">
        <f t="shared" si="9"/>
        <v>43617</v>
      </c>
      <c r="J86" s="7">
        <v>2476.8662432941801</v>
      </c>
      <c r="K86" s="7">
        <v>2476.8765773079999</v>
      </c>
      <c r="L86" s="7">
        <v>2477.4317529392902</v>
      </c>
      <c r="M86">
        <f t="shared" si="10"/>
        <v>4.4953758193033497</v>
      </c>
      <c r="N86">
        <f t="shared" si="11"/>
        <v>4.3933893178706898</v>
      </c>
      <c r="O86">
        <f t="shared" si="12"/>
        <v>18</v>
      </c>
      <c r="P86">
        <f t="shared" si="13"/>
        <v>11</v>
      </c>
      <c r="Q86">
        <f t="shared" si="14"/>
        <v>4.4320738528968713</v>
      </c>
    </row>
    <row r="87" spans="1:17" x14ac:dyDescent="0.2">
      <c r="A87">
        <v>85</v>
      </c>
      <c r="B87" s="4">
        <v>42852</v>
      </c>
      <c r="C87" s="5">
        <v>-1551.82386029999</v>
      </c>
      <c r="D87" s="6">
        <v>6.6176180108362397</v>
      </c>
      <c r="F87">
        <v>85</v>
      </c>
      <c r="G87" s="4">
        <v>43639</v>
      </c>
      <c r="H87" s="4">
        <f t="shared" si="15"/>
        <v>43617</v>
      </c>
      <c r="I87" s="4">
        <f t="shared" si="9"/>
        <v>43644</v>
      </c>
      <c r="J87" s="7">
        <v>2476.0625143305001</v>
      </c>
      <c r="K87" s="7">
        <v>2475.9498581102198</v>
      </c>
      <c r="L87" s="7">
        <v>2477.23186523104</v>
      </c>
      <c r="M87">
        <f t="shared" si="10"/>
        <v>4.3933893178706898</v>
      </c>
      <c r="N87">
        <f t="shared" si="11"/>
        <v>4.3803733850411497</v>
      </c>
      <c r="O87">
        <f t="shared" si="12"/>
        <v>22</v>
      </c>
      <c r="P87">
        <f t="shared" si="13"/>
        <v>5</v>
      </c>
      <c r="Q87">
        <f t="shared" si="14"/>
        <v>4.3827837429725456</v>
      </c>
    </row>
    <row r="88" spans="1:17" x14ac:dyDescent="0.2">
      <c r="A88">
        <v>86</v>
      </c>
      <c r="B88" s="4">
        <v>42880</v>
      </c>
      <c r="C88" s="5">
        <v>-1554.3456457473401</v>
      </c>
      <c r="D88" s="6">
        <v>6.5531308876573098</v>
      </c>
      <c r="F88">
        <v>86</v>
      </c>
      <c r="G88" s="4">
        <v>43678</v>
      </c>
      <c r="H88" s="4">
        <f t="shared" si="15"/>
        <v>43673</v>
      </c>
      <c r="I88" s="4">
        <f t="shared" si="9"/>
        <v>43701</v>
      </c>
      <c r="J88" s="7">
        <v>2476.55983254079</v>
      </c>
      <c r="K88" s="7">
        <v>2476.5036788433599</v>
      </c>
      <c r="L88" s="7">
        <v>2477.40123856419</v>
      </c>
      <c r="M88">
        <f t="shared" si="10"/>
        <v>4.4440107119369996</v>
      </c>
      <c r="N88">
        <f t="shared" si="11"/>
        <v>4.4539759291399497</v>
      </c>
      <c r="O88">
        <f t="shared" si="12"/>
        <v>5</v>
      </c>
      <c r="P88">
        <f t="shared" si="13"/>
        <v>23</v>
      </c>
      <c r="Q88">
        <f t="shared" si="14"/>
        <v>4.4457902150089552</v>
      </c>
    </row>
    <row r="89" spans="1:17" x14ac:dyDescent="0.2">
      <c r="A89">
        <v>87</v>
      </c>
      <c r="B89" s="4">
        <v>42908</v>
      </c>
      <c r="C89" s="5">
        <v>-1556.86743119468</v>
      </c>
      <c r="D89" s="6">
        <v>6.8580890700766801</v>
      </c>
      <c r="F89">
        <v>87</v>
      </c>
      <c r="G89" s="4">
        <v>43712</v>
      </c>
      <c r="H89" s="4">
        <f t="shared" si="15"/>
        <v>43701</v>
      </c>
      <c r="I89" s="4">
        <f t="shared" si="9"/>
        <v>43729</v>
      </c>
      <c r="J89" s="7">
        <v>2476.67989913673</v>
      </c>
      <c r="K89" s="7">
        <v>2476.6496820447501</v>
      </c>
      <c r="L89" s="7">
        <v>2477.3309580804998</v>
      </c>
      <c r="M89">
        <f t="shared" si="10"/>
        <v>4.4539759291399497</v>
      </c>
      <c r="N89">
        <f t="shared" si="11"/>
        <v>4.4735964293947399</v>
      </c>
      <c r="O89">
        <f t="shared" si="12"/>
        <v>11</v>
      </c>
      <c r="P89">
        <f t="shared" si="13"/>
        <v>17</v>
      </c>
      <c r="Q89">
        <f t="shared" si="14"/>
        <v>4.4616839828114747</v>
      </c>
    </row>
    <row r="90" spans="1:17" x14ac:dyDescent="0.2">
      <c r="A90">
        <v>88</v>
      </c>
      <c r="B90" s="4">
        <v>42936</v>
      </c>
      <c r="C90" s="5">
        <v>-1559.3892166420201</v>
      </c>
      <c r="D90" s="6">
        <v>7.5296344648311297</v>
      </c>
      <c r="F90">
        <v>88</v>
      </c>
      <c r="G90" s="4">
        <v>43751</v>
      </c>
      <c r="H90" s="4">
        <f t="shared" si="15"/>
        <v>43729</v>
      </c>
      <c r="I90" s="4">
        <f t="shared" si="9"/>
        <v>43759</v>
      </c>
      <c r="J90">
        <v>2476.60395958857</v>
      </c>
      <c r="K90" s="7">
        <v>2476.5855475296298</v>
      </c>
      <c r="L90" s="7">
        <v>2477.2379607726898</v>
      </c>
      <c r="M90">
        <f t="shared" si="10"/>
        <v>4.4735964293947399</v>
      </c>
      <c r="N90">
        <f t="shared" si="11"/>
        <v>4.5437294415595701</v>
      </c>
      <c r="O90">
        <f t="shared" si="12"/>
        <v>22</v>
      </c>
      <c r="P90">
        <f t="shared" si="13"/>
        <v>8</v>
      </c>
      <c r="Q90">
        <f t="shared" si="14"/>
        <v>4.5250273049822818</v>
      </c>
    </row>
    <row r="91" spans="1:17" x14ac:dyDescent="0.2">
      <c r="A91">
        <v>89</v>
      </c>
      <c r="B91" s="4">
        <v>42965</v>
      </c>
      <c r="C91" s="5">
        <v>-1561.91100208937</v>
      </c>
      <c r="D91" s="6">
        <v>7.8974932055388702</v>
      </c>
      <c r="F91">
        <v>89</v>
      </c>
      <c r="G91" s="4">
        <v>43792</v>
      </c>
      <c r="H91" s="4">
        <f t="shared" si="15"/>
        <v>43786</v>
      </c>
      <c r="I91" s="4">
        <f t="shared" si="9"/>
        <v>43815</v>
      </c>
      <c r="J91" s="7">
        <v>2476.6558493833099</v>
      </c>
      <c r="K91" s="7">
        <v>2476.6310371982399</v>
      </c>
      <c r="L91" s="7">
        <v>2477.2737954631798</v>
      </c>
      <c r="M91">
        <f t="shared" si="10"/>
        <v>4.4335504352132</v>
      </c>
      <c r="N91">
        <f t="shared" si="11"/>
        <v>4.5286001637914204</v>
      </c>
      <c r="O91">
        <f t="shared" si="12"/>
        <v>6</v>
      </c>
      <c r="P91">
        <f t="shared" si="13"/>
        <v>23</v>
      </c>
      <c r="Q91">
        <f t="shared" si="14"/>
        <v>4.4532158962983495</v>
      </c>
    </row>
    <row r="92" spans="1:17" x14ac:dyDescent="0.2">
      <c r="A92">
        <v>90</v>
      </c>
      <c r="B92" s="4">
        <v>42993</v>
      </c>
      <c r="C92" s="5">
        <v>-1564.4327875367101</v>
      </c>
      <c r="D92" s="5">
        <v>8.0067521228173195</v>
      </c>
      <c r="F92">
        <v>90</v>
      </c>
      <c r="G92" s="4">
        <v>43828</v>
      </c>
      <c r="H92" s="4">
        <f t="shared" si="15"/>
        <v>43815</v>
      </c>
      <c r="I92" s="4">
        <f t="shared" si="9"/>
        <v>43843</v>
      </c>
      <c r="J92" s="7">
        <v>2476.2030374706601</v>
      </c>
      <c r="K92" s="7">
        <v>2476.1270402554401</v>
      </c>
      <c r="L92" s="7">
        <v>2477.0640296112801</v>
      </c>
      <c r="M92">
        <f t="shared" si="10"/>
        <v>4.5286001637914204</v>
      </c>
      <c r="N92">
        <f t="shared" si="11"/>
        <v>4.5973812089949897</v>
      </c>
      <c r="O92">
        <f t="shared" si="12"/>
        <v>13</v>
      </c>
      <c r="P92">
        <f t="shared" si="13"/>
        <v>15</v>
      </c>
      <c r="Q92">
        <f t="shared" si="14"/>
        <v>4.5605342204930777</v>
      </c>
    </row>
    <row r="93" spans="1:17" x14ac:dyDescent="0.2">
      <c r="A93">
        <v>91</v>
      </c>
      <c r="B93" s="4">
        <v>43022</v>
      </c>
      <c r="C93" s="5">
        <v>-1566.95457298406</v>
      </c>
      <c r="D93" s="6">
        <v>7.5776139754861296</v>
      </c>
      <c r="F93">
        <v>91</v>
      </c>
      <c r="G93" s="4">
        <v>43865</v>
      </c>
      <c r="H93" s="4">
        <f t="shared" si="15"/>
        <v>43843</v>
      </c>
      <c r="I93" s="4">
        <f t="shared" si="9"/>
        <v>43871</v>
      </c>
      <c r="J93" s="7">
        <v>2476.4944150731699</v>
      </c>
      <c r="K93" s="7">
        <v>2476.44161596194</v>
      </c>
      <c r="L93" s="7">
        <v>2477.2584688274901</v>
      </c>
      <c r="M93">
        <f t="shared" si="10"/>
        <v>4.5973812089949897</v>
      </c>
      <c r="N93">
        <f t="shared" si="11"/>
        <v>4.6864308254656004</v>
      </c>
      <c r="O93">
        <f t="shared" si="12"/>
        <v>22</v>
      </c>
      <c r="P93">
        <f t="shared" si="13"/>
        <v>6</v>
      </c>
      <c r="Q93">
        <f t="shared" si="14"/>
        <v>4.6673487647933269</v>
      </c>
    </row>
    <row r="94" spans="1:17" x14ac:dyDescent="0.2">
      <c r="A94">
        <v>92</v>
      </c>
      <c r="B94" s="4">
        <v>43050</v>
      </c>
      <c r="C94" s="5">
        <v>-1569.4763584314001</v>
      </c>
      <c r="D94" s="6">
        <v>7.0218525822942803</v>
      </c>
      <c r="F94">
        <v>92</v>
      </c>
      <c r="G94" s="4">
        <v>43906</v>
      </c>
      <c r="H94" s="4">
        <f t="shared" si="15"/>
        <v>43900</v>
      </c>
      <c r="I94" s="4">
        <f t="shared" si="9"/>
        <v>43928</v>
      </c>
      <c r="J94">
        <v>2476.1940678555502</v>
      </c>
      <c r="K94" s="7">
        <v>2476.1112929160399</v>
      </c>
      <c r="L94">
        <v>2477.0479025531699</v>
      </c>
      <c r="M94">
        <f t="shared" si="10"/>
        <v>4.6066105023017601</v>
      </c>
      <c r="N94">
        <f t="shared" si="11"/>
        <v>5.1189831801038501</v>
      </c>
      <c r="O94">
        <f t="shared" si="12"/>
        <v>6</v>
      </c>
      <c r="P94">
        <f t="shared" si="13"/>
        <v>22</v>
      </c>
      <c r="Q94">
        <f t="shared" si="14"/>
        <v>4.7164046475450654</v>
      </c>
    </row>
    <row r="95" spans="1:17" x14ac:dyDescent="0.2">
      <c r="A95">
        <v>93</v>
      </c>
      <c r="B95" s="4">
        <v>43078</v>
      </c>
      <c r="C95" s="5">
        <v>-1571.9981438787499</v>
      </c>
      <c r="D95" s="6">
        <v>8.1216160608802408</v>
      </c>
      <c r="F95">
        <v>93</v>
      </c>
      <c r="G95" s="4">
        <v>43943</v>
      </c>
      <c r="H95" s="4">
        <f t="shared" si="15"/>
        <v>43928</v>
      </c>
      <c r="I95" s="4">
        <f t="shared" si="9"/>
        <v>43956</v>
      </c>
      <c r="J95" s="7">
        <v>2476.5180023058301</v>
      </c>
      <c r="K95" s="7">
        <v>2476.4253636810199</v>
      </c>
      <c r="L95" s="7">
        <v>2477.3636120995002</v>
      </c>
      <c r="M95">
        <f t="shared" si="10"/>
        <v>5.1189831801038501</v>
      </c>
      <c r="N95">
        <f t="shared" si="11"/>
        <v>4.9655340635047098</v>
      </c>
      <c r="O95">
        <f t="shared" si="12"/>
        <v>15</v>
      </c>
      <c r="P95">
        <f t="shared" si="13"/>
        <v>13</v>
      </c>
      <c r="Q95">
        <f t="shared" si="14"/>
        <v>5.0367782962114536</v>
      </c>
    </row>
    <row r="96" spans="1:17" x14ac:dyDescent="0.2">
      <c r="A96">
        <v>94</v>
      </c>
      <c r="B96" s="4">
        <v>43109</v>
      </c>
      <c r="C96" s="5">
        <v>-1574.5199293260901</v>
      </c>
      <c r="D96" s="6">
        <v>6.74557238547444</v>
      </c>
      <c r="F96">
        <v>94</v>
      </c>
      <c r="G96" s="4">
        <v>43979</v>
      </c>
      <c r="H96" s="4">
        <f t="shared" si="15"/>
        <v>43956</v>
      </c>
      <c r="I96" s="4">
        <f t="shared" si="9"/>
        <v>43985</v>
      </c>
      <c r="J96" s="7">
        <v>2476.4825878838901</v>
      </c>
      <c r="K96" s="7">
        <v>2476.4203822168802</v>
      </c>
      <c r="L96" s="7">
        <v>2477.2339235629402</v>
      </c>
      <c r="M96">
        <f t="shared" si="10"/>
        <v>4.9655340635047098</v>
      </c>
      <c r="N96">
        <f t="shared" si="11"/>
        <v>5.0746119192699499</v>
      </c>
      <c r="O96">
        <f t="shared" si="12"/>
        <v>23</v>
      </c>
      <c r="P96">
        <f t="shared" si="13"/>
        <v>6</v>
      </c>
      <c r="Q96">
        <f t="shared" si="14"/>
        <v>5.0520440870426588</v>
      </c>
    </row>
    <row r="97" spans="1:17" x14ac:dyDescent="0.2">
      <c r="A97">
        <v>95</v>
      </c>
      <c r="B97" s="4">
        <v>43135</v>
      </c>
      <c r="C97" s="5">
        <v>-1577.0417147734399</v>
      </c>
      <c r="D97" s="6">
        <v>6.6032559016336698</v>
      </c>
      <c r="F97">
        <v>95</v>
      </c>
      <c r="G97" s="4">
        <v>44017</v>
      </c>
      <c r="H97" s="4">
        <f t="shared" si="15"/>
        <v>44013</v>
      </c>
      <c r="I97" s="4">
        <f t="shared" si="9"/>
        <v>44040</v>
      </c>
      <c r="J97" s="7">
        <v>2476.3104795658101</v>
      </c>
      <c r="K97" s="7">
        <v>2476.2072019059801</v>
      </c>
      <c r="L97" s="7">
        <v>2477.2566250991299</v>
      </c>
      <c r="M97">
        <f t="shared" si="10"/>
        <v>5.2632661310039301</v>
      </c>
      <c r="N97">
        <f t="shared" si="11"/>
        <v>4.9451103391182603</v>
      </c>
      <c r="O97">
        <f t="shared" si="12"/>
        <v>4</v>
      </c>
      <c r="P97">
        <f t="shared" si="13"/>
        <v>23</v>
      </c>
      <c r="Q97">
        <f t="shared" si="14"/>
        <v>5.2161319396134607</v>
      </c>
    </row>
    <row r="98" spans="1:17" x14ac:dyDescent="0.2">
      <c r="A98">
        <v>96</v>
      </c>
      <c r="B98" s="4">
        <v>43163</v>
      </c>
      <c r="C98" s="5">
        <v>-1579.56350022078</v>
      </c>
      <c r="D98" s="6">
        <v>6.4629365164427304</v>
      </c>
      <c r="F98">
        <v>96</v>
      </c>
      <c r="G98" s="4">
        <v>44059</v>
      </c>
      <c r="H98" s="4">
        <f t="shared" si="15"/>
        <v>44040</v>
      </c>
      <c r="I98" s="4">
        <f t="shared" si="9"/>
        <v>44065</v>
      </c>
      <c r="J98" s="7">
        <v>2477.0534994504701</v>
      </c>
      <c r="K98" s="7">
        <v>2477.0670436106102</v>
      </c>
      <c r="L98" s="7">
        <v>2477.5451734414</v>
      </c>
      <c r="M98">
        <f t="shared" si="10"/>
        <v>4.9451103391182603</v>
      </c>
      <c r="N98">
        <f t="shared" si="11"/>
        <v>4.8505822291917102</v>
      </c>
      <c r="O98">
        <f t="shared" si="12"/>
        <v>19</v>
      </c>
      <c r="P98">
        <f t="shared" si="13"/>
        <v>6</v>
      </c>
      <c r="Q98">
        <f t="shared" si="14"/>
        <v>4.8732689755740823</v>
      </c>
    </row>
    <row r="99" spans="1:17" x14ac:dyDescent="0.2">
      <c r="A99">
        <v>97</v>
      </c>
      <c r="B99" s="4">
        <v>43191</v>
      </c>
      <c r="C99" s="5">
        <v>-1582.0852856681199</v>
      </c>
      <c r="D99" s="5">
        <v>5.8476765152358503</v>
      </c>
      <c r="F99">
        <v>97</v>
      </c>
      <c r="G99" s="4">
        <v>44101</v>
      </c>
      <c r="H99" s="4">
        <f t="shared" si="15"/>
        <v>44090</v>
      </c>
      <c r="I99" s="4">
        <f t="shared" si="9"/>
        <v>44114</v>
      </c>
      <c r="J99" s="7">
        <v>2476.6092160195099</v>
      </c>
      <c r="K99" s="7">
        <v>2476.5960304864702</v>
      </c>
      <c r="L99" s="7">
        <v>2477.1768813376302</v>
      </c>
      <c r="M99">
        <f t="shared" si="10"/>
        <v>4.7872078629779198</v>
      </c>
      <c r="N99">
        <f t="shared" si="11"/>
        <v>4.8517962808150301</v>
      </c>
      <c r="O99">
        <f t="shared" si="12"/>
        <v>11</v>
      </c>
      <c r="P99">
        <f t="shared" si="13"/>
        <v>13</v>
      </c>
      <c r="Q99">
        <f t="shared" si="14"/>
        <v>4.8168108878199289</v>
      </c>
    </row>
    <row r="100" spans="1:17" x14ac:dyDescent="0.2">
      <c r="A100">
        <v>98</v>
      </c>
      <c r="B100" s="4">
        <v>43220</v>
      </c>
      <c r="C100" s="5">
        <v>-1584.60707111547</v>
      </c>
      <c r="D100" s="6">
        <v>7.1783384665168199</v>
      </c>
      <c r="F100">
        <v>98</v>
      </c>
      <c r="G100" s="4">
        <v>44147</v>
      </c>
      <c r="H100" s="4">
        <f t="shared" si="15"/>
        <v>44138</v>
      </c>
      <c r="I100" s="4">
        <f t="shared" si="9"/>
        <v>44162</v>
      </c>
      <c r="J100" s="7">
        <v>2476.4756797681798</v>
      </c>
      <c r="K100" s="7">
        <v>2476.43372102585</v>
      </c>
      <c r="L100" s="7">
        <v>2477.1572570048202</v>
      </c>
      <c r="M100">
        <f t="shared" si="10"/>
        <v>4.82556372604442</v>
      </c>
      <c r="N100">
        <f t="shared" si="11"/>
        <v>5.20904425477028</v>
      </c>
      <c r="O100">
        <f t="shared" si="12"/>
        <v>9</v>
      </c>
      <c r="P100">
        <f t="shared" si="13"/>
        <v>15</v>
      </c>
      <c r="Q100">
        <f t="shared" si="14"/>
        <v>4.9693689243166173</v>
      </c>
    </row>
    <row r="101" spans="1:17" x14ac:dyDescent="0.2">
      <c r="A101">
        <v>99</v>
      </c>
      <c r="B101" s="4">
        <v>43248</v>
      </c>
      <c r="C101" s="5">
        <v>-1587.1288565628099</v>
      </c>
      <c r="D101" s="6">
        <v>6.7450791383939199</v>
      </c>
      <c r="F101">
        <v>99</v>
      </c>
      <c r="G101" s="4">
        <v>44181</v>
      </c>
      <c r="H101" s="4">
        <f t="shared" si="15"/>
        <v>44162</v>
      </c>
      <c r="I101" s="4">
        <f t="shared" si="9"/>
        <v>44187</v>
      </c>
      <c r="J101" s="7">
        <v>2477.0293492517499</v>
      </c>
      <c r="K101" s="7">
        <v>2477.0362399701999</v>
      </c>
      <c r="L101" s="7">
        <v>2477.59836713714</v>
      </c>
      <c r="M101">
        <f t="shared" si="10"/>
        <v>5.20904425477028</v>
      </c>
      <c r="N101">
        <f t="shared" si="11"/>
        <v>4.8688270713755601</v>
      </c>
      <c r="O101">
        <f t="shared" si="12"/>
        <v>19</v>
      </c>
      <c r="P101">
        <f t="shared" si="13"/>
        <v>6</v>
      </c>
      <c r="Q101">
        <f t="shared" si="14"/>
        <v>4.9504791953902929</v>
      </c>
    </row>
    <row r="102" spans="1:17" x14ac:dyDescent="0.2">
      <c r="A102">
        <v>100</v>
      </c>
      <c r="B102" s="4">
        <v>43276</v>
      </c>
      <c r="C102" s="5">
        <v>-1589.65064201016</v>
      </c>
      <c r="D102" s="6">
        <v>7.4674762623530899</v>
      </c>
      <c r="F102">
        <v>100</v>
      </c>
      <c r="G102" s="4">
        <v>44222</v>
      </c>
      <c r="H102" s="4">
        <f t="shared" si="15"/>
        <v>44212</v>
      </c>
      <c r="I102" s="4">
        <f t="shared" si="9"/>
        <v>44237</v>
      </c>
      <c r="J102" s="7">
        <v>2476.5884192997</v>
      </c>
      <c r="K102" s="7">
        <v>2476.5699852709099</v>
      </c>
      <c r="L102" s="7">
        <v>2477.2100279373299</v>
      </c>
      <c r="M102">
        <f t="shared" si="10"/>
        <v>5.0623042632132602</v>
      </c>
      <c r="N102">
        <f t="shared" si="11"/>
        <v>5.3868957296859499</v>
      </c>
      <c r="O102">
        <f t="shared" si="12"/>
        <v>10</v>
      </c>
      <c r="P102">
        <f t="shared" si="13"/>
        <v>15</v>
      </c>
      <c r="Q102">
        <f t="shared" si="14"/>
        <v>5.1921408498023363</v>
      </c>
    </row>
    <row r="103" spans="1:17" x14ac:dyDescent="0.2">
      <c r="A103">
        <v>101</v>
      </c>
      <c r="B103" s="4">
        <v>43305</v>
      </c>
      <c r="C103" s="5">
        <v>-1592.1724274574999</v>
      </c>
      <c r="D103" s="6">
        <v>6.9345375548434101</v>
      </c>
      <c r="F103">
        <v>101</v>
      </c>
      <c r="G103" s="4">
        <v>44257</v>
      </c>
      <c r="H103" s="4">
        <f t="shared" si="15"/>
        <v>44237</v>
      </c>
      <c r="I103" s="4">
        <f t="shared" si="9"/>
        <v>44261</v>
      </c>
      <c r="J103" s="7">
        <v>2476.6107302431601</v>
      </c>
      <c r="K103" s="7">
        <v>2476.6077201025601</v>
      </c>
      <c r="L103" s="7">
        <v>2477.2161784488999</v>
      </c>
      <c r="M103">
        <f t="shared" si="10"/>
        <v>5.3868957296859499</v>
      </c>
      <c r="N103">
        <f t="shared" si="11"/>
        <v>5.22657145201741</v>
      </c>
      <c r="O103">
        <f t="shared" si="12"/>
        <v>20</v>
      </c>
      <c r="P103">
        <f t="shared" si="13"/>
        <v>4</v>
      </c>
      <c r="Q103">
        <f t="shared" si="14"/>
        <v>5.2532921649621667</v>
      </c>
    </row>
    <row r="104" spans="1:17" x14ac:dyDescent="0.2">
      <c r="A104">
        <v>102</v>
      </c>
      <c r="B104" s="4">
        <v>43333</v>
      </c>
      <c r="C104" s="5">
        <v>-1594.69421290485</v>
      </c>
      <c r="D104" s="6">
        <v>7.0437348349540096</v>
      </c>
      <c r="F104">
        <v>102</v>
      </c>
      <c r="G104" s="4">
        <v>44294</v>
      </c>
      <c r="H104" s="4">
        <f t="shared" si="15"/>
        <v>44285</v>
      </c>
      <c r="I104" s="4">
        <f t="shared" si="9"/>
        <v>44310</v>
      </c>
      <c r="J104" s="7">
        <v>2476.5753054772199</v>
      </c>
      <c r="K104" s="7">
        <v>2476.5127537497301</v>
      </c>
      <c r="L104" s="7">
        <v>2477.3416318160798</v>
      </c>
      <c r="M104">
        <f t="shared" si="10"/>
        <v>4.9206386516315304</v>
      </c>
      <c r="N104">
        <f t="shared" si="11"/>
        <v>5.2011814939456098</v>
      </c>
      <c r="O104">
        <f t="shared" si="12"/>
        <v>9</v>
      </c>
      <c r="P104">
        <f t="shared" si="13"/>
        <v>16</v>
      </c>
      <c r="Q104">
        <f t="shared" si="14"/>
        <v>5.0216340748645987</v>
      </c>
    </row>
    <row r="105" spans="1:17" x14ac:dyDescent="0.2">
      <c r="A105">
        <v>103</v>
      </c>
      <c r="B105" s="4">
        <v>43361</v>
      </c>
      <c r="C105" s="5">
        <v>-1597.2159983521899</v>
      </c>
      <c r="D105" s="6">
        <v>7.3837276374379002</v>
      </c>
      <c r="F105">
        <v>103</v>
      </c>
      <c r="G105" s="4">
        <v>44329</v>
      </c>
      <c r="H105" s="4">
        <f t="shared" si="15"/>
        <v>44310</v>
      </c>
      <c r="I105" s="4">
        <f t="shared" si="9"/>
        <v>44335</v>
      </c>
      <c r="J105" s="7">
        <v>2476.34796771636</v>
      </c>
      <c r="K105" s="7">
        <v>2476.3021597878301</v>
      </c>
      <c r="L105" s="7">
        <v>2477.1606222486698</v>
      </c>
      <c r="M105">
        <f t="shared" si="10"/>
        <v>5.2011814939456098</v>
      </c>
      <c r="N105">
        <f t="shared" si="11"/>
        <v>5.2619121867276899</v>
      </c>
      <c r="O105">
        <f t="shared" si="12"/>
        <v>19</v>
      </c>
      <c r="P105">
        <f t="shared" si="13"/>
        <v>6</v>
      </c>
      <c r="Q105">
        <f t="shared" si="14"/>
        <v>5.2473368204599904</v>
      </c>
    </row>
    <row r="106" spans="1:17" x14ac:dyDescent="0.2">
      <c r="A106">
        <v>104</v>
      </c>
      <c r="B106" s="4">
        <v>43390</v>
      </c>
      <c r="C106" s="5">
        <v>-1599.73778379954</v>
      </c>
      <c r="D106" s="6">
        <v>7.3988130934616896</v>
      </c>
      <c r="F106">
        <v>104</v>
      </c>
      <c r="G106" s="4">
        <v>44373</v>
      </c>
      <c r="H106" s="4">
        <f t="shared" si="15"/>
        <v>44360</v>
      </c>
      <c r="I106" s="4">
        <f t="shared" si="9"/>
        <v>44384</v>
      </c>
      <c r="J106" s="7">
        <v>2475.9642334192999</v>
      </c>
      <c r="K106" s="7">
        <v>2475.9084763354799</v>
      </c>
      <c r="L106" s="7">
        <v>2476.8328800898198</v>
      </c>
      <c r="M106">
        <f t="shared" si="10"/>
        <v>4.9872246238715299</v>
      </c>
      <c r="N106">
        <f t="shared" si="11"/>
        <v>5.4205203478879804</v>
      </c>
      <c r="O106">
        <f t="shared" si="12"/>
        <v>13</v>
      </c>
      <c r="P106">
        <f t="shared" si="13"/>
        <v>11</v>
      </c>
      <c r="Q106">
        <f t="shared" si="14"/>
        <v>5.2219264743804406</v>
      </c>
    </row>
    <row r="107" spans="1:17" x14ac:dyDescent="0.2">
      <c r="A107">
        <v>105</v>
      </c>
      <c r="B107" s="4">
        <v>43418</v>
      </c>
      <c r="C107" s="5">
        <v>-1602.2595692468799</v>
      </c>
      <c r="D107" s="6">
        <v>7.6573036240806998</v>
      </c>
      <c r="F107">
        <v>105</v>
      </c>
      <c r="G107" s="4">
        <v>44408</v>
      </c>
      <c r="H107" s="4">
        <f t="shared" si="15"/>
        <v>44408</v>
      </c>
      <c r="I107" s="4">
        <f t="shared" si="9"/>
        <v>44408</v>
      </c>
      <c r="J107" s="7">
        <v>2476.7842093225399</v>
      </c>
      <c r="K107" s="7">
        <v>2476.7085532861702</v>
      </c>
      <c r="L107" s="7">
        <v>2477.5032488183501</v>
      </c>
      <c r="M107">
        <f t="shared" si="10"/>
        <v>5.3960685570169202</v>
      </c>
      <c r="N107">
        <f t="shared" si="11"/>
        <v>5.3960685570169202</v>
      </c>
      <c r="O107">
        <f t="shared" si="12"/>
        <v>0</v>
      </c>
      <c r="P107">
        <f t="shared" si="13"/>
        <v>0</v>
      </c>
      <c r="Q107">
        <f t="shared" si="14"/>
        <v>5.3960685570169202</v>
      </c>
    </row>
    <row r="108" spans="1:17" x14ac:dyDescent="0.2">
      <c r="A108">
        <v>106</v>
      </c>
      <c r="B108" s="4">
        <v>43446</v>
      </c>
      <c r="C108" s="5">
        <v>-1604.78135469423</v>
      </c>
      <c r="D108" s="6">
        <v>7.4046260392348104</v>
      </c>
    </row>
    <row r="109" spans="1:17" x14ac:dyDescent="0.2">
      <c r="A109">
        <v>107</v>
      </c>
      <c r="B109" s="4">
        <v>43476</v>
      </c>
      <c r="C109" s="5">
        <v>-1607.3031401415701</v>
      </c>
      <c r="D109" s="6">
        <v>7.6103647432456096</v>
      </c>
    </row>
    <row r="110" spans="1:17" x14ac:dyDescent="0.2">
      <c r="A110">
        <v>108</v>
      </c>
      <c r="B110" s="4">
        <v>43503</v>
      </c>
      <c r="C110" s="5">
        <v>-1609.82492558891</v>
      </c>
      <c r="D110" s="6">
        <v>4.6378564957374397</v>
      </c>
    </row>
    <row r="111" spans="1:17" x14ac:dyDescent="0.2">
      <c r="A111">
        <v>109</v>
      </c>
      <c r="B111" s="4">
        <v>43531</v>
      </c>
      <c r="C111" s="5">
        <v>-1612.3467110362601</v>
      </c>
      <c r="D111" s="6">
        <v>4.3759769844262699</v>
      </c>
    </row>
    <row r="112" spans="1:17" x14ac:dyDescent="0.2">
      <c r="A112">
        <v>110</v>
      </c>
      <c r="B112" s="4">
        <v>43560</v>
      </c>
      <c r="C112" s="5">
        <v>-1614.8684964836</v>
      </c>
      <c r="D112" s="6">
        <v>4.48746292069643</v>
      </c>
    </row>
    <row r="113" spans="1:4" x14ac:dyDescent="0.2">
      <c r="A113">
        <v>111</v>
      </c>
      <c r="B113" s="4">
        <v>43588</v>
      </c>
      <c r="C113" s="5">
        <v>-1617.3902819309501</v>
      </c>
      <c r="D113" s="6">
        <v>4.4953758193033497</v>
      </c>
    </row>
    <row r="114" spans="1:4" x14ac:dyDescent="0.2">
      <c r="A114">
        <v>112</v>
      </c>
      <c r="B114" s="4">
        <v>43617</v>
      </c>
      <c r="C114" s="5">
        <v>-1619.91206737829</v>
      </c>
      <c r="D114" s="6">
        <v>4.3933893178706898</v>
      </c>
    </row>
    <row r="115" spans="1:4" x14ac:dyDescent="0.2">
      <c r="A115">
        <v>113</v>
      </c>
      <c r="B115" s="4">
        <v>43644</v>
      </c>
      <c r="C115" s="5">
        <v>-1622.4338528256401</v>
      </c>
      <c r="D115" s="6">
        <v>4.3803733850411497</v>
      </c>
    </row>
    <row r="116" spans="1:4" x14ac:dyDescent="0.2">
      <c r="A116">
        <v>114</v>
      </c>
      <c r="B116" s="4">
        <v>43673</v>
      </c>
      <c r="C116" s="5">
        <v>-1624.95563827298</v>
      </c>
      <c r="D116" s="5">
        <v>4.4440107119369996</v>
      </c>
    </row>
    <row r="117" spans="1:4" x14ac:dyDescent="0.2">
      <c r="A117">
        <v>115</v>
      </c>
      <c r="B117" s="4">
        <v>43701</v>
      </c>
      <c r="C117" s="5">
        <v>-1627.4774237203301</v>
      </c>
      <c r="D117" s="6">
        <v>4.4539759291399497</v>
      </c>
    </row>
    <row r="118" spans="1:4" x14ac:dyDescent="0.2">
      <c r="A118">
        <v>116</v>
      </c>
      <c r="B118" s="4">
        <v>43729</v>
      </c>
      <c r="C118" s="5">
        <v>-1629.99920916767</v>
      </c>
      <c r="D118" s="6">
        <v>4.4735964293947399</v>
      </c>
    </row>
    <row r="119" spans="1:4" x14ac:dyDescent="0.2">
      <c r="A119">
        <v>117</v>
      </c>
      <c r="B119" s="4">
        <v>43759</v>
      </c>
      <c r="C119" s="5">
        <v>-1632.5209946150101</v>
      </c>
      <c r="D119" s="6">
        <v>4.5437294415595701</v>
      </c>
    </row>
    <row r="120" spans="1:4" x14ac:dyDescent="0.2">
      <c r="A120">
        <v>118</v>
      </c>
      <c r="B120" s="4">
        <v>43786</v>
      </c>
      <c r="C120" s="5">
        <v>-1635.04278006236</v>
      </c>
      <c r="D120" s="6">
        <v>4.4335504352132</v>
      </c>
    </row>
    <row r="121" spans="1:4" x14ac:dyDescent="0.2">
      <c r="A121">
        <v>119</v>
      </c>
      <c r="B121" s="4">
        <v>43815</v>
      </c>
      <c r="C121" s="5">
        <v>-1637.5645655097001</v>
      </c>
      <c r="D121" s="6">
        <v>4.5286001637914204</v>
      </c>
    </row>
    <row r="122" spans="1:4" x14ac:dyDescent="0.2">
      <c r="A122">
        <v>120</v>
      </c>
      <c r="B122" s="4">
        <v>43843</v>
      </c>
      <c r="C122" s="5">
        <v>-1640.0863509570499</v>
      </c>
      <c r="D122" s="6">
        <v>4.5973812089949897</v>
      </c>
    </row>
    <row r="123" spans="1:4" x14ac:dyDescent="0.2">
      <c r="A123">
        <v>121</v>
      </c>
      <c r="B123" s="4">
        <v>43871</v>
      </c>
      <c r="C123" s="5">
        <v>-1642.6081364043901</v>
      </c>
      <c r="D123" s="6">
        <v>4.6864308254656004</v>
      </c>
    </row>
    <row r="124" spans="1:4" x14ac:dyDescent="0.2">
      <c r="A124">
        <v>122</v>
      </c>
      <c r="B124" s="4">
        <v>43900</v>
      </c>
      <c r="C124" s="5">
        <v>-1645.1299218517399</v>
      </c>
      <c r="D124" s="6">
        <v>4.6066105023017601</v>
      </c>
    </row>
    <row r="125" spans="1:4" x14ac:dyDescent="0.2">
      <c r="A125">
        <v>123</v>
      </c>
      <c r="B125" s="4">
        <v>43928</v>
      </c>
      <c r="C125" s="5">
        <v>-1647.65170729908</v>
      </c>
      <c r="D125" s="6">
        <v>5.1189831801038501</v>
      </c>
    </row>
    <row r="126" spans="1:4" x14ac:dyDescent="0.2">
      <c r="A126">
        <v>124</v>
      </c>
      <c r="B126" s="4">
        <v>43956</v>
      </c>
      <c r="C126" s="5">
        <v>-1650.1734927464199</v>
      </c>
      <c r="D126" s="5">
        <v>4.9655340635047098</v>
      </c>
    </row>
    <row r="127" spans="1:4" x14ac:dyDescent="0.2">
      <c r="A127">
        <v>125</v>
      </c>
      <c r="B127" s="4">
        <v>43985</v>
      </c>
      <c r="C127" s="5">
        <v>-1652.69527819377</v>
      </c>
      <c r="D127" s="6">
        <v>5.0746119192699499</v>
      </c>
    </row>
    <row r="128" spans="1:4" x14ac:dyDescent="0.2">
      <c r="A128">
        <v>126</v>
      </c>
      <c r="B128" s="4">
        <v>44013</v>
      </c>
      <c r="C128" s="5">
        <v>-1655.2170636411099</v>
      </c>
      <c r="D128" s="6">
        <v>5.2632661310039301</v>
      </c>
    </row>
    <row r="129" spans="1:4" x14ac:dyDescent="0.2">
      <c r="A129">
        <v>127</v>
      </c>
      <c r="B129" s="4">
        <v>44040</v>
      </c>
      <c r="C129" s="5">
        <v>-1657.73884908846</v>
      </c>
      <c r="D129" s="6">
        <v>4.9451103391182603</v>
      </c>
    </row>
    <row r="130" spans="1:4" x14ac:dyDescent="0.2">
      <c r="A130">
        <v>128</v>
      </c>
      <c r="B130" s="4">
        <v>44065</v>
      </c>
      <c r="C130" s="5">
        <v>-1660.2606345357999</v>
      </c>
      <c r="D130" s="6">
        <v>4.8505822291917102</v>
      </c>
    </row>
    <row r="131" spans="1:4" x14ac:dyDescent="0.2">
      <c r="A131">
        <v>129</v>
      </c>
      <c r="B131" s="4">
        <v>44090</v>
      </c>
      <c r="C131" s="5">
        <v>-1662.78241998315</v>
      </c>
      <c r="D131" s="6">
        <v>4.7872078629779198</v>
      </c>
    </row>
    <row r="132" spans="1:4" x14ac:dyDescent="0.2">
      <c r="A132">
        <v>130</v>
      </c>
      <c r="B132" s="4">
        <v>44114</v>
      </c>
      <c r="C132" s="5">
        <v>-1665.3042054304899</v>
      </c>
      <c r="D132" s="5">
        <v>4.8517962808150301</v>
      </c>
    </row>
    <row r="133" spans="1:4" x14ac:dyDescent="0.2">
      <c r="A133">
        <v>131</v>
      </c>
      <c r="B133" s="4">
        <v>44138</v>
      </c>
      <c r="C133" s="5">
        <v>-1667.82599087784</v>
      </c>
      <c r="D133" s="6">
        <v>4.82556372604442</v>
      </c>
    </row>
    <row r="134" spans="1:4" x14ac:dyDescent="0.2">
      <c r="A134">
        <v>132</v>
      </c>
      <c r="B134" s="4">
        <v>44162</v>
      </c>
      <c r="C134" s="5">
        <v>-1670.3477763251799</v>
      </c>
      <c r="D134" s="6">
        <v>5.20904425477028</v>
      </c>
    </row>
    <row r="135" spans="1:4" x14ac:dyDescent="0.2">
      <c r="A135">
        <v>133</v>
      </c>
      <c r="B135" s="4">
        <v>44187</v>
      </c>
      <c r="C135" s="5">
        <v>-1672.86956177253</v>
      </c>
      <c r="D135" s="6">
        <v>4.8688270713755601</v>
      </c>
    </row>
    <row r="136" spans="1:4" x14ac:dyDescent="0.2">
      <c r="A136">
        <v>134</v>
      </c>
      <c r="B136" s="4">
        <v>44212</v>
      </c>
      <c r="C136" s="5">
        <v>-1675.3913472198701</v>
      </c>
      <c r="D136" s="6">
        <v>5.0623042632132602</v>
      </c>
    </row>
    <row r="137" spans="1:4" x14ac:dyDescent="0.2">
      <c r="A137">
        <v>135</v>
      </c>
      <c r="B137" s="4">
        <v>44237</v>
      </c>
      <c r="C137" s="5">
        <v>-1677.91313266721</v>
      </c>
      <c r="D137" s="6">
        <v>5.3868957296859499</v>
      </c>
    </row>
    <row r="138" spans="1:4" x14ac:dyDescent="0.2">
      <c r="A138">
        <v>136</v>
      </c>
      <c r="B138" s="4">
        <v>44261</v>
      </c>
      <c r="C138" s="5">
        <v>-1680.4349181145601</v>
      </c>
      <c r="D138" s="6">
        <v>5.22657145201741</v>
      </c>
    </row>
    <row r="139" spans="1:4" x14ac:dyDescent="0.2">
      <c r="A139">
        <v>137</v>
      </c>
      <c r="B139" s="4">
        <v>44285</v>
      </c>
      <c r="C139" s="5">
        <v>-1682.9567035619</v>
      </c>
      <c r="D139" s="6">
        <v>4.9206386516315304</v>
      </c>
    </row>
    <row r="140" spans="1:4" x14ac:dyDescent="0.2">
      <c r="A140">
        <v>138</v>
      </c>
      <c r="B140" s="4">
        <v>44310</v>
      </c>
      <c r="C140" s="5">
        <v>-1685.4784890092501</v>
      </c>
      <c r="D140" s="6">
        <v>5.2011814939456098</v>
      </c>
    </row>
    <row r="141" spans="1:4" x14ac:dyDescent="0.2">
      <c r="A141">
        <v>139</v>
      </c>
      <c r="B141" s="4">
        <v>44335</v>
      </c>
      <c r="C141" s="5">
        <v>-1688.00027445659</v>
      </c>
      <c r="D141" s="6">
        <v>5.2619121867276899</v>
      </c>
    </row>
    <row r="142" spans="1:4" x14ac:dyDescent="0.2">
      <c r="A142">
        <v>140</v>
      </c>
      <c r="B142" s="4">
        <v>44360</v>
      </c>
      <c r="C142" s="5">
        <v>-1690.5220599039401</v>
      </c>
      <c r="D142" s="6">
        <v>4.9872246238715299</v>
      </c>
    </row>
    <row r="143" spans="1:4" x14ac:dyDescent="0.2">
      <c r="A143">
        <v>141</v>
      </c>
      <c r="B143" s="4">
        <v>44384</v>
      </c>
      <c r="C143" s="5">
        <v>-1693.04384535128</v>
      </c>
      <c r="D143" s="6">
        <v>5.4205203478879804</v>
      </c>
    </row>
    <row r="144" spans="1:4" x14ac:dyDescent="0.2">
      <c r="A144">
        <v>142</v>
      </c>
      <c r="B144" s="4">
        <v>44408</v>
      </c>
      <c r="C144" s="5">
        <v>-1695.5656307986301</v>
      </c>
      <c r="D144" s="6">
        <v>5.3960685570169202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9"/>
  <sheetViews>
    <sheetView tabSelected="1" zoomScale="92" workbookViewId="0">
      <selection activeCell="W68" sqref="W68"/>
    </sheetView>
  </sheetViews>
  <sheetFormatPr baseColWidth="10" defaultColWidth="8.83203125" defaultRowHeight="15" x14ac:dyDescent="0.2"/>
  <cols>
    <col min="2" max="2" width="14" customWidth="1"/>
    <col min="7" max="9" width="14.33203125" customWidth="1"/>
    <col min="19" max="19" width="16" bestFit="1" customWidth="1"/>
  </cols>
  <sheetData>
    <row r="1" spans="1:22" x14ac:dyDescent="0.2">
      <c r="A1" s="1"/>
      <c r="B1" s="1" t="s">
        <v>0</v>
      </c>
      <c r="C1" s="1" t="s">
        <v>1</v>
      </c>
      <c r="D1" s="1" t="s">
        <v>2</v>
      </c>
      <c r="F1" s="1"/>
      <c r="G1" s="1" t="s">
        <v>0</v>
      </c>
      <c r="H1" s="1" t="s">
        <v>6</v>
      </c>
      <c r="I1" s="1" t="s">
        <v>7</v>
      </c>
      <c r="J1" s="1" t="s">
        <v>3</v>
      </c>
      <c r="K1" s="1" t="s">
        <v>4</v>
      </c>
      <c r="L1" s="1" t="s">
        <v>5</v>
      </c>
      <c r="M1" s="1" t="s">
        <v>9</v>
      </c>
      <c r="N1" s="1" t="s">
        <v>8</v>
      </c>
      <c r="O1" s="1" t="s">
        <v>10</v>
      </c>
      <c r="P1" s="1" t="s">
        <v>11</v>
      </c>
      <c r="Q1" s="1" t="s">
        <v>12</v>
      </c>
      <c r="T1" s="1" t="s">
        <v>3</v>
      </c>
      <c r="U1" s="1" t="s">
        <v>4</v>
      </c>
      <c r="V1" s="1" t="s">
        <v>5</v>
      </c>
    </row>
    <row r="2" spans="1:22" x14ac:dyDescent="0.2">
      <c r="A2" s="1">
        <v>0</v>
      </c>
      <c r="B2" s="2">
        <v>40391</v>
      </c>
      <c r="C2" s="1">
        <v>-2116.455258</v>
      </c>
      <c r="D2" s="1">
        <v>8.8492954469999994</v>
      </c>
      <c r="F2" s="1">
        <v>0</v>
      </c>
      <c r="G2" s="2">
        <v>40391</v>
      </c>
      <c r="H2" s="2">
        <f>LOOKUP(G2,B:B,B:B)</f>
        <v>40391</v>
      </c>
      <c r="I2" s="2">
        <f>IF(H2=G2,G2,LOOKUP(LOOKUP(G2,B:B,A:A)+1,A:A,B:B))</f>
        <v>40391</v>
      </c>
      <c r="J2" s="1">
        <v>2100.3974669999998</v>
      </c>
      <c r="K2" s="1">
        <v>2130.887131</v>
      </c>
      <c r="L2" s="1">
        <v>2130.2897800000001</v>
      </c>
      <c r="M2" s="1">
        <f>LOOKUP(H2,B:B,D:D)</f>
        <v>8.8492954469999994</v>
      </c>
      <c r="N2" s="1">
        <f>LOOKUP(I2,B:B,D:D)</f>
        <v>8.8492954469999994</v>
      </c>
      <c r="O2" s="1">
        <f>ABS(H2-$G2)</f>
        <v>0</v>
      </c>
      <c r="P2" s="1">
        <f>ABS(I2-$G2)</f>
        <v>0</v>
      </c>
      <c r="Q2" s="1">
        <f>IF(M2=N2,M2,(M2+(N2-M2)*(O2/(O2+P2))))</f>
        <v>8.8492954469999994</v>
      </c>
      <c r="S2" t="s">
        <v>13</v>
      </c>
      <c r="T2">
        <f>CORREL(J:J,Q:Q)</f>
        <v>5.9071692864142286E-3</v>
      </c>
      <c r="U2">
        <f>CORREL(K:K,Q:Q)</f>
        <v>-2.2628119980450605E-2</v>
      </c>
      <c r="V2">
        <f>CORREL(L:L,Q:Q)</f>
        <v>7.1808189035755046E-2</v>
      </c>
    </row>
    <row r="3" spans="1:22" x14ac:dyDescent="0.2">
      <c r="A3" s="1">
        <v>1</v>
      </c>
      <c r="B3" s="2">
        <v>40447</v>
      </c>
      <c r="C3" s="1">
        <v>-1905.786938</v>
      </c>
      <c r="D3" s="1">
        <v>11.69839647</v>
      </c>
      <c r="F3" s="1">
        <v>1</v>
      </c>
      <c r="G3" s="2">
        <v>40463</v>
      </c>
      <c r="H3" s="2">
        <f>LOOKUP(G3,B:B,B:B)</f>
        <v>40447</v>
      </c>
      <c r="I3" s="2">
        <f>IF(H3=G3,G3,LOOKUP(LOOKUP(G3,B:B,A:A)+1,A:A,B:B))</f>
        <v>40475</v>
      </c>
      <c r="J3" s="1">
        <v>2139.1487980000002</v>
      </c>
      <c r="K3" s="1">
        <v>2144.0959010000001</v>
      </c>
      <c r="L3" s="1">
        <v>2146.4014280000001</v>
      </c>
      <c r="M3" s="1">
        <f>LOOKUP(H3,B:B,D:D)</f>
        <v>11.69839647</v>
      </c>
      <c r="N3" s="1">
        <f>LOOKUP(I3,B:B,D:D)</f>
        <v>11.189553930000001</v>
      </c>
      <c r="O3" s="1">
        <f>ABS(H3-$G3)</f>
        <v>16</v>
      </c>
      <c r="P3" s="1">
        <f>ABS(I3-$G3)</f>
        <v>12</v>
      </c>
      <c r="Q3" s="1">
        <f>IF(M3=N3,M3,(M3+(N3-M3)*(O3/(O3+P3))))</f>
        <v>11.407629304285715</v>
      </c>
      <c r="S3" t="s">
        <v>14</v>
      </c>
      <c r="T3" s="3">
        <f>ROWS(Q2:Q98)</f>
        <v>97</v>
      </c>
      <c r="U3" s="3">
        <f t="shared" ref="U3:V3" si="0">ROWS(R2:R98)</f>
        <v>97</v>
      </c>
      <c r="V3" s="3">
        <f t="shared" si="0"/>
        <v>97</v>
      </c>
    </row>
    <row r="4" spans="1:22" x14ac:dyDescent="0.2">
      <c r="A4" s="1">
        <v>2</v>
      </c>
      <c r="B4" s="2">
        <v>40475</v>
      </c>
      <c r="C4" s="1">
        <v>-1954.357379</v>
      </c>
      <c r="D4" s="1">
        <v>11.189553930000001</v>
      </c>
      <c r="F4" s="1">
        <v>2</v>
      </c>
      <c r="G4" s="2">
        <v>40521</v>
      </c>
      <c r="H4" s="2">
        <f t="shared" ref="H4:H67" si="1">LOOKUP(G4,B:B,B:B)</f>
        <v>40504</v>
      </c>
      <c r="I4" s="2">
        <f t="shared" ref="I4:I67" si="2">IF(H4=G4,G4,LOOKUP(LOOKUP(G4,B:B,A:A)+1,A:A,B:B))</f>
        <v>40531</v>
      </c>
      <c r="J4" s="1">
        <v>2142.301559</v>
      </c>
      <c r="K4" s="1">
        <v>2142.1116740000002</v>
      </c>
      <c r="L4" s="1">
        <v>2144.2255009999999</v>
      </c>
      <c r="M4" s="1">
        <f t="shared" ref="M4:M67" si="3">LOOKUP(H4,B:B,D:D)</f>
        <v>7.0841368500000002</v>
      </c>
      <c r="N4" s="1">
        <f t="shared" ref="N4:N67" si="4">LOOKUP(I4,B:B,D:D)</f>
        <v>9.7574994099999994</v>
      </c>
      <c r="O4" s="1">
        <f t="shared" ref="O4:O67" si="5">ABS(H4-$G4)</f>
        <v>17</v>
      </c>
      <c r="P4" s="1">
        <f t="shared" ref="P4:P67" si="6">ABS(I4-$G4)</f>
        <v>10</v>
      </c>
      <c r="Q4" s="1">
        <f t="shared" ref="Q4:Q67" si="7">IF(M4=N4,M4,(M4+(N4-M4)*(O4/(O4+P4))))</f>
        <v>8.7673651285185183</v>
      </c>
      <c r="S4" t="s">
        <v>15</v>
      </c>
      <c r="T4" s="3">
        <f>T2*SQRT(T3-2)/SQRT(1-(T2*T2))</f>
        <v>5.7576968767472217E-2</v>
      </c>
      <c r="U4" s="3">
        <f t="shared" ref="U4:V4" si="8">U2*SQRT(U3-2)/SQRT(1-(U2*U2))</f>
        <v>-0.22060811827822738</v>
      </c>
      <c r="V4" s="3">
        <f t="shared" si="8"/>
        <v>0.7017111463244684</v>
      </c>
    </row>
    <row r="5" spans="1:22" x14ac:dyDescent="0.2">
      <c r="A5" s="1">
        <v>3</v>
      </c>
      <c r="B5" s="2">
        <v>40504</v>
      </c>
      <c r="C5" s="1">
        <v>-2266.4442049999998</v>
      </c>
      <c r="D5" s="1">
        <v>7.0841368500000002</v>
      </c>
      <c r="F5" s="1">
        <v>3</v>
      </c>
      <c r="G5" s="2">
        <v>40573</v>
      </c>
      <c r="H5" s="2">
        <f t="shared" si="1"/>
        <v>40560</v>
      </c>
      <c r="I5" s="2">
        <f t="shared" si="2"/>
        <v>40589</v>
      </c>
      <c r="J5" s="1">
        <v>2138.1777950000001</v>
      </c>
      <c r="K5" s="1">
        <v>2142.1501640000001</v>
      </c>
      <c r="L5" s="1">
        <v>2144.0580709999999</v>
      </c>
      <c r="M5" s="1">
        <f t="shared" si="3"/>
        <v>11.40562149</v>
      </c>
      <c r="N5" s="1">
        <f t="shared" si="4"/>
        <v>9.5630911479999998</v>
      </c>
      <c r="O5" s="1">
        <f t="shared" si="5"/>
        <v>13</v>
      </c>
      <c r="P5" s="1">
        <f t="shared" si="6"/>
        <v>16</v>
      </c>
      <c r="Q5" s="1">
        <f t="shared" si="7"/>
        <v>10.579659612551724</v>
      </c>
      <c r="S5" t="s">
        <v>18</v>
      </c>
      <c r="T5" s="3">
        <v>0.47614000000000001</v>
      </c>
      <c r="U5">
        <v>0.41316999999999998</v>
      </c>
      <c r="V5">
        <v>0.24282000000000001</v>
      </c>
    </row>
    <row r="6" spans="1:22" x14ac:dyDescent="0.2">
      <c r="A6" s="1">
        <v>4</v>
      </c>
      <c r="B6" s="2">
        <v>40531</v>
      </c>
      <c r="C6" s="1">
        <v>-1971.7171450000001</v>
      </c>
      <c r="D6" s="1">
        <v>9.7574994099999994</v>
      </c>
      <c r="F6" s="1">
        <v>4</v>
      </c>
      <c r="G6" s="2">
        <v>40636</v>
      </c>
      <c r="H6" s="2">
        <f t="shared" si="1"/>
        <v>40616</v>
      </c>
      <c r="I6" s="2">
        <f t="shared" si="2"/>
        <v>40645</v>
      </c>
      <c r="J6" s="1">
        <v>2136.7947610000001</v>
      </c>
      <c r="K6" s="1">
        <v>2140.403957</v>
      </c>
      <c r="L6" s="1">
        <v>2143.3721110000001</v>
      </c>
      <c r="M6" s="1">
        <f t="shared" si="3"/>
        <v>11.5816561</v>
      </c>
      <c r="N6" s="1">
        <f t="shared" si="4"/>
        <v>8.6214824520000004</v>
      </c>
      <c r="O6" s="1">
        <f t="shared" si="5"/>
        <v>20</v>
      </c>
      <c r="P6" s="1">
        <f t="shared" si="6"/>
        <v>9</v>
      </c>
      <c r="Q6" s="1">
        <f t="shared" si="7"/>
        <v>9.5401570324137932</v>
      </c>
      <c r="S6" t="s">
        <v>17</v>
      </c>
      <c r="T6" t="s">
        <v>21</v>
      </c>
      <c r="U6" t="s">
        <v>21</v>
      </c>
      <c r="V6" t="s">
        <v>21</v>
      </c>
    </row>
    <row r="7" spans="1:22" x14ac:dyDescent="0.2">
      <c r="A7" s="1">
        <v>5</v>
      </c>
      <c r="B7" s="2">
        <v>40560</v>
      </c>
      <c r="C7" s="1">
        <v>-2242.4476180000001</v>
      </c>
      <c r="D7" s="1">
        <v>11.40562149</v>
      </c>
      <c r="F7" s="1">
        <v>5</v>
      </c>
      <c r="G7" s="2">
        <v>40685</v>
      </c>
      <c r="H7" s="2">
        <f t="shared" si="1"/>
        <v>40674</v>
      </c>
      <c r="I7" s="2">
        <f t="shared" si="2"/>
        <v>40702</v>
      </c>
      <c r="J7" s="1">
        <v>2127.8875779999998</v>
      </c>
      <c r="K7" s="1">
        <v>2138.175698</v>
      </c>
      <c r="L7" s="1">
        <v>2139.2456379999999</v>
      </c>
      <c r="M7" s="1">
        <f t="shared" si="3"/>
        <v>9.0523269539999998</v>
      </c>
      <c r="N7" s="1">
        <f t="shared" si="4"/>
        <v>8.2344310010000008</v>
      </c>
      <c r="O7" s="1">
        <f t="shared" si="5"/>
        <v>11</v>
      </c>
      <c r="P7" s="1">
        <f t="shared" si="6"/>
        <v>17</v>
      </c>
      <c r="Q7" s="1">
        <f t="shared" si="7"/>
        <v>8.7310106867500004</v>
      </c>
      <c r="S7" t="s">
        <v>20</v>
      </c>
      <c r="T7">
        <v>0.95228000000000002</v>
      </c>
      <c r="U7">
        <v>0.82633999999999996</v>
      </c>
      <c r="V7">
        <v>0.48564000000000002</v>
      </c>
    </row>
    <row r="8" spans="1:22" x14ac:dyDescent="0.2">
      <c r="A8" s="1">
        <v>6</v>
      </c>
      <c r="B8" s="2">
        <v>40589</v>
      </c>
      <c r="C8" s="1">
        <v>-2022.1285230000001</v>
      </c>
      <c r="D8" s="1">
        <v>9.5630911479999998</v>
      </c>
      <c r="F8" s="1">
        <v>6</v>
      </c>
      <c r="G8" s="2">
        <v>40745</v>
      </c>
      <c r="H8" s="2">
        <f t="shared" si="1"/>
        <v>40730</v>
      </c>
      <c r="I8" s="2">
        <f t="shared" si="2"/>
        <v>40759</v>
      </c>
      <c r="J8" s="1">
        <v>2135.800405</v>
      </c>
      <c r="K8" s="1">
        <v>2140.8400660000002</v>
      </c>
      <c r="L8" s="1">
        <v>2143.3057450000001</v>
      </c>
      <c r="M8" s="1">
        <f t="shared" si="3"/>
        <v>13.18367973</v>
      </c>
      <c r="N8" s="1">
        <f t="shared" si="4"/>
        <v>9.3719334780000008</v>
      </c>
      <c r="O8" s="1">
        <f t="shared" si="5"/>
        <v>15</v>
      </c>
      <c r="P8" s="1">
        <f t="shared" si="6"/>
        <v>14</v>
      </c>
      <c r="Q8" s="1">
        <f t="shared" si="7"/>
        <v>11.212086841034482</v>
      </c>
      <c r="S8" t="s">
        <v>19</v>
      </c>
      <c r="T8" t="s">
        <v>21</v>
      </c>
      <c r="U8" t="s">
        <v>21</v>
      </c>
      <c r="V8" t="s">
        <v>21</v>
      </c>
    </row>
    <row r="9" spans="1:22" x14ac:dyDescent="0.2">
      <c r="A9" s="1">
        <v>7</v>
      </c>
      <c r="B9" s="2">
        <v>40616</v>
      </c>
      <c r="C9" s="1">
        <v>-2426.245696</v>
      </c>
      <c r="D9" s="1">
        <v>11.5816561</v>
      </c>
      <c r="F9" s="1">
        <v>7</v>
      </c>
      <c r="G9" s="2">
        <v>40802</v>
      </c>
      <c r="H9" s="2">
        <f t="shared" si="1"/>
        <v>40788</v>
      </c>
      <c r="I9" s="2">
        <f t="shared" si="2"/>
        <v>40815</v>
      </c>
      <c r="J9" s="1">
        <v>2142.334155</v>
      </c>
      <c r="K9" s="1">
        <v>2142.8303179999998</v>
      </c>
      <c r="L9" s="1">
        <v>2145.288493</v>
      </c>
      <c r="M9" s="1">
        <f t="shared" si="3"/>
        <v>8.7389098559999994</v>
      </c>
      <c r="N9" s="1">
        <f t="shared" si="4"/>
        <v>11.449129149999999</v>
      </c>
      <c r="O9" s="1">
        <f t="shared" si="5"/>
        <v>14</v>
      </c>
      <c r="P9" s="1">
        <f t="shared" si="6"/>
        <v>13</v>
      </c>
      <c r="Q9" s="1">
        <f t="shared" si="7"/>
        <v>10.144208749185184</v>
      </c>
    </row>
    <row r="10" spans="1:22" x14ac:dyDescent="0.2">
      <c r="A10" s="1">
        <v>8</v>
      </c>
      <c r="B10" s="2">
        <v>40645</v>
      </c>
      <c r="C10" s="1">
        <v>-2530.041381</v>
      </c>
      <c r="D10" s="1">
        <v>8.6214824520000004</v>
      </c>
      <c r="F10" s="1">
        <v>8</v>
      </c>
      <c r="G10" s="2">
        <v>40857</v>
      </c>
      <c r="H10" s="2">
        <f t="shared" si="1"/>
        <v>40844</v>
      </c>
      <c r="I10" s="2">
        <f t="shared" si="2"/>
        <v>40873</v>
      </c>
      <c r="J10" s="1">
        <v>2130.993641</v>
      </c>
      <c r="K10" s="1">
        <v>2140.791941</v>
      </c>
      <c r="L10" s="1">
        <v>2141.1882139999998</v>
      </c>
      <c r="M10" s="1">
        <f t="shared" si="3"/>
        <v>10.106035650000001</v>
      </c>
      <c r="N10" s="1">
        <f t="shared" si="4"/>
        <v>8.1445632490000008</v>
      </c>
      <c r="O10" s="1">
        <f t="shared" si="5"/>
        <v>13</v>
      </c>
      <c r="P10" s="1">
        <f t="shared" si="6"/>
        <v>16</v>
      </c>
      <c r="Q10" s="1">
        <f t="shared" si="7"/>
        <v>9.2267549185172424</v>
      </c>
    </row>
    <row r="11" spans="1:22" x14ac:dyDescent="0.2">
      <c r="A11" s="1">
        <v>9</v>
      </c>
      <c r="B11" s="2">
        <v>40674</v>
      </c>
      <c r="C11" s="1">
        <v>-1899.355368</v>
      </c>
      <c r="D11" s="1">
        <v>9.0523269539999998</v>
      </c>
      <c r="F11" s="1">
        <v>9</v>
      </c>
      <c r="G11" s="2">
        <v>40917</v>
      </c>
      <c r="H11" s="2">
        <f t="shared" si="1"/>
        <v>40900</v>
      </c>
      <c r="I11" s="2">
        <f t="shared" si="2"/>
        <v>40929</v>
      </c>
      <c r="J11" s="1">
        <v>2130.3577949999999</v>
      </c>
      <c r="K11" s="1">
        <v>2139.376045</v>
      </c>
      <c r="L11" s="1">
        <v>2140.3991930000002</v>
      </c>
      <c r="M11" s="1">
        <f t="shared" si="3"/>
        <v>9.1566074410000002</v>
      </c>
      <c r="N11" s="1">
        <f t="shared" si="4"/>
        <v>11.134533100000001</v>
      </c>
      <c r="O11" s="1">
        <f t="shared" si="5"/>
        <v>17</v>
      </c>
      <c r="P11" s="1">
        <f t="shared" si="6"/>
        <v>12</v>
      </c>
      <c r="Q11" s="1">
        <f t="shared" si="7"/>
        <v>10.316081103172413</v>
      </c>
      <c r="S11" t="s">
        <v>23</v>
      </c>
    </row>
    <row r="12" spans="1:22" x14ac:dyDescent="0.2">
      <c r="A12" s="1">
        <v>10</v>
      </c>
      <c r="B12" s="2">
        <v>40702</v>
      </c>
      <c r="C12" s="1">
        <v>-1941.627252</v>
      </c>
      <c r="D12" s="1">
        <v>8.2344310010000008</v>
      </c>
      <c r="F12" s="1">
        <v>10</v>
      </c>
      <c r="G12" s="2">
        <v>40967</v>
      </c>
      <c r="H12" s="2">
        <f t="shared" si="1"/>
        <v>40957</v>
      </c>
      <c r="I12" s="2">
        <f t="shared" si="2"/>
        <v>40984</v>
      </c>
      <c r="J12" s="1">
        <v>2137.6080229999998</v>
      </c>
      <c r="K12" s="1">
        <v>2140.1986280000001</v>
      </c>
      <c r="L12" s="1">
        <v>2142.7074790000001</v>
      </c>
      <c r="M12" s="1">
        <f t="shared" si="3"/>
        <v>11.6574882</v>
      </c>
      <c r="N12" s="1">
        <f t="shared" si="4"/>
        <v>9.4196868699999996</v>
      </c>
      <c r="O12" s="1">
        <f t="shared" si="5"/>
        <v>10</v>
      </c>
      <c r="P12" s="1">
        <f t="shared" si="6"/>
        <v>17</v>
      </c>
      <c r="Q12" s="1">
        <f t="shared" si="7"/>
        <v>10.828672892592593</v>
      </c>
    </row>
    <row r="13" spans="1:22" x14ac:dyDescent="0.2">
      <c r="A13" s="1">
        <v>11</v>
      </c>
      <c r="B13" s="2">
        <v>40730</v>
      </c>
      <c r="C13" s="1">
        <v>-2649.4923659999999</v>
      </c>
      <c r="D13" s="1">
        <v>13.18367973</v>
      </c>
      <c r="F13" s="1">
        <v>11</v>
      </c>
      <c r="G13" s="2">
        <v>41028</v>
      </c>
      <c r="H13" s="2">
        <f t="shared" si="1"/>
        <v>41013</v>
      </c>
      <c r="I13" s="2">
        <f t="shared" si="2"/>
        <v>41042</v>
      </c>
      <c r="J13" s="1">
        <v>2137.6698860000001</v>
      </c>
      <c r="K13" s="1">
        <v>2140.4271399999998</v>
      </c>
      <c r="L13" s="1">
        <v>2143.9349729999999</v>
      </c>
      <c r="M13" s="1">
        <f t="shared" si="3"/>
        <v>10.45035466</v>
      </c>
      <c r="N13" s="1">
        <f t="shared" si="4"/>
        <v>10.88102144</v>
      </c>
      <c r="O13" s="1">
        <f t="shared" si="5"/>
        <v>15</v>
      </c>
      <c r="P13" s="1">
        <f t="shared" si="6"/>
        <v>14</v>
      </c>
      <c r="Q13" s="1">
        <f t="shared" si="7"/>
        <v>10.673113339310344</v>
      </c>
    </row>
    <row r="14" spans="1:22" x14ac:dyDescent="0.2">
      <c r="A14" s="1">
        <v>12</v>
      </c>
      <c r="B14" s="2">
        <v>40759</v>
      </c>
      <c r="C14" s="1">
        <v>-2728.5454159999999</v>
      </c>
      <c r="D14" s="1">
        <v>9.3719334780000008</v>
      </c>
      <c r="F14" s="1">
        <v>12</v>
      </c>
      <c r="G14" s="2">
        <v>41088</v>
      </c>
      <c r="H14" s="2">
        <f t="shared" si="1"/>
        <v>41070</v>
      </c>
      <c r="I14" s="2">
        <f t="shared" si="2"/>
        <v>41098</v>
      </c>
      <c r="J14" s="1">
        <v>2129.953884</v>
      </c>
      <c r="K14" s="1">
        <v>2137.7315440000002</v>
      </c>
      <c r="L14" s="1">
        <v>2140.461366</v>
      </c>
      <c r="M14" s="1">
        <f t="shared" si="3"/>
        <v>7.277092455</v>
      </c>
      <c r="N14" s="1">
        <f t="shared" si="4"/>
        <v>12.96731602</v>
      </c>
      <c r="O14" s="1">
        <f t="shared" si="5"/>
        <v>18</v>
      </c>
      <c r="P14" s="1">
        <f t="shared" si="6"/>
        <v>10</v>
      </c>
      <c r="Q14" s="1">
        <f t="shared" si="7"/>
        <v>10.935093318214285</v>
      </c>
    </row>
    <row r="15" spans="1:22" x14ac:dyDescent="0.2">
      <c r="A15" s="1">
        <v>13</v>
      </c>
      <c r="B15" s="2">
        <v>40788</v>
      </c>
      <c r="C15" s="1">
        <v>-2866.9851119999998</v>
      </c>
      <c r="D15" s="1">
        <v>8.7389098559999994</v>
      </c>
      <c r="F15" s="1">
        <v>13</v>
      </c>
      <c r="G15" s="2">
        <v>41139</v>
      </c>
      <c r="H15" s="2">
        <f t="shared" si="1"/>
        <v>41127</v>
      </c>
      <c r="I15" s="2">
        <f t="shared" si="2"/>
        <v>41156</v>
      </c>
      <c r="J15" s="1">
        <v>2132.4164350000001</v>
      </c>
      <c r="K15" s="1">
        <v>2137.1549260000002</v>
      </c>
      <c r="L15" s="1">
        <v>2140.5736670000001</v>
      </c>
      <c r="M15" s="1">
        <f t="shared" si="3"/>
        <v>10.67574887</v>
      </c>
      <c r="N15" s="1">
        <f t="shared" si="4"/>
        <v>7.4687877990000002</v>
      </c>
      <c r="O15" s="1">
        <f t="shared" si="5"/>
        <v>12</v>
      </c>
      <c r="P15" s="1">
        <f t="shared" si="6"/>
        <v>17</v>
      </c>
      <c r="Q15" s="1">
        <f t="shared" si="7"/>
        <v>9.3487304957931023</v>
      </c>
    </row>
    <row r="16" spans="1:22" x14ac:dyDescent="0.2">
      <c r="A16" s="1">
        <v>14</v>
      </c>
      <c r="B16" s="2">
        <v>40815</v>
      </c>
      <c r="C16" s="1">
        <v>-1865.077828</v>
      </c>
      <c r="D16" s="1">
        <v>11.449129149999999</v>
      </c>
      <c r="F16" s="1">
        <v>14</v>
      </c>
      <c r="G16" s="2">
        <v>41199</v>
      </c>
      <c r="H16" s="2">
        <f t="shared" si="1"/>
        <v>41183</v>
      </c>
      <c r="I16" s="2">
        <f t="shared" si="2"/>
        <v>41212</v>
      </c>
      <c r="J16" s="1">
        <v>2129.017128</v>
      </c>
      <c r="K16" s="1">
        <v>2139.338878</v>
      </c>
      <c r="L16" s="1">
        <v>2141.303085</v>
      </c>
      <c r="M16" s="1">
        <f t="shared" si="3"/>
        <v>13.55506915</v>
      </c>
      <c r="N16" s="1">
        <f t="shared" si="4"/>
        <v>12.77045607</v>
      </c>
      <c r="O16" s="1">
        <f t="shared" si="5"/>
        <v>16</v>
      </c>
      <c r="P16" s="1">
        <f t="shared" si="6"/>
        <v>13</v>
      </c>
      <c r="Q16" s="1">
        <f t="shared" si="7"/>
        <v>13.122179174827586</v>
      </c>
    </row>
    <row r="17" spans="1:17" x14ac:dyDescent="0.2">
      <c r="A17" s="1">
        <v>15</v>
      </c>
      <c r="B17" s="2">
        <v>40844</v>
      </c>
      <c r="C17" s="1">
        <v>-2117.7531370000002</v>
      </c>
      <c r="D17" s="1">
        <v>10.106035650000001</v>
      </c>
      <c r="F17" s="1">
        <v>15</v>
      </c>
      <c r="G17" s="2">
        <v>41253</v>
      </c>
      <c r="H17" s="2">
        <f t="shared" si="1"/>
        <v>41241</v>
      </c>
      <c r="I17" s="2">
        <f t="shared" si="2"/>
        <v>41268</v>
      </c>
      <c r="J17" s="1">
        <v>2139.9256829999999</v>
      </c>
      <c r="K17" s="1">
        <v>2140.7907479999999</v>
      </c>
      <c r="L17" s="1">
        <v>2143.859477</v>
      </c>
      <c r="M17" s="1">
        <f t="shared" si="3"/>
        <v>8.8336452330000004</v>
      </c>
      <c r="N17" s="1">
        <f t="shared" si="4"/>
        <v>10.26463307</v>
      </c>
      <c r="O17" s="1">
        <f t="shared" si="5"/>
        <v>12</v>
      </c>
      <c r="P17" s="1">
        <f t="shared" si="6"/>
        <v>15</v>
      </c>
      <c r="Q17" s="1">
        <f t="shared" si="7"/>
        <v>9.4696398272222222</v>
      </c>
    </row>
    <row r="18" spans="1:17" x14ac:dyDescent="0.2">
      <c r="A18" s="1">
        <v>16</v>
      </c>
      <c r="B18" s="2">
        <v>40873</v>
      </c>
      <c r="C18" s="1">
        <v>-2265.1212829999999</v>
      </c>
      <c r="D18" s="1">
        <v>8.1445632490000008</v>
      </c>
      <c r="F18" s="1">
        <v>16</v>
      </c>
      <c r="G18" s="2">
        <v>41311</v>
      </c>
      <c r="H18" s="2">
        <f t="shared" si="1"/>
        <v>41297</v>
      </c>
      <c r="I18" s="2">
        <f t="shared" si="2"/>
        <v>41326</v>
      </c>
      <c r="J18" s="1">
        <v>2135.7190599999999</v>
      </c>
      <c r="K18" s="1">
        <v>2139.663317</v>
      </c>
      <c r="L18" s="1">
        <v>2141.1858000000002</v>
      </c>
      <c r="M18" s="1">
        <f t="shared" si="3"/>
        <v>10.16395421</v>
      </c>
      <c r="N18" s="1">
        <f t="shared" si="4"/>
        <v>9.7409273039999995</v>
      </c>
      <c r="O18" s="1">
        <f t="shared" si="5"/>
        <v>14</v>
      </c>
      <c r="P18" s="1">
        <f t="shared" si="6"/>
        <v>15</v>
      </c>
      <c r="Q18" s="1">
        <f t="shared" si="7"/>
        <v>9.9597343243448275</v>
      </c>
    </row>
    <row r="19" spans="1:17" x14ac:dyDescent="0.2">
      <c r="A19" s="1">
        <v>17</v>
      </c>
      <c r="B19" s="2">
        <v>40900</v>
      </c>
      <c r="C19" s="1">
        <v>-2213.6473769999998</v>
      </c>
      <c r="D19" s="1">
        <v>9.1566074410000002</v>
      </c>
      <c r="F19" s="1">
        <v>17</v>
      </c>
      <c r="G19" s="2">
        <v>41371</v>
      </c>
      <c r="H19" s="2">
        <f t="shared" si="1"/>
        <v>41353</v>
      </c>
      <c r="I19" s="2">
        <f t="shared" si="2"/>
        <v>41382</v>
      </c>
      <c r="J19" s="1">
        <v>2137.6838469999998</v>
      </c>
      <c r="K19" s="1">
        <v>2139.2719630000001</v>
      </c>
      <c r="L19" s="1">
        <v>2142.5824699999998</v>
      </c>
      <c r="M19" s="1">
        <f t="shared" si="3"/>
        <v>11.162998119999999</v>
      </c>
      <c r="N19" s="1">
        <f t="shared" si="4"/>
        <v>10.305365739999999</v>
      </c>
      <c r="O19" s="1">
        <f t="shared" si="5"/>
        <v>18</v>
      </c>
      <c r="P19" s="1">
        <f t="shared" si="6"/>
        <v>11</v>
      </c>
      <c r="Q19" s="1">
        <f t="shared" si="7"/>
        <v>10.630674573793103</v>
      </c>
    </row>
    <row r="20" spans="1:17" x14ac:dyDescent="0.2">
      <c r="A20" s="1">
        <v>18</v>
      </c>
      <c r="B20" s="2">
        <v>40929</v>
      </c>
      <c r="C20" s="1">
        <v>-2204.2629860000002</v>
      </c>
      <c r="D20" s="1">
        <v>11.134533100000001</v>
      </c>
      <c r="F20" s="1">
        <v>18</v>
      </c>
      <c r="G20" s="2">
        <v>41420</v>
      </c>
      <c r="H20" s="2">
        <f t="shared" si="1"/>
        <v>41411</v>
      </c>
      <c r="I20" s="2">
        <f t="shared" si="2"/>
        <v>41437</v>
      </c>
      <c r="J20" s="1">
        <v>2129.296562</v>
      </c>
      <c r="K20" s="1">
        <v>2137.8716209999998</v>
      </c>
      <c r="L20" s="1">
        <v>2140.278566</v>
      </c>
      <c r="M20" s="1">
        <f t="shared" si="3"/>
        <v>8.9209075179999999</v>
      </c>
      <c r="N20" s="1">
        <f t="shared" si="4"/>
        <v>8.1117623929999993</v>
      </c>
      <c r="O20" s="1">
        <f t="shared" si="5"/>
        <v>9</v>
      </c>
      <c r="P20" s="1">
        <f t="shared" si="6"/>
        <v>17</v>
      </c>
      <c r="Q20" s="1">
        <f t="shared" si="7"/>
        <v>8.6408188208846148</v>
      </c>
    </row>
    <row r="21" spans="1:17" x14ac:dyDescent="0.2">
      <c r="A21" s="1">
        <v>19</v>
      </c>
      <c r="B21" s="2">
        <v>40957</v>
      </c>
      <c r="C21" s="1">
        <v>-1801.4531669999999</v>
      </c>
      <c r="D21" s="1">
        <v>11.6574882</v>
      </c>
      <c r="F21" s="1">
        <v>19</v>
      </c>
      <c r="G21" s="2">
        <v>41481</v>
      </c>
      <c r="H21" s="2">
        <f t="shared" si="1"/>
        <v>41466</v>
      </c>
      <c r="I21" s="2">
        <f t="shared" si="2"/>
        <v>41495</v>
      </c>
      <c r="J21" s="1">
        <v>2126.1655649999998</v>
      </c>
      <c r="K21" s="1">
        <v>2136.9810459999999</v>
      </c>
      <c r="L21" s="1">
        <v>2139.6355400000002</v>
      </c>
      <c r="M21" s="1">
        <f t="shared" si="3"/>
        <v>10.91816925</v>
      </c>
      <c r="N21" s="1">
        <f t="shared" si="4"/>
        <v>11.0326583</v>
      </c>
      <c r="O21" s="1">
        <f t="shared" si="5"/>
        <v>15</v>
      </c>
      <c r="P21" s="1">
        <f t="shared" si="6"/>
        <v>14</v>
      </c>
      <c r="Q21" s="1">
        <f t="shared" si="7"/>
        <v>10.97738772413793</v>
      </c>
    </row>
    <row r="22" spans="1:17" x14ac:dyDescent="0.2">
      <c r="A22" s="1">
        <v>20</v>
      </c>
      <c r="B22" s="2">
        <v>40984</v>
      </c>
      <c r="C22" s="1">
        <v>-1629.529411</v>
      </c>
      <c r="D22" s="1">
        <v>9.4196868699999996</v>
      </c>
      <c r="F22" s="1">
        <v>20</v>
      </c>
      <c r="G22" s="2">
        <v>41524</v>
      </c>
      <c r="H22" s="2">
        <f t="shared" si="1"/>
        <v>41524</v>
      </c>
      <c r="I22" s="2">
        <f t="shared" si="2"/>
        <v>41524</v>
      </c>
      <c r="J22" s="1">
        <v>2142.362126</v>
      </c>
      <c r="K22" s="1">
        <v>2141.8833669999999</v>
      </c>
      <c r="L22" s="1">
        <v>2145.3351859999998</v>
      </c>
      <c r="M22" s="1">
        <f t="shared" si="3"/>
        <v>8.9531179230000006</v>
      </c>
      <c r="N22" s="1">
        <f t="shared" si="4"/>
        <v>8.9531179230000006</v>
      </c>
      <c r="O22" s="1">
        <f t="shared" si="5"/>
        <v>0</v>
      </c>
      <c r="P22" s="1">
        <f t="shared" si="6"/>
        <v>0</v>
      </c>
      <c r="Q22" s="1">
        <f t="shared" si="7"/>
        <v>8.9531179230000006</v>
      </c>
    </row>
    <row r="23" spans="1:17" x14ac:dyDescent="0.2">
      <c r="A23" s="1">
        <v>21</v>
      </c>
      <c r="B23" s="2">
        <v>41013</v>
      </c>
      <c r="C23" s="1">
        <v>-2011.758656</v>
      </c>
      <c r="D23" s="1">
        <v>10.45035466</v>
      </c>
      <c r="F23" s="1">
        <v>21</v>
      </c>
      <c r="G23" s="2">
        <v>41594</v>
      </c>
      <c r="H23" s="2">
        <f t="shared" si="1"/>
        <v>41580</v>
      </c>
      <c r="I23" s="2">
        <f t="shared" si="2"/>
        <v>41609</v>
      </c>
      <c r="J23" s="1">
        <v>2133.966363</v>
      </c>
      <c r="K23" s="1">
        <v>2139.0130490000001</v>
      </c>
      <c r="L23" s="1">
        <v>2140.5916900000002</v>
      </c>
      <c r="M23" s="1">
        <f t="shared" si="3"/>
        <v>12.81664805</v>
      </c>
      <c r="N23" s="1">
        <f t="shared" si="4"/>
        <v>8.6959030290000001</v>
      </c>
      <c r="O23" s="1">
        <f t="shared" si="5"/>
        <v>14</v>
      </c>
      <c r="P23" s="1">
        <f t="shared" si="6"/>
        <v>15</v>
      </c>
      <c r="Q23" s="1">
        <f t="shared" si="7"/>
        <v>10.827322867448276</v>
      </c>
    </row>
    <row r="24" spans="1:17" x14ac:dyDescent="0.2">
      <c r="A24" s="1">
        <v>22</v>
      </c>
      <c r="B24" s="2">
        <v>41042</v>
      </c>
      <c r="C24" s="1">
        <v>-2326.5528570000001</v>
      </c>
      <c r="D24" s="1">
        <v>10.88102144</v>
      </c>
      <c r="F24" s="1">
        <v>22</v>
      </c>
      <c r="G24" s="2">
        <v>41653</v>
      </c>
      <c r="H24" s="2">
        <f t="shared" si="1"/>
        <v>41636</v>
      </c>
      <c r="I24" s="2">
        <f t="shared" si="2"/>
        <v>41665</v>
      </c>
      <c r="J24" s="1">
        <v>2135.6794140000002</v>
      </c>
      <c r="K24" s="1">
        <v>2140.8258089999999</v>
      </c>
      <c r="L24" s="1">
        <v>2142.7180389999999</v>
      </c>
      <c r="M24" s="1">
        <f t="shared" si="3"/>
        <v>9.6299612240000005</v>
      </c>
      <c r="N24" s="1">
        <f t="shared" si="4"/>
        <v>10.349195050000001</v>
      </c>
      <c r="O24" s="1">
        <f t="shared" si="5"/>
        <v>17</v>
      </c>
      <c r="P24" s="1">
        <f t="shared" si="6"/>
        <v>12</v>
      </c>
      <c r="Q24" s="1">
        <f t="shared" si="7"/>
        <v>10.051581053034484</v>
      </c>
    </row>
    <row r="25" spans="1:17" x14ac:dyDescent="0.2">
      <c r="A25" s="1">
        <v>23</v>
      </c>
      <c r="B25" s="2">
        <v>41070</v>
      </c>
      <c r="C25" s="1">
        <v>-1821.8576909999999</v>
      </c>
      <c r="D25" s="1">
        <v>7.277092455</v>
      </c>
      <c r="F25" s="1">
        <v>23</v>
      </c>
      <c r="G25" s="2">
        <v>41703</v>
      </c>
      <c r="H25" s="2">
        <f t="shared" si="1"/>
        <v>41694</v>
      </c>
      <c r="I25" s="2">
        <f t="shared" si="2"/>
        <v>41721</v>
      </c>
      <c r="J25" s="1">
        <v>2139.2092149999999</v>
      </c>
      <c r="K25" s="1">
        <v>2140.094842</v>
      </c>
      <c r="L25" s="1">
        <v>2142.834077</v>
      </c>
      <c r="M25" s="1">
        <f t="shared" si="3"/>
        <v>11.505140000000001</v>
      </c>
      <c r="N25" s="1">
        <f t="shared" si="4"/>
        <v>9.5630300760000004</v>
      </c>
      <c r="O25" s="1">
        <f t="shared" si="5"/>
        <v>9</v>
      </c>
      <c r="P25" s="1">
        <f t="shared" si="6"/>
        <v>18</v>
      </c>
      <c r="Q25" s="1">
        <f t="shared" si="7"/>
        <v>10.857770025333334</v>
      </c>
    </row>
    <row r="26" spans="1:17" x14ac:dyDescent="0.2">
      <c r="A26" s="1">
        <v>24</v>
      </c>
      <c r="B26" s="2">
        <v>41098</v>
      </c>
      <c r="C26" s="1">
        <v>-2483.0463530000002</v>
      </c>
      <c r="D26" s="1">
        <v>12.96731602</v>
      </c>
      <c r="F26" s="1">
        <v>24</v>
      </c>
      <c r="G26" s="2">
        <v>41764</v>
      </c>
      <c r="H26" s="2">
        <f t="shared" si="1"/>
        <v>41750</v>
      </c>
      <c r="I26" s="2">
        <f t="shared" si="2"/>
        <v>41779</v>
      </c>
      <c r="J26" s="1">
        <v>2137.9259029999998</v>
      </c>
      <c r="K26" s="1">
        <v>2139.6729660000001</v>
      </c>
      <c r="L26" s="1">
        <v>2142.8307639999998</v>
      </c>
      <c r="M26" s="1">
        <f t="shared" si="3"/>
        <v>9.6429175419999993</v>
      </c>
      <c r="N26" s="1">
        <f t="shared" si="4"/>
        <v>10.86557758</v>
      </c>
      <c r="O26" s="1">
        <f t="shared" si="5"/>
        <v>14</v>
      </c>
      <c r="P26" s="1">
        <f t="shared" si="6"/>
        <v>15</v>
      </c>
      <c r="Q26" s="1">
        <f t="shared" si="7"/>
        <v>10.233167215517241</v>
      </c>
    </row>
    <row r="27" spans="1:17" x14ac:dyDescent="0.2">
      <c r="A27" s="1">
        <v>25</v>
      </c>
      <c r="B27" s="2">
        <v>41127</v>
      </c>
      <c r="C27" s="1">
        <v>-1927.076556</v>
      </c>
      <c r="D27" s="1">
        <v>10.67574887</v>
      </c>
      <c r="F27" s="1">
        <v>25</v>
      </c>
      <c r="G27" s="2">
        <v>41824</v>
      </c>
      <c r="H27" s="2">
        <f t="shared" si="1"/>
        <v>41807</v>
      </c>
      <c r="I27" s="2">
        <f t="shared" si="2"/>
        <v>41835</v>
      </c>
      <c r="J27" s="1">
        <v>2137.1033160000002</v>
      </c>
      <c r="K27" s="1">
        <v>2139.4329109999999</v>
      </c>
      <c r="L27" s="1">
        <v>2143.388183</v>
      </c>
      <c r="M27" s="1">
        <f t="shared" si="3"/>
        <v>7.2215631159999996</v>
      </c>
      <c r="N27" s="1">
        <f t="shared" si="4"/>
        <v>12.520702399999999</v>
      </c>
      <c r="O27" s="1">
        <f t="shared" si="5"/>
        <v>17</v>
      </c>
      <c r="P27" s="1">
        <f t="shared" si="6"/>
        <v>11</v>
      </c>
      <c r="Q27" s="1">
        <f t="shared" si="7"/>
        <v>10.438897681285713</v>
      </c>
    </row>
    <row r="28" spans="1:17" x14ac:dyDescent="0.2">
      <c r="A28" s="1">
        <v>26</v>
      </c>
      <c r="B28" s="2">
        <v>41156</v>
      </c>
      <c r="C28" s="1">
        <v>-2777.2407450000001</v>
      </c>
      <c r="D28" s="1">
        <v>7.4687877990000002</v>
      </c>
      <c r="F28" s="1">
        <v>26</v>
      </c>
      <c r="G28" s="2">
        <v>41875</v>
      </c>
      <c r="H28" s="2">
        <f t="shared" si="1"/>
        <v>41864</v>
      </c>
      <c r="I28" s="2">
        <f t="shared" si="2"/>
        <v>41893</v>
      </c>
      <c r="J28" s="1">
        <v>2129.2634429999998</v>
      </c>
      <c r="K28" s="1">
        <v>2136.2195489999999</v>
      </c>
      <c r="L28" s="1">
        <v>2138.243821</v>
      </c>
      <c r="M28" s="1">
        <f t="shared" si="3"/>
        <v>8.7801716140000003</v>
      </c>
      <c r="N28" s="1">
        <f t="shared" si="4"/>
        <v>7.4832453829999999</v>
      </c>
      <c r="O28" s="1">
        <f t="shared" si="5"/>
        <v>11</v>
      </c>
      <c r="P28" s="1">
        <f t="shared" si="6"/>
        <v>18</v>
      </c>
      <c r="Q28" s="1">
        <f t="shared" si="7"/>
        <v>8.2882340781034483</v>
      </c>
    </row>
    <row r="29" spans="1:17" x14ac:dyDescent="0.2">
      <c r="A29" s="1">
        <v>27</v>
      </c>
      <c r="B29" s="2">
        <v>41183</v>
      </c>
      <c r="C29" s="1">
        <v>-1938.176285</v>
      </c>
      <c r="D29" s="1">
        <v>13.55506915</v>
      </c>
      <c r="F29" s="1">
        <v>27</v>
      </c>
      <c r="G29" s="2">
        <v>41935</v>
      </c>
      <c r="H29" s="2">
        <f t="shared" si="1"/>
        <v>41919</v>
      </c>
      <c r="I29" s="2">
        <f t="shared" si="2"/>
        <v>41948</v>
      </c>
      <c r="J29" s="1">
        <v>2139.0776500000002</v>
      </c>
      <c r="K29" s="1">
        <v>2141.9269690000001</v>
      </c>
      <c r="L29" s="1">
        <v>2143.3328999999999</v>
      </c>
      <c r="M29" s="1">
        <f t="shared" si="3"/>
        <v>10.34879594</v>
      </c>
      <c r="N29" s="1">
        <f t="shared" si="4"/>
        <v>10.90570445</v>
      </c>
      <c r="O29" s="1">
        <f t="shared" si="5"/>
        <v>16</v>
      </c>
      <c r="P29" s="1">
        <f t="shared" si="6"/>
        <v>13</v>
      </c>
      <c r="Q29" s="1">
        <f t="shared" si="7"/>
        <v>10.656055807586206</v>
      </c>
    </row>
    <row r="30" spans="1:17" x14ac:dyDescent="0.2">
      <c r="A30" s="1">
        <v>28</v>
      </c>
      <c r="B30" s="2">
        <v>41212</v>
      </c>
      <c r="C30" s="1">
        <v>-1889.7959249999999</v>
      </c>
      <c r="D30" s="1">
        <v>12.77045607</v>
      </c>
      <c r="F30" s="1">
        <v>28</v>
      </c>
      <c r="G30" s="2">
        <v>41977</v>
      </c>
      <c r="H30" s="2">
        <f t="shared" si="1"/>
        <v>41977</v>
      </c>
      <c r="I30" s="2">
        <f t="shared" si="2"/>
        <v>41977</v>
      </c>
      <c r="J30" s="1">
        <v>2115.0020209999998</v>
      </c>
      <c r="K30" s="1">
        <v>2145.4063689999998</v>
      </c>
      <c r="L30" s="1">
        <v>2140.659611</v>
      </c>
      <c r="M30" s="1">
        <f t="shared" si="3"/>
        <v>9.3132140539999995</v>
      </c>
      <c r="N30" s="1">
        <f t="shared" si="4"/>
        <v>9.3132140539999995</v>
      </c>
      <c r="O30" s="1">
        <f t="shared" si="5"/>
        <v>0</v>
      </c>
      <c r="P30" s="1">
        <f t="shared" si="6"/>
        <v>0</v>
      </c>
      <c r="Q30" s="1">
        <f t="shared" si="7"/>
        <v>9.3132140539999995</v>
      </c>
    </row>
    <row r="31" spans="1:17" x14ac:dyDescent="0.2">
      <c r="A31" s="1">
        <v>29</v>
      </c>
      <c r="B31" s="2">
        <v>41241</v>
      </c>
      <c r="C31" s="1">
        <v>-1900.32592</v>
      </c>
      <c r="D31" s="1">
        <v>8.8336452330000004</v>
      </c>
      <c r="F31" s="1">
        <v>29</v>
      </c>
      <c r="G31" s="2">
        <v>42047</v>
      </c>
      <c r="H31" s="2">
        <f t="shared" si="1"/>
        <v>42033</v>
      </c>
      <c r="I31" s="2">
        <f t="shared" si="2"/>
        <v>42062</v>
      </c>
      <c r="J31" s="1">
        <v>2142.0599219999999</v>
      </c>
      <c r="K31" s="1">
        <v>2141.5423340000002</v>
      </c>
      <c r="L31" s="1">
        <v>2143.619463</v>
      </c>
      <c r="M31" s="1">
        <f t="shared" si="3"/>
        <v>10.5395786</v>
      </c>
      <c r="N31" s="1">
        <f t="shared" si="4"/>
        <v>9.5097308890000001</v>
      </c>
      <c r="O31" s="1">
        <f t="shared" si="5"/>
        <v>14</v>
      </c>
      <c r="P31" s="1">
        <f t="shared" si="6"/>
        <v>15</v>
      </c>
      <c r="Q31" s="1">
        <f t="shared" si="7"/>
        <v>10.042410739517242</v>
      </c>
    </row>
    <row r="32" spans="1:17" x14ac:dyDescent="0.2">
      <c r="A32" s="1">
        <v>30</v>
      </c>
      <c r="B32" s="2">
        <v>41268</v>
      </c>
      <c r="C32" s="1">
        <v>-2047.500665</v>
      </c>
      <c r="D32" s="1">
        <v>10.26463307</v>
      </c>
      <c r="F32" s="1">
        <v>30</v>
      </c>
      <c r="G32" s="2">
        <v>42108</v>
      </c>
      <c r="H32" s="2">
        <f t="shared" si="1"/>
        <v>42089</v>
      </c>
      <c r="I32" s="2">
        <f t="shared" si="2"/>
        <v>42118</v>
      </c>
      <c r="J32" s="1">
        <v>2134.7164010000001</v>
      </c>
      <c r="K32" s="1">
        <v>2139.8782329999999</v>
      </c>
      <c r="L32" s="1">
        <v>2143.1166750000002</v>
      </c>
      <c r="M32" s="1">
        <f t="shared" si="3"/>
        <v>10.50964162</v>
      </c>
      <c r="N32" s="1">
        <f t="shared" si="4"/>
        <v>8.7702838799999991</v>
      </c>
      <c r="O32" s="1">
        <f t="shared" si="5"/>
        <v>19</v>
      </c>
      <c r="P32" s="1">
        <f t="shared" si="6"/>
        <v>10</v>
      </c>
      <c r="Q32" s="1">
        <f t="shared" si="7"/>
        <v>9.3700624110344819</v>
      </c>
    </row>
    <row r="33" spans="1:17" x14ac:dyDescent="0.2">
      <c r="A33" s="1">
        <v>31</v>
      </c>
      <c r="B33" s="2">
        <v>41297</v>
      </c>
      <c r="C33" s="1">
        <v>-2251.8202970000002</v>
      </c>
      <c r="D33" s="1">
        <v>10.16395421</v>
      </c>
      <c r="F33" s="1">
        <v>31</v>
      </c>
      <c r="G33" s="2">
        <v>42157</v>
      </c>
      <c r="H33" s="2">
        <f t="shared" si="1"/>
        <v>42147</v>
      </c>
      <c r="I33" s="2">
        <f t="shared" si="2"/>
        <v>42174</v>
      </c>
      <c r="J33" s="1">
        <v>2117.1657850000001</v>
      </c>
      <c r="K33" s="1">
        <v>2134.654857</v>
      </c>
      <c r="L33" s="1">
        <v>2136.0943609999999</v>
      </c>
      <c r="M33" s="1">
        <f t="shared" si="3"/>
        <v>9.499059184</v>
      </c>
      <c r="N33" s="1">
        <f t="shared" si="4"/>
        <v>9.4781458629999999</v>
      </c>
      <c r="O33" s="1">
        <f t="shared" si="5"/>
        <v>10</v>
      </c>
      <c r="P33" s="1">
        <f t="shared" si="6"/>
        <v>17</v>
      </c>
      <c r="Q33" s="1">
        <f t="shared" si="7"/>
        <v>9.491313509555555</v>
      </c>
    </row>
    <row r="34" spans="1:17" x14ac:dyDescent="0.2">
      <c r="A34" s="1">
        <v>32</v>
      </c>
      <c r="B34" s="2">
        <v>41326</v>
      </c>
      <c r="C34" s="1">
        <v>-2718.0807519999998</v>
      </c>
      <c r="D34" s="1">
        <v>9.7409273039999995</v>
      </c>
      <c r="F34" s="1">
        <v>32</v>
      </c>
      <c r="G34" s="2">
        <v>42218</v>
      </c>
      <c r="H34" s="2">
        <f t="shared" si="1"/>
        <v>42203</v>
      </c>
      <c r="I34" s="2">
        <f t="shared" si="2"/>
        <v>42232</v>
      </c>
      <c r="J34" s="1">
        <v>2130.348262</v>
      </c>
      <c r="K34" s="1">
        <v>2138.2247550000002</v>
      </c>
      <c r="L34" s="1">
        <v>2141.1797280000001</v>
      </c>
      <c r="M34" s="1">
        <f t="shared" si="3"/>
        <v>11.95038834</v>
      </c>
      <c r="N34" s="1">
        <f t="shared" si="4"/>
        <v>9.1577227400000005</v>
      </c>
      <c r="O34" s="1">
        <f t="shared" si="5"/>
        <v>15</v>
      </c>
      <c r="P34" s="1">
        <f t="shared" si="6"/>
        <v>14</v>
      </c>
      <c r="Q34" s="1">
        <f t="shared" si="7"/>
        <v>10.505906133103448</v>
      </c>
    </row>
    <row r="35" spans="1:17" x14ac:dyDescent="0.2">
      <c r="A35" s="1">
        <v>33</v>
      </c>
      <c r="B35" s="2">
        <v>41353</v>
      </c>
      <c r="C35" s="1">
        <v>-1793.4913059999999</v>
      </c>
      <c r="D35" s="1">
        <v>11.162998119999999</v>
      </c>
      <c r="F35" s="1">
        <v>33</v>
      </c>
      <c r="G35" s="2">
        <v>42276</v>
      </c>
      <c r="H35" s="2">
        <f t="shared" si="1"/>
        <v>42261</v>
      </c>
      <c r="I35" s="2">
        <f t="shared" si="2"/>
        <v>42288</v>
      </c>
      <c r="J35" s="1">
        <v>2139.3914209999998</v>
      </c>
      <c r="K35" s="1">
        <v>2141.3418069999998</v>
      </c>
      <c r="L35" s="1">
        <v>2144.4067620000001</v>
      </c>
      <c r="M35" s="1">
        <f t="shared" si="3"/>
        <v>9.5062865819999995</v>
      </c>
      <c r="N35" s="1">
        <f t="shared" si="4"/>
        <v>13.128247030000001</v>
      </c>
      <c r="O35" s="1">
        <f t="shared" si="5"/>
        <v>15</v>
      </c>
      <c r="P35" s="1">
        <f t="shared" si="6"/>
        <v>12</v>
      </c>
      <c r="Q35" s="1">
        <f t="shared" si="7"/>
        <v>11.518486830888889</v>
      </c>
    </row>
    <row r="36" spans="1:17" x14ac:dyDescent="0.2">
      <c r="A36" s="1">
        <v>34</v>
      </c>
      <c r="B36" s="2">
        <v>41382</v>
      </c>
      <c r="C36" s="1">
        <v>-1978.743747</v>
      </c>
      <c r="D36" s="1">
        <v>10.305365739999999</v>
      </c>
      <c r="F36" s="1">
        <v>34</v>
      </c>
      <c r="G36" s="2">
        <v>42330</v>
      </c>
      <c r="H36" s="2">
        <f t="shared" si="1"/>
        <v>42317</v>
      </c>
      <c r="I36" s="2">
        <f t="shared" si="2"/>
        <v>42346</v>
      </c>
      <c r="J36" s="1">
        <v>2133.3805619999998</v>
      </c>
      <c r="K36" s="1">
        <v>2140.964536</v>
      </c>
      <c r="L36" s="1">
        <v>2141.7819340000001</v>
      </c>
      <c r="M36" s="1">
        <f t="shared" si="3"/>
        <v>11.90479302</v>
      </c>
      <c r="N36" s="1">
        <f t="shared" si="4"/>
        <v>9.2884668799999996</v>
      </c>
      <c r="O36" s="1">
        <f t="shared" si="5"/>
        <v>13</v>
      </c>
      <c r="P36" s="1">
        <f t="shared" si="6"/>
        <v>16</v>
      </c>
      <c r="Q36" s="1">
        <f t="shared" si="7"/>
        <v>10.731957164137931</v>
      </c>
    </row>
    <row r="37" spans="1:17" x14ac:dyDescent="0.2">
      <c r="A37" s="1">
        <v>35</v>
      </c>
      <c r="B37" s="2">
        <v>41411</v>
      </c>
      <c r="C37" s="1">
        <v>-2471.7207320000002</v>
      </c>
      <c r="D37" s="1">
        <v>8.9209075179999999</v>
      </c>
      <c r="F37" s="1">
        <v>35</v>
      </c>
      <c r="G37" s="2">
        <v>42415</v>
      </c>
      <c r="H37" s="2">
        <f t="shared" si="1"/>
        <v>42401</v>
      </c>
      <c r="I37" s="2">
        <f t="shared" si="2"/>
        <v>42430</v>
      </c>
      <c r="J37" s="1">
        <v>2132.6246900000001</v>
      </c>
      <c r="K37" s="1">
        <v>2138.7480759999999</v>
      </c>
      <c r="L37" s="1">
        <v>2140.6318780000001</v>
      </c>
      <c r="M37" s="1">
        <f t="shared" si="3"/>
        <v>11.1134001</v>
      </c>
      <c r="N37" s="1">
        <f t="shared" si="4"/>
        <v>10.77379146</v>
      </c>
      <c r="O37" s="1">
        <f t="shared" si="5"/>
        <v>14</v>
      </c>
      <c r="P37" s="1">
        <f t="shared" si="6"/>
        <v>15</v>
      </c>
      <c r="Q37" s="1">
        <f t="shared" si="7"/>
        <v>10.94945110137931</v>
      </c>
    </row>
    <row r="38" spans="1:17" x14ac:dyDescent="0.2">
      <c r="A38" s="1">
        <v>36</v>
      </c>
      <c r="B38" s="2">
        <v>41437</v>
      </c>
      <c r="C38" s="1">
        <v>-1338.687281</v>
      </c>
      <c r="D38" s="1">
        <v>8.1117623929999993</v>
      </c>
      <c r="F38" s="1">
        <v>36</v>
      </c>
      <c r="G38" s="2">
        <v>42477</v>
      </c>
      <c r="H38" s="2">
        <f t="shared" si="1"/>
        <v>42457</v>
      </c>
      <c r="I38" s="2">
        <f t="shared" si="2"/>
        <v>42486</v>
      </c>
      <c r="J38" s="1">
        <v>2139.7446570000002</v>
      </c>
      <c r="K38" s="1">
        <v>2139.5080429999998</v>
      </c>
      <c r="L38" s="1">
        <v>2142.2853610000002</v>
      </c>
      <c r="M38" s="1">
        <f t="shared" si="3"/>
        <v>11.165426070000001</v>
      </c>
      <c r="N38" s="1">
        <f t="shared" si="4"/>
        <v>9.6395530909999998</v>
      </c>
      <c r="O38" s="1">
        <f t="shared" si="5"/>
        <v>20</v>
      </c>
      <c r="P38" s="1">
        <f t="shared" si="6"/>
        <v>9</v>
      </c>
      <c r="Q38" s="1">
        <f t="shared" si="7"/>
        <v>10.113099877586206</v>
      </c>
    </row>
    <row r="39" spans="1:17" x14ac:dyDescent="0.2">
      <c r="A39" s="1">
        <v>37</v>
      </c>
      <c r="B39" s="2">
        <v>41466</v>
      </c>
      <c r="C39" s="1">
        <v>-2509.600907</v>
      </c>
      <c r="D39" s="1">
        <v>10.91816925</v>
      </c>
      <c r="F39" s="1">
        <v>37</v>
      </c>
      <c r="G39" s="2">
        <v>42526</v>
      </c>
      <c r="H39" s="2">
        <f t="shared" si="1"/>
        <v>42515</v>
      </c>
      <c r="I39" s="2">
        <f t="shared" si="2"/>
        <v>42543</v>
      </c>
      <c r="J39" s="1">
        <v>2137.219321</v>
      </c>
      <c r="K39" s="1">
        <v>2138.8013989999999</v>
      </c>
      <c r="L39" s="1">
        <v>2142.188294</v>
      </c>
      <c r="M39" s="1">
        <f t="shared" si="3"/>
        <v>10.585783859999999</v>
      </c>
      <c r="N39" s="1">
        <f t="shared" si="4"/>
        <v>6.3836620780000004</v>
      </c>
      <c r="O39" s="1">
        <f t="shared" si="5"/>
        <v>11</v>
      </c>
      <c r="P39" s="1">
        <f t="shared" si="6"/>
        <v>17</v>
      </c>
      <c r="Q39" s="1">
        <f t="shared" si="7"/>
        <v>8.9349503027857136</v>
      </c>
    </row>
    <row r="40" spans="1:17" x14ac:dyDescent="0.2">
      <c r="A40" s="1">
        <v>38</v>
      </c>
      <c r="B40" s="2">
        <v>41495</v>
      </c>
      <c r="C40" s="1">
        <v>-1841.991194</v>
      </c>
      <c r="D40" s="1">
        <v>11.0326583</v>
      </c>
      <c r="F40" s="1">
        <v>38</v>
      </c>
      <c r="G40" s="2">
        <v>42587</v>
      </c>
      <c r="H40" s="2">
        <f t="shared" si="1"/>
        <v>42571</v>
      </c>
      <c r="I40" s="2">
        <f t="shared" si="2"/>
        <v>42600</v>
      </c>
      <c r="J40" s="1">
        <v>2137.7150689999999</v>
      </c>
      <c r="K40" s="1">
        <v>2139.77664</v>
      </c>
      <c r="L40" s="1">
        <v>2141.9805430000001</v>
      </c>
      <c r="M40" s="1">
        <f t="shared" si="3"/>
        <v>14.135879259999999</v>
      </c>
      <c r="N40" s="1">
        <f t="shared" si="4"/>
        <v>9.5994283980000006</v>
      </c>
      <c r="O40" s="1">
        <f t="shared" si="5"/>
        <v>16</v>
      </c>
      <c r="P40" s="1">
        <f t="shared" si="6"/>
        <v>13</v>
      </c>
      <c r="Q40" s="1">
        <f t="shared" si="7"/>
        <v>11.633009818896552</v>
      </c>
    </row>
    <row r="41" spans="1:17" x14ac:dyDescent="0.2">
      <c r="A41" s="1">
        <v>39</v>
      </c>
      <c r="B41" s="2">
        <v>41524</v>
      </c>
      <c r="C41" s="1">
        <v>-2036.412775</v>
      </c>
      <c r="D41" s="1">
        <v>8.9531179230000006</v>
      </c>
      <c r="F41" s="1">
        <v>39</v>
      </c>
      <c r="G41" s="2">
        <v>42639</v>
      </c>
      <c r="H41" s="2">
        <f t="shared" si="1"/>
        <v>42629</v>
      </c>
      <c r="I41" s="2">
        <f t="shared" si="2"/>
        <v>42655</v>
      </c>
      <c r="J41" s="1">
        <v>2142.0153770000002</v>
      </c>
      <c r="K41" s="1">
        <v>2141.1687029999998</v>
      </c>
      <c r="L41" s="1">
        <v>2144.570714</v>
      </c>
      <c r="M41" s="1">
        <f t="shared" si="3"/>
        <v>8.1026495809999997</v>
      </c>
      <c r="N41" s="1">
        <f t="shared" si="4"/>
        <v>13.03495757</v>
      </c>
      <c r="O41" s="1">
        <f t="shared" si="5"/>
        <v>10</v>
      </c>
      <c r="P41" s="1">
        <f t="shared" si="6"/>
        <v>16</v>
      </c>
      <c r="Q41" s="1">
        <f t="shared" si="7"/>
        <v>9.9996911152307693</v>
      </c>
    </row>
    <row r="42" spans="1:17" x14ac:dyDescent="0.2">
      <c r="A42" s="1">
        <v>40</v>
      </c>
      <c r="B42" s="2">
        <v>41580</v>
      </c>
      <c r="C42" s="1">
        <v>-1744.392967</v>
      </c>
      <c r="D42" s="1">
        <v>12.81664805</v>
      </c>
      <c r="F42" s="1">
        <v>40</v>
      </c>
      <c r="G42" s="2">
        <v>42698</v>
      </c>
      <c r="H42" s="2">
        <f t="shared" si="1"/>
        <v>42685</v>
      </c>
      <c r="I42" s="2">
        <f t="shared" si="2"/>
        <v>42714</v>
      </c>
      <c r="J42" s="1">
        <v>2128.2436939999998</v>
      </c>
      <c r="K42" s="1">
        <v>2138.8561580000001</v>
      </c>
      <c r="L42" s="1">
        <v>2140.4239619999998</v>
      </c>
      <c r="M42" s="1">
        <f t="shared" si="3"/>
        <v>12.68485343</v>
      </c>
      <c r="N42" s="1">
        <f t="shared" si="4"/>
        <v>8.9382566180000005</v>
      </c>
      <c r="O42" s="1">
        <f t="shared" si="5"/>
        <v>13</v>
      </c>
      <c r="P42" s="1">
        <f t="shared" si="6"/>
        <v>16</v>
      </c>
      <c r="Q42" s="1">
        <f t="shared" si="7"/>
        <v>11.005344514275862</v>
      </c>
    </row>
    <row r="43" spans="1:17" x14ac:dyDescent="0.2">
      <c r="A43" s="1">
        <v>41</v>
      </c>
      <c r="B43" s="2">
        <v>41609</v>
      </c>
      <c r="C43" s="1">
        <v>-2217.2358469999999</v>
      </c>
      <c r="D43" s="1">
        <v>8.6959030290000001</v>
      </c>
      <c r="F43" s="1">
        <v>41</v>
      </c>
      <c r="G43" s="2">
        <v>42784</v>
      </c>
      <c r="H43" s="2">
        <f t="shared" si="1"/>
        <v>42770</v>
      </c>
      <c r="I43" s="2">
        <f t="shared" si="2"/>
        <v>42799</v>
      </c>
      <c r="J43" s="1">
        <v>2133.1728750000002</v>
      </c>
      <c r="K43" s="1">
        <v>2138.5750880000001</v>
      </c>
      <c r="L43" s="1">
        <v>2140.0090650000002</v>
      </c>
      <c r="M43" s="1">
        <f t="shared" si="3"/>
        <v>10.185963109999999</v>
      </c>
      <c r="N43" s="1">
        <f t="shared" si="4"/>
        <v>10.258246</v>
      </c>
      <c r="O43" s="1">
        <f t="shared" si="5"/>
        <v>14</v>
      </c>
      <c r="P43" s="1">
        <f t="shared" si="6"/>
        <v>15</v>
      </c>
      <c r="Q43" s="1">
        <f t="shared" si="7"/>
        <v>10.220858298275862</v>
      </c>
    </row>
    <row r="44" spans="1:17" x14ac:dyDescent="0.2">
      <c r="A44" s="1">
        <v>42</v>
      </c>
      <c r="B44" s="2">
        <v>41636</v>
      </c>
      <c r="C44" s="1">
        <v>-1925.4708250000001</v>
      </c>
      <c r="D44" s="1">
        <v>9.6299612240000005</v>
      </c>
      <c r="F44" s="1">
        <v>42</v>
      </c>
      <c r="G44" s="2">
        <v>42844</v>
      </c>
      <c r="H44" s="2">
        <f t="shared" si="1"/>
        <v>42826</v>
      </c>
      <c r="I44" s="2">
        <f t="shared" si="2"/>
        <v>42855</v>
      </c>
      <c r="J44" s="1">
        <v>2130.653143</v>
      </c>
      <c r="K44" s="1">
        <v>2139.2485379999998</v>
      </c>
      <c r="L44" s="1">
        <v>2142.4473280000002</v>
      </c>
      <c r="M44" s="1">
        <f t="shared" si="3"/>
        <v>10.94345747</v>
      </c>
      <c r="N44" s="1">
        <f t="shared" si="4"/>
        <v>11.028370649999999</v>
      </c>
      <c r="O44" s="1">
        <f t="shared" si="5"/>
        <v>18</v>
      </c>
      <c r="P44" s="1">
        <f t="shared" si="6"/>
        <v>11</v>
      </c>
      <c r="Q44" s="1">
        <f t="shared" si="7"/>
        <v>10.996162202413792</v>
      </c>
    </row>
    <row r="45" spans="1:17" x14ac:dyDescent="0.2">
      <c r="A45" s="1">
        <v>43</v>
      </c>
      <c r="B45" s="2">
        <v>41665</v>
      </c>
      <c r="C45" s="1">
        <v>-2144.4083089999999</v>
      </c>
      <c r="D45" s="1">
        <v>10.349195050000001</v>
      </c>
      <c r="F45" s="1">
        <v>43</v>
      </c>
      <c r="G45" s="2">
        <v>42893</v>
      </c>
      <c r="H45" s="2">
        <f t="shared" si="1"/>
        <v>42883</v>
      </c>
      <c r="I45" s="2">
        <f t="shared" si="2"/>
        <v>42911</v>
      </c>
      <c r="J45" s="1">
        <v>2140.1802029999999</v>
      </c>
      <c r="K45" s="1">
        <v>2139.1249309999998</v>
      </c>
      <c r="L45" s="1">
        <v>2140.9823959999999</v>
      </c>
      <c r="M45" s="1">
        <f t="shared" si="3"/>
        <v>9.9048278130000007</v>
      </c>
      <c r="N45" s="1">
        <f t="shared" si="4"/>
        <v>8.8868935059999998</v>
      </c>
      <c r="O45" s="1">
        <f t="shared" si="5"/>
        <v>10</v>
      </c>
      <c r="P45" s="1">
        <f t="shared" si="6"/>
        <v>18</v>
      </c>
      <c r="Q45" s="1">
        <f t="shared" si="7"/>
        <v>9.5412798462142856</v>
      </c>
    </row>
    <row r="46" spans="1:17" x14ac:dyDescent="0.2">
      <c r="A46" s="1">
        <v>44</v>
      </c>
      <c r="B46" s="2">
        <v>41694</v>
      </c>
      <c r="C46" s="1">
        <v>-2255.2777580000002</v>
      </c>
      <c r="D46" s="1">
        <v>11.505140000000001</v>
      </c>
      <c r="F46" s="1">
        <v>44</v>
      </c>
      <c r="G46" s="2">
        <v>42955</v>
      </c>
      <c r="H46" s="2">
        <f t="shared" si="1"/>
        <v>42939</v>
      </c>
      <c r="I46" s="2">
        <f t="shared" si="2"/>
        <v>42968</v>
      </c>
      <c r="J46" s="1">
        <v>2118.858217</v>
      </c>
      <c r="K46" s="1">
        <v>2137.396827</v>
      </c>
      <c r="L46" s="1">
        <v>2139.9421870000001</v>
      </c>
      <c r="M46" s="1">
        <f t="shared" si="3"/>
        <v>10.643673209999999</v>
      </c>
      <c r="N46" s="1">
        <f t="shared" si="4"/>
        <v>10.95161974</v>
      </c>
      <c r="O46" s="1">
        <f t="shared" si="5"/>
        <v>16</v>
      </c>
      <c r="P46" s="1">
        <f t="shared" si="6"/>
        <v>13</v>
      </c>
      <c r="Q46" s="1">
        <f t="shared" si="7"/>
        <v>10.813574743793103</v>
      </c>
    </row>
    <row r="47" spans="1:17" x14ac:dyDescent="0.2">
      <c r="A47" s="1">
        <v>45</v>
      </c>
      <c r="B47" s="2">
        <v>41721</v>
      </c>
      <c r="C47" s="1">
        <v>-1791.827759</v>
      </c>
      <c r="D47" s="1">
        <v>9.5630300760000004</v>
      </c>
      <c r="F47" s="1">
        <v>45</v>
      </c>
      <c r="G47" s="2">
        <v>43012</v>
      </c>
      <c r="H47" s="2">
        <f t="shared" si="1"/>
        <v>42997</v>
      </c>
      <c r="I47" s="2">
        <f t="shared" si="2"/>
        <v>43024</v>
      </c>
      <c r="J47" s="1">
        <v>2140.0869750000002</v>
      </c>
      <c r="K47" s="1">
        <v>2141.1053149999998</v>
      </c>
      <c r="L47" s="1">
        <v>2144.4515219999998</v>
      </c>
      <c r="M47" s="1">
        <f t="shared" si="3"/>
        <v>8.9055354080000004</v>
      </c>
      <c r="N47" s="1">
        <f t="shared" si="4"/>
        <v>12.54639525</v>
      </c>
      <c r="O47" s="1">
        <f t="shared" si="5"/>
        <v>15</v>
      </c>
      <c r="P47" s="1">
        <f t="shared" si="6"/>
        <v>12</v>
      </c>
      <c r="Q47" s="1">
        <f t="shared" si="7"/>
        <v>10.928235320222223</v>
      </c>
    </row>
    <row r="48" spans="1:17" x14ac:dyDescent="0.2">
      <c r="A48" s="1">
        <v>46</v>
      </c>
      <c r="B48" s="2">
        <v>41750</v>
      </c>
      <c r="C48" s="1">
        <v>-2432.6366360000002</v>
      </c>
      <c r="D48" s="1">
        <v>9.6429175419999993</v>
      </c>
      <c r="F48" s="1">
        <v>46</v>
      </c>
      <c r="G48" s="2">
        <v>43066</v>
      </c>
      <c r="H48" s="2">
        <f t="shared" si="1"/>
        <v>43053</v>
      </c>
      <c r="I48" s="2">
        <f t="shared" si="2"/>
        <v>43082</v>
      </c>
      <c r="J48" s="1">
        <v>2103.6871940000001</v>
      </c>
      <c r="K48" s="1">
        <v>2128.0422570000001</v>
      </c>
      <c r="L48" s="1">
        <v>2125.2804860000001</v>
      </c>
      <c r="M48" s="1">
        <f t="shared" si="3"/>
        <v>10.900822160000001</v>
      </c>
      <c r="N48" s="1">
        <f t="shared" si="4"/>
        <v>9.0839012189999995</v>
      </c>
      <c r="O48" s="1">
        <f t="shared" si="5"/>
        <v>13</v>
      </c>
      <c r="P48" s="1">
        <f t="shared" si="6"/>
        <v>16</v>
      </c>
      <c r="Q48" s="1">
        <f t="shared" si="7"/>
        <v>10.086340358862069</v>
      </c>
    </row>
    <row r="49" spans="1:17" x14ac:dyDescent="0.2">
      <c r="A49" s="1">
        <v>47</v>
      </c>
      <c r="B49" s="2">
        <v>41779</v>
      </c>
      <c r="C49" s="1">
        <v>-2247.2328980000002</v>
      </c>
      <c r="D49" s="1">
        <v>10.86557758</v>
      </c>
      <c r="F49" s="1">
        <v>47</v>
      </c>
      <c r="G49" s="2">
        <v>43126</v>
      </c>
      <c r="H49" s="2">
        <f t="shared" si="1"/>
        <v>43109</v>
      </c>
      <c r="I49" s="2">
        <f t="shared" si="2"/>
        <v>43138</v>
      </c>
      <c r="J49" s="1">
        <v>2128.805507</v>
      </c>
      <c r="K49" s="1">
        <v>2138.1457289999998</v>
      </c>
      <c r="L49" s="1">
        <v>2138.54016</v>
      </c>
      <c r="M49" s="1">
        <f t="shared" si="3"/>
        <v>8.6534028650000003</v>
      </c>
      <c r="N49" s="1">
        <f t="shared" si="4"/>
        <v>11.129148900000001</v>
      </c>
      <c r="O49" s="1">
        <f t="shared" si="5"/>
        <v>17</v>
      </c>
      <c r="P49" s="1">
        <f t="shared" si="6"/>
        <v>12</v>
      </c>
      <c r="Q49" s="1">
        <f t="shared" si="7"/>
        <v>10.104702264827587</v>
      </c>
    </row>
    <row r="50" spans="1:17" x14ac:dyDescent="0.2">
      <c r="A50" s="1">
        <v>48</v>
      </c>
      <c r="B50" s="2">
        <v>41807</v>
      </c>
      <c r="C50" s="1">
        <v>-2506.3562080000002</v>
      </c>
      <c r="D50" s="1">
        <v>7.2215631159999996</v>
      </c>
      <c r="F50" s="1">
        <v>48</v>
      </c>
      <c r="G50" s="2">
        <v>43177</v>
      </c>
      <c r="H50" s="2">
        <f t="shared" si="1"/>
        <v>43167</v>
      </c>
      <c r="I50" s="2">
        <f t="shared" si="2"/>
        <v>43194</v>
      </c>
      <c r="J50" s="1">
        <v>2138.3691650000001</v>
      </c>
      <c r="K50" s="1">
        <v>2139.35095</v>
      </c>
      <c r="L50" s="1">
        <v>2142.7130929999998</v>
      </c>
      <c r="M50" s="1">
        <f t="shared" si="3"/>
        <v>10.277630009999999</v>
      </c>
      <c r="N50" s="1">
        <f t="shared" si="4"/>
        <v>11.651628629999999</v>
      </c>
      <c r="O50" s="1">
        <f t="shared" si="5"/>
        <v>10</v>
      </c>
      <c r="P50" s="1">
        <f t="shared" si="6"/>
        <v>17</v>
      </c>
      <c r="Q50" s="1">
        <f t="shared" si="7"/>
        <v>10.786518387777777</v>
      </c>
    </row>
    <row r="51" spans="1:17" x14ac:dyDescent="0.2">
      <c r="A51" s="1">
        <v>49</v>
      </c>
      <c r="B51" s="2">
        <v>41835</v>
      </c>
      <c r="C51" s="1">
        <v>-2589.170126</v>
      </c>
      <c r="D51" s="1">
        <v>12.520702399999999</v>
      </c>
      <c r="F51" s="1">
        <v>49</v>
      </c>
      <c r="G51" s="2">
        <v>43238</v>
      </c>
      <c r="H51" s="2">
        <f t="shared" si="1"/>
        <v>43223</v>
      </c>
      <c r="I51" s="2">
        <f t="shared" si="2"/>
        <v>43252</v>
      </c>
      <c r="J51" s="1">
        <v>2135.2266450000002</v>
      </c>
      <c r="K51" s="1">
        <v>2139.2344939999998</v>
      </c>
      <c r="L51" s="1">
        <v>2142.7695130000002</v>
      </c>
      <c r="M51" s="1">
        <f t="shared" si="3"/>
        <v>9.9599017780000008</v>
      </c>
      <c r="N51" s="1">
        <f t="shared" si="4"/>
        <v>10.65759283</v>
      </c>
      <c r="O51" s="1">
        <f t="shared" si="5"/>
        <v>15</v>
      </c>
      <c r="P51" s="1">
        <f t="shared" si="6"/>
        <v>14</v>
      </c>
      <c r="Q51" s="1">
        <f t="shared" si="7"/>
        <v>10.320776460068966</v>
      </c>
    </row>
    <row r="52" spans="1:17" x14ac:dyDescent="0.2">
      <c r="A52" s="1">
        <v>50</v>
      </c>
      <c r="B52" s="2">
        <v>41864</v>
      </c>
      <c r="C52" s="1">
        <v>-2585.2232220000001</v>
      </c>
      <c r="D52" s="1">
        <v>8.7801716140000003</v>
      </c>
      <c r="F52" s="1">
        <v>50</v>
      </c>
      <c r="G52" s="2">
        <v>43296</v>
      </c>
      <c r="H52" s="2">
        <f t="shared" si="1"/>
        <v>43280</v>
      </c>
      <c r="I52" s="2">
        <f t="shared" si="2"/>
        <v>43308</v>
      </c>
      <c r="J52" s="1">
        <v>2134.4340499999998</v>
      </c>
      <c r="K52" s="1">
        <v>2138.949548</v>
      </c>
      <c r="L52" s="1">
        <v>2142.3559169999999</v>
      </c>
      <c r="M52" s="1">
        <f t="shared" si="3"/>
        <v>7.2418615639999997</v>
      </c>
      <c r="N52" s="1">
        <f t="shared" si="4"/>
        <v>13.39756841</v>
      </c>
      <c r="O52" s="1">
        <f t="shared" si="5"/>
        <v>16</v>
      </c>
      <c r="P52" s="1">
        <f t="shared" si="6"/>
        <v>12</v>
      </c>
      <c r="Q52" s="1">
        <f t="shared" si="7"/>
        <v>10.759408333142858</v>
      </c>
    </row>
    <row r="53" spans="1:17" x14ac:dyDescent="0.2">
      <c r="A53" s="1">
        <v>51</v>
      </c>
      <c r="B53" s="2">
        <v>41893</v>
      </c>
      <c r="C53" s="1">
        <v>-2660.4405809999998</v>
      </c>
      <c r="D53" s="1">
        <v>7.4832453829999999</v>
      </c>
      <c r="F53" s="1">
        <v>51</v>
      </c>
      <c r="G53" s="2">
        <v>43348</v>
      </c>
      <c r="H53" s="2">
        <f t="shared" si="1"/>
        <v>43337</v>
      </c>
      <c r="I53" s="2">
        <f t="shared" si="2"/>
        <v>43365</v>
      </c>
      <c r="J53" s="1">
        <v>2133.823476</v>
      </c>
      <c r="K53" s="1">
        <v>2139.9295299999999</v>
      </c>
      <c r="L53" s="1">
        <v>2141.1238119999998</v>
      </c>
      <c r="M53" s="1">
        <f t="shared" si="3"/>
        <v>9.2811214549999992</v>
      </c>
      <c r="N53" s="1">
        <f t="shared" si="4"/>
        <v>10.65668503</v>
      </c>
      <c r="O53" s="1">
        <f t="shared" si="5"/>
        <v>11</v>
      </c>
      <c r="P53" s="1">
        <f t="shared" si="6"/>
        <v>17</v>
      </c>
      <c r="Q53" s="1">
        <f t="shared" si="7"/>
        <v>9.8215214308928562</v>
      </c>
    </row>
    <row r="54" spans="1:17" x14ac:dyDescent="0.2">
      <c r="A54" s="1">
        <v>52</v>
      </c>
      <c r="B54" s="2">
        <v>41919</v>
      </c>
      <c r="C54" s="1">
        <v>-2081.6180760000002</v>
      </c>
      <c r="D54" s="1">
        <v>10.34879594</v>
      </c>
      <c r="F54" s="1">
        <v>52</v>
      </c>
      <c r="G54" s="2">
        <v>43408</v>
      </c>
      <c r="H54" s="2">
        <f t="shared" si="1"/>
        <v>43392</v>
      </c>
      <c r="I54" s="2">
        <f t="shared" si="2"/>
        <v>43421</v>
      </c>
      <c r="J54" s="1">
        <v>2134.1519290000001</v>
      </c>
      <c r="K54" s="1">
        <v>2141.9193289999998</v>
      </c>
      <c r="L54" s="1">
        <v>2143.961045</v>
      </c>
      <c r="M54" s="1">
        <f t="shared" si="3"/>
        <v>12.436999220000001</v>
      </c>
      <c r="N54" s="1">
        <f t="shared" si="4"/>
        <v>12.140769649999999</v>
      </c>
      <c r="O54" s="1">
        <f t="shared" si="5"/>
        <v>16</v>
      </c>
      <c r="P54" s="1">
        <f t="shared" si="6"/>
        <v>13</v>
      </c>
      <c r="Q54" s="1">
        <f t="shared" si="7"/>
        <v>12.27356221586207</v>
      </c>
    </row>
    <row r="55" spans="1:17" x14ac:dyDescent="0.2">
      <c r="A55" s="1">
        <v>53</v>
      </c>
      <c r="B55" s="2">
        <v>41948</v>
      </c>
      <c r="C55" s="1">
        <v>-1952.69336</v>
      </c>
      <c r="D55" s="1">
        <v>10.90570445</v>
      </c>
      <c r="F55" s="1">
        <v>53</v>
      </c>
      <c r="G55" s="2">
        <v>43463</v>
      </c>
      <c r="H55" s="2">
        <f t="shared" si="1"/>
        <v>43450</v>
      </c>
      <c r="I55" s="2">
        <f t="shared" si="2"/>
        <v>43477</v>
      </c>
      <c r="J55" s="1">
        <v>2141.8289519999998</v>
      </c>
      <c r="K55" s="1">
        <v>2141.2805370000001</v>
      </c>
      <c r="L55" s="1">
        <v>2143.6264219999998</v>
      </c>
      <c r="M55" s="1">
        <f t="shared" si="3"/>
        <v>9.6058922090000003</v>
      </c>
      <c r="N55" s="1">
        <f t="shared" si="4"/>
        <v>8.8597070700000007</v>
      </c>
      <c r="O55" s="1">
        <f t="shared" si="5"/>
        <v>13</v>
      </c>
      <c r="P55" s="1">
        <f t="shared" si="6"/>
        <v>14</v>
      </c>
      <c r="Q55" s="1">
        <f t="shared" si="7"/>
        <v>9.2466178828148156</v>
      </c>
    </row>
    <row r="56" spans="1:17" x14ac:dyDescent="0.2">
      <c r="A56" s="1">
        <v>54</v>
      </c>
      <c r="B56" s="2">
        <v>41977</v>
      </c>
      <c r="C56" s="1">
        <v>-2542.085411</v>
      </c>
      <c r="D56" s="1">
        <v>9.3132140539999995</v>
      </c>
      <c r="F56" s="1">
        <v>54</v>
      </c>
      <c r="G56" s="2">
        <v>43521</v>
      </c>
      <c r="H56" s="2">
        <f t="shared" si="1"/>
        <v>43506</v>
      </c>
      <c r="I56" s="2">
        <f t="shared" si="2"/>
        <v>43535</v>
      </c>
      <c r="J56" s="1">
        <v>2141.8229419999998</v>
      </c>
      <c r="K56" s="1">
        <v>2141.8879619999998</v>
      </c>
      <c r="L56" s="1">
        <v>2144.5605409999998</v>
      </c>
      <c r="M56" s="1">
        <f t="shared" si="3"/>
        <v>10.47249251</v>
      </c>
      <c r="N56" s="1">
        <f t="shared" si="4"/>
        <v>12.97032826</v>
      </c>
      <c r="O56" s="1">
        <f t="shared" si="5"/>
        <v>15</v>
      </c>
      <c r="P56" s="1">
        <f t="shared" si="6"/>
        <v>14</v>
      </c>
      <c r="Q56" s="1">
        <f t="shared" si="7"/>
        <v>11.76447651862069</v>
      </c>
    </row>
    <row r="57" spans="1:17" x14ac:dyDescent="0.2">
      <c r="A57" s="1">
        <v>55</v>
      </c>
      <c r="B57" s="2">
        <v>42033</v>
      </c>
      <c r="C57" s="1">
        <v>-2007.42921</v>
      </c>
      <c r="D57" s="1">
        <v>10.5395786</v>
      </c>
      <c r="F57" s="1">
        <v>55</v>
      </c>
      <c r="G57" s="2">
        <v>43582</v>
      </c>
      <c r="H57" s="2">
        <f t="shared" si="1"/>
        <v>43562</v>
      </c>
      <c r="I57" s="2">
        <f t="shared" si="2"/>
        <v>43591</v>
      </c>
      <c r="J57" s="1">
        <v>2137.9136130000002</v>
      </c>
      <c r="K57" s="1">
        <v>2139.8799300000001</v>
      </c>
      <c r="L57" s="1">
        <v>2143.7946320000001</v>
      </c>
      <c r="M57" s="1">
        <f t="shared" si="3"/>
        <v>11.01898304</v>
      </c>
      <c r="N57" s="1">
        <f t="shared" si="4"/>
        <v>10.634136590000001</v>
      </c>
      <c r="O57" s="1">
        <f t="shared" si="5"/>
        <v>20</v>
      </c>
      <c r="P57" s="1">
        <f t="shared" si="6"/>
        <v>9</v>
      </c>
      <c r="Q57" s="1">
        <f t="shared" si="7"/>
        <v>10.753571695172415</v>
      </c>
    </row>
    <row r="58" spans="1:17" x14ac:dyDescent="0.2">
      <c r="A58" s="1">
        <v>56</v>
      </c>
      <c r="B58" s="2">
        <v>42062</v>
      </c>
      <c r="C58" s="1">
        <v>-2388.8951740000002</v>
      </c>
      <c r="D58" s="1">
        <v>9.5097308890000001</v>
      </c>
      <c r="F58" s="1">
        <v>56</v>
      </c>
      <c r="G58" s="2">
        <v>43630</v>
      </c>
      <c r="H58" s="2">
        <f t="shared" si="1"/>
        <v>43620</v>
      </c>
      <c r="I58" s="2">
        <f t="shared" si="2"/>
        <v>43647</v>
      </c>
      <c r="J58" s="1">
        <v>2122.4234390000001</v>
      </c>
      <c r="K58" s="1">
        <v>2137.6019510000001</v>
      </c>
      <c r="L58" s="1">
        <v>2139.6813619999998</v>
      </c>
      <c r="M58" s="1">
        <f t="shared" si="3"/>
        <v>9.2123724070000002</v>
      </c>
      <c r="N58" s="1">
        <f t="shared" si="4"/>
        <v>8.344223414</v>
      </c>
      <c r="O58" s="1">
        <f t="shared" si="5"/>
        <v>10</v>
      </c>
      <c r="P58" s="1">
        <f t="shared" si="6"/>
        <v>17</v>
      </c>
      <c r="Q58" s="1">
        <f t="shared" si="7"/>
        <v>8.8908357429259262</v>
      </c>
    </row>
    <row r="59" spans="1:17" x14ac:dyDescent="0.2">
      <c r="A59" s="1">
        <v>57</v>
      </c>
      <c r="B59" s="2">
        <v>42089</v>
      </c>
      <c r="C59" s="1">
        <v>-2343.7906410000001</v>
      </c>
      <c r="D59" s="1">
        <v>10.50964162</v>
      </c>
      <c r="F59" s="1">
        <v>57</v>
      </c>
      <c r="G59" s="2">
        <v>43691</v>
      </c>
      <c r="H59" s="2">
        <f t="shared" si="1"/>
        <v>43676</v>
      </c>
      <c r="I59" s="2">
        <f t="shared" si="2"/>
        <v>43705</v>
      </c>
      <c r="J59" s="1">
        <v>2129.3785269999998</v>
      </c>
      <c r="K59" s="1">
        <v>2137.4374339999999</v>
      </c>
      <c r="L59" s="1">
        <v>2139.8931539999999</v>
      </c>
      <c r="M59" s="1">
        <f t="shared" si="3"/>
        <v>13.280334359999999</v>
      </c>
      <c r="N59" s="1">
        <f t="shared" si="4"/>
        <v>11.566175149999999</v>
      </c>
      <c r="O59" s="1">
        <f t="shared" si="5"/>
        <v>15</v>
      </c>
      <c r="P59" s="1">
        <f t="shared" si="6"/>
        <v>14</v>
      </c>
      <c r="Q59" s="1">
        <f t="shared" si="7"/>
        <v>12.393700285862069</v>
      </c>
    </row>
    <row r="60" spans="1:17" x14ac:dyDescent="0.2">
      <c r="A60" s="1">
        <v>58</v>
      </c>
      <c r="B60" s="2">
        <v>42118</v>
      </c>
      <c r="C60" s="1">
        <v>-2618.011927</v>
      </c>
      <c r="D60" s="1">
        <v>8.7702838799999991</v>
      </c>
      <c r="F60" s="1">
        <v>58</v>
      </c>
      <c r="G60" s="2">
        <v>43749</v>
      </c>
      <c r="H60" s="2">
        <f t="shared" si="1"/>
        <v>43734</v>
      </c>
      <c r="I60" s="2">
        <f t="shared" si="2"/>
        <v>43761</v>
      </c>
      <c r="J60" s="1">
        <v>2140.1026409999999</v>
      </c>
      <c r="K60" s="1">
        <v>2141.420685</v>
      </c>
      <c r="L60" s="1">
        <v>2144.0590910000001</v>
      </c>
      <c r="M60" s="1">
        <f t="shared" si="3"/>
        <v>10.51589416</v>
      </c>
      <c r="N60" s="1">
        <f t="shared" si="4"/>
        <v>10.945745199999999</v>
      </c>
      <c r="O60" s="1">
        <f t="shared" si="5"/>
        <v>15</v>
      </c>
      <c r="P60" s="1">
        <f t="shared" si="6"/>
        <v>12</v>
      </c>
      <c r="Q60" s="1">
        <f t="shared" si="7"/>
        <v>10.754700293333332</v>
      </c>
    </row>
    <row r="61" spans="1:17" x14ac:dyDescent="0.2">
      <c r="A61" s="1">
        <v>59</v>
      </c>
      <c r="B61" s="2">
        <v>42147</v>
      </c>
      <c r="C61" s="1">
        <v>-2312.2101090000001</v>
      </c>
      <c r="D61" s="1">
        <v>9.499059184</v>
      </c>
      <c r="F61" s="1">
        <v>59</v>
      </c>
      <c r="G61" s="2">
        <v>43803</v>
      </c>
      <c r="H61" s="2">
        <f t="shared" si="1"/>
        <v>43790</v>
      </c>
      <c r="I61" s="2">
        <f t="shared" si="2"/>
        <v>43819</v>
      </c>
      <c r="J61" s="1">
        <v>2132.6450410000002</v>
      </c>
      <c r="K61" s="1">
        <v>2140.4879930000002</v>
      </c>
      <c r="L61" s="1">
        <v>2141.6222520000001</v>
      </c>
      <c r="M61" s="1">
        <f t="shared" si="3"/>
        <v>11.737325370000001</v>
      </c>
      <c r="N61" s="1">
        <f t="shared" si="4"/>
        <v>8.6405151109999991</v>
      </c>
      <c r="O61" s="1">
        <f t="shared" si="5"/>
        <v>13</v>
      </c>
      <c r="P61" s="1">
        <f t="shared" si="6"/>
        <v>16</v>
      </c>
      <c r="Q61" s="1">
        <f t="shared" si="7"/>
        <v>10.349100081482758</v>
      </c>
    </row>
    <row r="62" spans="1:17" x14ac:dyDescent="0.2">
      <c r="A62" s="1">
        <v>60</v>
      </c>
      <c r="B62" s="2">
        <v>42174</v>
      </c>
      <c r="C62" s="1">
        <v>-2181.3299750000001</v>
      </c>
      <c r="D62" s="1">
        <v>9.4781458629999999</v>
      </c>
      <c r="F62" s="1">
        <v>60</v>
      </c>
      <c r="G62" s="2">
        <v>43862</v>
      </c>
      <c r="H62" s="2">
        <f t="shared" si="1"/>
        <v>43845</v>
      </c>
      <c r="I62" s="2">
        <f t="shared" si="2"/>
        <v>43874</v>
      </c>
      <c r="J62" s="1">
        <v>2137.324106</v>
      </c>
      <c r="K62" s="1">
        <v>2140.271213</v>
      </c>
      <c r="L62" s="1">
        <v>2142.5247460000001</v>
      </c>
      <c r="M62" s="1">
        <f t="shared" si="3"/>
        <v>9.2153184810000006</v>
      </c>
      <c r="N62" s="1">
        <f t="shared" si="4"/>
        <v>10.55267125</v>
      </c>
      <c r="O62" s="1">
        <f t="shared" si="5"/>
        <v>17</v>
      </c>
      <c r="P62" s="1">
        <f t="shared" si="6"/>
        <v>12</v>
      </c>
      <c r="Q62" s="1">
        <f t="shared" si="7"/>
        <v>9.9992838973103453</v>
      </c>
    </row>
    <row r="63" spans="1:17" x14ac:dyDescent="0.2">
      <c r="A63" s="1">
        <v>61</v>
      </c>
      <c r="B63" s="2">
        <v>42203</v>
      </c>
      <c r="C63" s="1">
        <v>-2298.9758689999999</v>
      </c>
      <c r="D63" s="1">
        <v>11.95038834</v>
      </c>
      <c r="F63" s="1">
        <v>61</v>
      </c>
      <c r="G63" s="2">
        <v>43914</v>
      </c>
      <c r="H63" s="2">
        <f t="shared" si="1"/>
        <v>43903</v>
      </c>
      <c r="I63" s="2">
        <f t="shared" si="2"/>
        <v>43930</v>
      </c>
      <c r="J63" s="1">
        <v>2137.4564009999999</v>
      </c>
      <c r="K63" s="1">
        <v>2139.5267530000001</v>
      </c>
      <c r="L63" s="1">
        <v>2141.871157</v>
      </c>
      <c r="M63" s="1">
        <f t="shared" si="3"/>
        <v>10.29044773</v>
      </c>
      <c r="N63" s="1">
        <f t="shared" si="4"/>
        <v>11.02689245</v>
      </c>
      <c r="O63" s="1">
        <f t="shared" si="5"/>
        <v>11</v>
      </c>
      <c r="P63" s="1">
        <f t="shared" si="6"/>
        <v>16</v>
      </c>
      <c r="Q63" s="1">
        <f t="shared" si="7"/>
        <v>10.590480764074075</v>
      </c>
    </row>
    <row r="64" spans="1:17" x14ac:dyDescent="0.2">
      <c r="A64" s="1">
        <v>62</v>
      </c>
      <c r="B64" s="2">
        <v>42232</v>
      </c>
      <c r="C64" s="1">
        <v>-2075.1201209999999</v>
      </c>
      <c r="D64" s="1">
        <v>9.1577227400000005</v>
      </c>
      <c r="F64" s="1">
        <v>62</v>
      </c>
      <c r="G64" s="2">
        <v>43974</v>
      </c>
      <c r="H64" s="2">
        <f t="shared" si="1"/>
        <v>43959</v>
      </c>
      <c r="I64" s="2">
        <f t="shared" si="2"/>
        <v>43988</v>
      </c>
      <c r="J64" s="1">
        <v>2137.9555190000001</v>
      </c>
      <c r="K64" s="1">
        <v>2139.1548990000001</v>
      </c>
      <c r="L64" s="1">
        <v>2142.5043860000001</v>
      </c>
      <c r="M64" s="1">
        <f t="shared" si="3"/>
        <v>9.4116209729999998</v>
      </c>
      <c r="N64" s="1">
        <f t="shared" si="4"/>
        <v>11.217747170000001</v>
      </c>
      <c r="O64" s="1">
        <f t="shared" si="5"/>
        <v>15</v>
      </c>
      <c r="P64" s="1">
        <f t="shared" si="6"/>
        <v>14</v>
      </c>
      <c r="Q64" s="1">
        <f t="shared" si="7"/>
        <v>10.345824178344827</v>
      </c>
    </row>
    <row r="65" spans="1:17" x14ac:dyDescent="0.2">
      <c r="A65" s="1">
        <v>63</v>
      </c>
      <c r="B65" s="2">
        <v>42261</v>
      </c>
      <c r="C65" s="1">
        <v>-2612.5717519999998</v>
      </c>
      <c r="D65" s="1">
        <v>9.5062865819999995</v>
      </c>
      <c r="F65" s="1">
        <v>63</v>
      </c>
      <c r="G65" s="2">
        <v>44027</v>
      </c>
      <c r="H65" s="2">
        <f t="shared" si="1"/>
        <v>44016</v>
      </c>
      <c r="I65" s="2">
        <f t="shared" si="2"/>
        <v>44044</v>
      </c>
      <c r="J65" s="1">
        <v>2138.1528659999999</v>
      </c>
      <c r="K65" s="1">
        <v>2140.4569259999998</v>
      </c>
      <c r="L65" s="1">
        <v>2143.0979809999999</v>
      </c>
      <c r="M65" s="1">
        <f t="shared" si="3"/>
        <v>7.6728132220000003</v>
      </c>
      <c r="N65" s="1">
        <f t="shared" si="4"/>
        <v>6.6032915399999998</v>
      </c>
      <c r="O65" s="1">
        <f t="shared" si="5"/>
        <v>11</v>
      </c>
      <c r="P65" s="1">
        <f t="shared" si="6"/>
        <v>17</v>
      </c>
      <c r="Q65" s="1">
        <f t="shared" si="7"/>
        <v>7.2526439897857147</v>
      </c>
    </row>
    <row r="66" spans="1:17" x14ac:dyDescent="0.2">
      <c r="A66" s="1">
        <v>64</v>
      </c>
      <c r="B66" s="2">
        <v>42288</v>
      </c>
      <c r="C66" s="1">
        <v>-2009.6527289999999</v>
      </c>
      <c r="D66" s="1">
        <v>13.128247030000001</v>
      </c>
      <c r="F66" s="1">
        <v>64</v>
      </c>
      <c r="G66" s="2">
        <v>44086</v>
      </c>
      <c r="H66" s="2">
        <f t="shared" si="1"/>
        <v>44067</v>
      </c>
      <c r="I66" s="2">
        <f t="shared" si="2"/>
        <v>44092</v>
      </c>
      <c r="J66" s="1">
        <v>2127.8915609999999</v>
      </c>
      <c r="K66" s="1">
        <v>2136.5329489999999</v>
      </c>
      <c r="L66" s="1">
        <v>2139.619702</v>
      </c>
      <c r="M66" s="1">
        <f t="shared" si="3"/>
        <v>10.059243759999999</v>
      </c>
      <c r="N66" s="1">
        <f t="shared" si="4"/>
        <v>14.168180700000001</v>
      </c>
      <c r="O66" s="1">
        <f t="shared" si="5"/>
        <v>19</v>
      </c>
      <c r="P66" s="1">
        <f t="shared" si="6"/>
        <v>6</v>
      </c>
      <c r="Q66" s="1">
        <f t="shared" si="7"/>
        <v>13.182035834400001</v>
      </c>
    </row>
    <row r="67" spans="1:17" x14ac:dyDescent="0.2">
      <c r="A67" s="1">
        <v>65</v>
      </c>
      <c r="B67" s="2">
        <v>42317</v>
      </c>
      <c r="C67" s="1">
        <v>-2309.277231</v>
      </c>
      <c r="D67" s="1">
        <v>11.90479302</v>
      </c>
      <c r="F67" s="1">
        <v>65</v>
      </c>
      <c r="G67" s="2">
        <v>44129</v>
      </c>
      <c r="H67" s="2">
        <f t="shared" si="1"/>
        <v>44117</v>
      </c>
      <c r="I67" s="2">
        <f t="shared" si="2"/>
        <v>44142</v>
      </c>
      <c r="J67" s="1">
        <v>2124.2200819999998</v>
      </c>
      <c r="K67" s="1">
        <v>2138.4269060000001</v>
      </c>
      <c r="L67" s="1">
        <v>2139.8348540000002</v>
      </c>
      <c r="M67" s="1">
        <f t="shared" si="3"/>
        <v>11.282279900000001</v>
      </c>
      <c r="N67" s="1">
        <f t="shared" si="4"/>
        <v>7.8495954240000003</v>
      </c>
      <c r="O67" s="1">
        <f t="shared" si="5"/>
        <v>12</v>
      </c>
      <c r="P67" s="1">
        <f t="shared" si="6"/>
        <v>13</v>
      </c>
      <c r="Q67" s="1">
        <f t="shared" si="7"/>
        <v>9.634591351520001</v>
      </c>
    </row>
    <row r="68" spans="1:17" x14ac:dyDescent="0.2">
      <c r="A68" s="1">
        <v>66</v>
      </c>
      <c r="B68" s="2">
        <v>42346</v>
      </c>
      <c r="C68" s="1">
        <v>-2446.5411530000001</v>
      </c>
      <c r="D68" s="1">
        <v>9.2884668799999996</v>
      </c>
      <c r="F68" s="1">
        <v>66</v>
      </c>
      <c r="G68" s="2">
        <v>44183</v>
      </c>
      <c r="H68" s="2">
        <f t="shared" ref="H68:H72" si="9">LOOKUP(G68,B:B,B:B)</f>
        <v>44142</v>
      </c>
      <c r="I68" s="2">
        <f t="shared" ref="I68:I72" si="10">IF(H68=G68,G68,LOOKUP(LOOKUP(G68,B:B,A:A)+1,A:A,B:B))</f>
        <v>44190</v>
      </c>
      <c r="J68" s="1">
        <v>2133.7106979999999</v>
      </c>
      <c r="K68" s="1">
        <v>2138.853165</v>
      </c>
      <c r="L68" s="1">
        <v>2141.6507630000001</v>
      </c>
      <c r="M68" s="1">
        <f t="shared" ref="M68:M72" si="11">LOOKUP(H68,B:B,D:D)</f>
        <v>7.8495954240000003</v>
      </c>
      <c r="N68" s="1">
        <f t="shared" ref="N68:N72" si="12">LOOKUP(I68,B:B,D:D)</f>
        <v>9.0941876500000003</v>
      </c>
      <c r="O68" s="1">
        <f t="shared" ref="O68:O72" si="13">ABS(H68-$G68)</f>
        <v>41</v>
      </c>
      <c r="P68" s="1">
        <f t="shared" ref="P68:P72" si="14">ABS(I68-$G68)</f>
        <v>7</v>
      </c>
      <c r="Q68" s="1">
        <f t="shared" ref="Q68:Q72" si="15">IF(M68=N68,M68,(M68+(N68-M68)*(O68/(O68+P68))))</f>
        <v>8.9126846170416663</v>
      </c>
    </row>
    <row r="69" spans="1:17" x14ac:dyDescent="0.2">
      <c r="A69" s="1">
        <v>67</v>
      </c>
      <c r="B69" s="2">
        <v>42401</v>
      </c>
      <c r="C69" s="1">
        <v>-2018.10886</v>
      </c>
      <c r="D69" s="1">
        <v>11.1134001</v>
      </c>
      <c r="F69" s="1">
        <v>67</v>
      </c>
      <c r="G69" s="2">
        <v>44228</v>
      </c>
      <c r="H69" s="2">
        <f t="shared" si="9"/>
        <v>44215</v>
      </c>
      <c r="I69" s="2">
        <f t="shared" si="10"/>
        <v>44240</v>
      </c>
      <c r="J69" s="1">
        <v>2137.1329110000001</v>
      </c>
      <c r="K69" s="1">
        <v>2140.44283</v>
      </c>
      <c r="L69" s="1">
        <v>2142.5707010000001</v>
      </c>
      <c r="M69" s="1">
        <f t="shared" si="11"/>
        <v>10.001193199999999</v>
      </c>
      <c r="N69" s="1">
        <f t="shared" si="12"/>
        <v>9.0762166660000005</v>
      </c>
      <c r="O69" s="1">
        <f t="shared" si="13"/>
        <v>13</v>
      </c>
      <c r="P69" s="1">
        <f t="shared" si="14"/>
        <v>12</v>
      </c>
      <c r="Q69" s="1">
        <f t="shared" si="15"/>
        <v>9.5202054023200002</v>
      </c>
    </row>
    <row r="70" spans="1:17" x14ac:dyDescent="0.2">
      <c r="A70" s="1">
        <v>68</v>
      </c>
      <c r="B70" s="2">
        <v>42430</v>
      </c>
      <c r="C70" s="1">
        <v>-2138.7161369999999</v>
      </c>
      <c r="D70" s="1">
        <v>10.77379146</v>
      </c>
      <c r="F70" s="1">
        <v>68</v>
      </c>
      <c r="G70" s="2">
        <v>44270</v>
      </c>
      <c r="H70" s="2">
        <f t="shared" si="9"/>
        <v>44265</v>
      </c>
      <c r="I70" s="2">
        <f t="shared" si="10"/>
        <v>44313</v>
      </c>
      <c r="J70" s="1">
        <v>2158.8015890000001</v>
      </c>
      <c r="K70" s="1">
        <v>2149.8759449999998</v>
      </c>
      <c r="L70" s="1">
        <v>2150.3777850000001</v>
      </c>
      <c r="M70" s="1">
        <f t="shared" si="11"/>
        <v>8.1223817999999994</v>
      </c>
      <c r="N70" s="1">
        <f t="shared" si="12"/>
        <v>9.4908254719999992</v>
      </c>
      <c r="O70" s="1">
        <f t="shared" si="13"/>
        <v>5</v>
      </c>
      <c r="P70" s="1">
        <f t="shared" si="14"/>
        <v>43</v>
      </c>
      <c r="Q70" s="1">
        <f t="shared" si="15"/>
        <v>8.2649280158333323</v>
      </c>
    </row>
    <row r="71" spans="1:17" x14ac:dyDescent="0.2">
      <c r="A71" s="1">
        <v>69</v>
      </c>
      <c r="B71" s="2">
        <v>42457</v>
      </c>
      <c r="C71" s="1">
        <v>-1783.881586</v>
      </c>
      <c r="D71" s="1">
        <v>11.165426070000001</v>
      </c>
      <c r="F71" s="1">
        <v>69</v>
      </c>
      <c r="G71" s="2">
        <v>44327</v>
      </c>
      <c r="H71" s="2">
        <f t="shared" si="9"/>
        <v>44313</v>
      </c>
      <c r="I71" s="2">
        <f t="shared" si="10"/>
        <v>44337</v>
      </c>
      <c r="J71" s="1">
        <v>2137.1241610000002</v>
      </c>
      <c r="K71" s="1">
        <v>2141.0208360000001</v>
      </c>
      <c r="L71" s="1">
        <v>2145.420494</v>
      </c>
      <c r="M71" s="1">
        <f t="shared" si="11"/>
        <v>9.4908254719999992</v>
      </c>
      <c r="N71" s="1">
        <f t="shared" si="12"/>
        <v>11.78270839</v>
      </c>
      <c r="O71" s="1">
        <f t="shared" si="13"/>
        <v>14</v>
      </c>
      <c r="P71" s="1">
        <f t="shared" si="14"/>
        <v>10</v>
      </c>
      <c r="Q71" s="1">
        <f t="shared" si="15"/>
        <v>10.827757174166667</v>
      </c>
    </row>
    <row r="72" spans="1:17" x14ac:dyDescent="0.2">
      <c r="A72" s="1">
        <v>70</v>
      </c>
      <c r="B72" s="2">
        <v>42486</v>
      </c>
      <c r="C72" s="1">
        <v>-2344.9597159999998</v>
      </c>
      <c r="D72" s="1">
        <v>9.6395530909999998</v>
      </c>
      <c r="F72" s="1">
        <v>70</v>
      </c>
      <c r="G72" s="2">
        <v>44374</v>
      </c>
      <c r="H72" s="2">
        <f t="shared" si="9"/>
        <v>44362</v>
      </c>
      <c r="I72" s="2">
        <f t="shared" si="10"/>
        <v>44387</v>
      </c>
      <c r="J72" s="1">
        <v>2124.300444</v>
      </c>
      <c r="K72" s="1">
        <v>2135.3024580000001</v>
      </c>
      <c r="L72" s="1">
        <v>2138.5913190000001</v>
      </c>
      <c r="M72" s="1">
        <f t="shared" si="11"/>
        <v>12.424800129999999</v>
      </c>
      <c r="N72" s="1">
        <f t="shared" si="12"/>
        <v>8.9827519579999997</v>
      </c>
      <c r="O72" s="1">
        <f t="shared" si="13"/>
        <v>12</v>
      </c>
      <c r="P72" s="1">
        <f t="shared" si="14"/>
        <v>13</v>
      </c>
      <c r="Q72" s="1">
        <f t="shared" si="15"/>
        <v>10.772617007439999</v>
      </c>
    </row>
    <row r="73" spans="1:17" x14ac:dyDescent="0.2">
      <c r="A73" s="1">
        <v>71</v>
      </c>
      <c r="B73" s="2">
        <v>42515</v>
      </c>
      <c r="C73" s="1">
        <v>-2213.394687</v>
      </c>
      <c r="D73" s="1">
        <v>10.585783859999999</v>
      </c>
      <c r="F73" s="1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>
        <v>72</v>
      </c>
      <c r="B74" s="2">
        <v>42543</v>
      </c>
      <c r="C74" s="1">
        <v>-2591.1401470000001</v>
      </c>
      <c r="D74" s="1">
        <v>6.3836620780000004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>
        <v>73</v>
      </c>
      <c r="B75" s="2">
        <v>42571</v>
      </c>
      <c r="C75" s="1">
        <v>-2158.8869589999999</v>
      </c>
      <c r="D75" s="1">
        <v>14.135879259999999</v>
      </c>
    </row>
    <row r="76" spans="1:17" x14ac:dyDescent="0.2">
      <c r="A76" s="1">
        <v>74</v>
      </c>
      <c r="B76" s="2">
        <v>42600</v>
      </c>
      <c r="C76" s="1">
        <v>-2326.0407209999998</v>
      </c>
      <c r="D76" s="1">
        <v>9.5994283980000006</v>
      </c>
    </row>
    <row r="77" spans="1:17" x14ac:dyDescent="0.2">
      <c r="A77" s="1">
        <v>75</v>
      </c>
      <c r="B77" s="2">
        <v>42629</v>
      </c>
      <c r="C77" s="1">
        <v>-2733.2818609999999</v>
      </c>
      <c r="D77" s="1">
        <v>8.1026495809999997</v>
      </c>
    </row>
    <row r="78" spans="1:17" x14ac:dyDescent="0.2">
      <c r="A78" s="1">
        <v>76</v>
      </c>
      <c r="B78" s="2">
        <v>42655</v>
      </c>
      <c r="C78" s="1">
        <v>-1763.346867</v>
      </c>
      <c r="D78" s="1">
        <v>13.03495757</v>
      </c>
    </row>
    <row r="79" spans="1:17" x14ac:dyDescent="0.2">
      <c r="A79" s="1">
        <v>77</v>
      </c>
      <c r="B79" s="2">
        <v>42685</v>
      </c>
      <c r="C79" s="1">
        <v>-1941.939783</v>
      </c>
      <c r="D79" s="1">
        <v>12.68485343</v>
      </c>
    </row>
    <row r="80" spans="1:17" x14ac:dyDescent="0.2">
      <c r="A80" s="1">
        <v>78</v>
      </c>
      <c r="B80" s="2">
        <v>42714</v>
      </c>
      <c r="C80" s="1">
        <v>-1949.1199610000001</v>
      </c>
      <c r="D80" s="1">
        <v>8.9382566180000005</v>
      </c>
    </row>
    <row r="81" spans="1:4" x14ac:dyDescent="0.2">
      <c r="A81" s="1">
        <v>79</v>
      </c>
      <c r="B81" s="2">
        <v>42770</v>
      </c>
      <c r="C81" s="1">
        <v>-1920.2730670000001</v>
      </c>
      <c r="D81" s="1">
        <v>10.185963109999999</v>
      </c>
    </row>
    <row r="82" spans="1:4" x14ac:dyDescent="0.2">
      <c r="A82" s="1">
        <v>80</v>
      </c>
      <c r="B82" s="2">
        <v>42799</v>
      </c>
      <c r="C82" s="1">
        <v>-2190.5402920000001</v>
      </c>
      <c r="D82" s="1">
        <v>10.258246</v>
      </c>
    </row>
    <row r="83" spans="1:4" x14ac:dyDescent="0.2">
      <c r="A83" s="1">
        <v>81</v>
      </c>
      <c r="B83" s="2">
        <v>42826</v>
      </c>
      <c r="C83" s="1">
        <v>-2010.056975</v>
      </c>
      <c r="D83" s="1">
        <v>10.94345747</v>
      </c>
    </row>
    <row r="84" spans="1:4" x14ac:dyDescent="0.2">
      <c r="A84" s="1">
        <v>82</v>
      </c>
      <c r="B84" s="2">
        <v>42855</v>
      </c>
      <c r="C84" s="1">
        <v>-2232.1720350000001</v>
      </c>
      <c r="D84" s="1">
        <v>11.028370649999999</v>
      </c>
    </row>
    <row r="85" spans="1:4" x14ac:dyDescent="0.2">
      <c r="A85" s="1">
        <v>83</v>
      </c>
      <c r="B85" s="2">
        <v>42883</v>
      </c>
      <c r="C85" s="1">
        <v>-2407.205242</v>
      </c>
      <c r="D85" s="1">
        <v>9.9048278130000007</v>
      </c>
    </row>
    <row r="86" spans="1:4" x14ac:dyDescent="0.2">
      <c r="A86" s="1">
        <v>84</v>
      </c>
      <c r="B86" s="2">
        <v>42911</v>
      </c>
      <c r="C86" s="1">
        <v>-2156.7515279999998</v>
      </c>
      <c r="D86" s="1">
        <v>8.8868935059999998</v>
      </c>
    </row>
    <row r="87" spans="1:4" x14ac:dyDescent="0.2">
      <c r="A87" s="1">
        <v>85</v>
      </c>
      <c r="B87" s="2">
        <v>42939</v>
      </c>
      <c r="C87" s="1">
        <v>-2203.458271</v>
      </c>
      <c r="D87" s="1">
        <v>10.643673209999999</v>
      </c>
    </row>
    <row r="88" spans="1:4" x14ac:dyDescent="0.2">
      <c r="A88" s="1">
        <v>86</v>
      </c>
      <c r="B88" s="2">
        <v>42968</v>
      </c>
      <c r="C88" s="1">
        <v>-1730.47174</v>
      </c>
      <c r="D88" s="1">
        <v>10.95161974</v>
      </c>
    </row>
    <row r="89" spans="1:4" x14ac:dyDescent="0.2">
      <c r="A89" s="1">
        <v>87</v>
      </c>
      <c r="B89" s="2">
        <v>42997</v>
      </c>
      <c r="C89" s="1">
        <v>-2666.255486</v>
      </c>
      <c r="D89" s="1">
        <v>8.9055354080000004</v>
      </c>
    </row>
    <row r="90" spans="1:4" x14ac:dyDescent="0.2">
      <c r="A90" s="1">
        <v>88</v>
      </c>
      <c r="B90" s="2">
        <v>43024</v>
      </c>
      <c r="C90" s="1">
        <v>-1865.2751390000001</v>
      </c>
      <c r="D90" s="1">
        <v>12.54639525</v>
      </c>
    </row>
    <row r="91" spans="1:4" x14ac:dyDescent="0.2">
      <c r="A91" s="1">
        <v>89</v>
      </c>
      <c r="B91" s="2">
        <v>43053</v>
      </c>
      <c r="C91" s="1">
        <v>-2073.8311480000002</v>
      </c>
      <c r="D91" s="1">
        <v>10.900822160000001</v>
      </c>
    </row>
    <row r="92" spans="1:4" x14ac:dyDescent="0.2">
      <c r="A92" s="1">
        <v>90</v>
      </c>
      <c r="B92" s="2">
        <v>43082</v>
      </c>
      <c r="C92" s="1">
        <v>-2447.0859479999999</v>
      </c>
      <c r="D92" s="1">
        <v>9.0839012189999995</v>
      </c>
    </row>
    <row r="93" spans="1:4" x14ac:dyDescent="0.2">
      <c r="A93" s="1">
        <v>91</v>
      </c>
      <c r="B93" s="2">
        <v>43109</v>
      </c>
      <c r="C93" s="1">
        <v>-1847.0420300000001</v>
      </c>
      <c r="D93" s="1">
        <v>8.6534028650000003</v>
      </c>
    </row>
    <row r="94" spans="1:4" x14ac:dyDescent="0.2">
      <c r="A94" s="1">
        <v>92</v>
      </c>
      <c r="B94" s="2">
        <v>43138</v>
      </c>
      <c r="C94" s="1">
        <v>-2116.7312609999999</v>
      </c>
      <c r="D94" s="1">
        <v>11.129148900000001</v>
      </c>
    </row>
    <row r="95" spans="1:4" x14ac:dyDescent="0.2">
      <c r="A95" s="1">
        <v>93</v>
      </c>
      <c r="B95" s="2">
        <v>43167</v>
      </c>
      <c r="C95" s="1">
        <v>-2188.2751229999999</v>
      </c>
      <c r="D95" s="1">
        <v>10.277630009999999</v>
      </c>
    </row>
    <row r="96" spans="1:4" x14ac:dyDescent="0.2">
      <c r="A96" s="1">
        <v>94</v>
      </c>
      <c r="B96" s="2">
        <v>43194</v>
      </c>
      <c r="C96" s="1">
        <v>-1494.8099279999999</v>
      </c>
      <c r="D96" s="1">
        <v>11.651628629999999</v>
      </c>
    </row>
    <row r="97" spans="1:4" x14ac:dyDescent="0.2">
      <c r="A97" s="1">
        <v>95</v>
      </c>
      <c r="B97" s="2">
        <v>43223</v>
      </c>
      <c r="C97" s="1">
        <v>-2218.9047890000002</v>
      </c>
      <c r="D97" s="1">
        <v>9.9599017780000008</v>
      </c>
    </row>
    <row r="98" spans="1:4" x14ac:dyDescent="0.2">
      <c r="A98" s="1">
        <v>96</v>
      </c>
      <c r="B98" s="2">
        <v>43252</v>
      </c>
      <c r="C98" s="1">
        <v>-2197.0507659999998</v>
      </c>
      <c r="D98" s="1">
        <v>10.65759283</v>
      </c>
    </row>
    <row r="99" spans="1:4" x14ac:dyDescent="0.2">
      <c r="A99" s="1">
        <v>97</v>
      </c>
      <c r="B99" s="2">
        <v>43280</v>
      </c>
      <c r="C99" s="1">
        <v>-1905.6046739999999</v>
      </c>
      <c r="D99" s="1">
        <v>7.2418615639999997</v>
      </c>
    </row>
    <row r="100" spans="1:4" x14ac:dyDescent="0.2">
      <c r="A100" s="1">
        <v>98</v>
      </c>
      <c r="B100" s="2">
        <v>43308</v>
      </c>
      <c r="C100" s="1">
        <v>-2391.9330610000002</v>
      </c>
      <c r="D100" s="1">
        <v>13.39756841</v>
      </c>
    </row>
    <row r="101" spans="1:4" x14ac:dyDescent="0.2">
      <c r="A101" s="1">
        <v>99</v>
      </c>
      <c r="B101" s="2">
        <v>43337</v>
      </c>
      <c r="C101" s="1">
        <v>-2330.795537</v>
      </c>
      <c r="D101" s="1">
        <v>9.2811214549999992</v>
      </c>
    </row>
    <row r="102" spans="1:4" x14ac:dyDescent="0.2">
      <c r="A102" s="1">
        <v>100</v>
      </c>
      <c r="B102" s="2">
        <v>43365</v>
      </c>
      <c r="C102" s="1">
        <v>-2122.718249</v>
      </c>
      <c r="D102" s="1">
        <v>10.65668503</v>
      </c>
    </row>
    <row r="103" spans="1:4" x14ac:dyDescent="0.2">
      <c r="A103" s="1">
        <v>101</v>
      </c>
      <c r="B103" s="2">
        <v>43392</v>
      </c>
      <c r="C103" s="1">
        <v>-1772.156669</v>
      </c>
      <c r="D103" s="1">
        <v>12.436999220000001</v>
      </c>
    </row>
    <row r="104" spans="1:4" x14ac:dyDescent="0.2">
      <c r="A104" s="1">
        <v>102</v>
      </c>
      <c r="B104" s="2">
        <v>43421</v>
      </c>
      <c r="C104" s="1">
        <v>-1812.3371629999999</v>
      </c>
      <c r="D104" s="1">
        <v>12.140769649999999</v>
      </c>
    </row>
    <row r="105" spans="1:4" x14ac:dyDescent="0.2">
      <c r="A105" s="1">
        <v>103</v>
      </c>
      <c r="B105" s="2">
        <v>43450</v>
      </c>
      <c r="C105" s="1">
        <v>-2217.7764390000002</v>
      </c>
      <c r="D105" s="1">
        <v>9.6058922090000003</v>
      </c>
    </row>
    <row r="106" spans="1:4" x14ac:dyDescent="0.2">
      <c r="A106" s="1">
        <v>104</v>
      </c>
      <c r="B106" s="2">
        <v>43477</v>
      </c>
      <c r="C106" s="1">
        <v>-2088.35815</v>
      </c>
      <c r="D106" s="1">
        <v>8.8597070700000007</v>
      </c>
    </row>
    <row r="107" spans="1:4" x14ac:dyDescent="0.2">
      <c r="A107" s="1">
        <v>105</v>
      </c>
      <c r="B107" s="2">
        <v>43506</v>
      </c>
      <c r="C107" s="1">
        <v>-2305.5681639999998</v>
      </c>
      <c r="D107" s="1">
        <v>10.47249251</v>
      </c>
    </row>
    <row r="108" spans="1:4" x14ac:dyDescent="0.2">
      <c r="A108" s="1">
        <v>106</v>
      </c>
      <c r="B108" s="2">
        <v>43535</v>
      </c>
      <c r="C108" s="1">
        <v>-2357.4669640000002</v>
      </c>
      <c r="D108" s="1">
        <v>12.97032826</v>
      </c>
    </row>
    <row r="109" spans="1:4" x14ac:dyDescent="0.2">
      <c r="A109" s="1">
        <v>107</v>
      </c>
      <c r="B109" s="2">
        <v>43562</v>
      </c>
      <c r="C109" s="1">
        <v>-1908.0442479999999</v>
      </c>
      <c r="D109" s="1">
        <v>11.01898304</v>
      </c>
    </row>
    <row r="110" spans="1:4" x14ac:dyDescent="0.2">
      <c r="A110" s="1">
        <v>108</v>
      </c>
      <c r="B110" s="2">
        <v>43591</v>
      </c>
      <c r="C110" s="1">
        <v>-2110.2589710000002</v>
      </c>
      <c r="D110" s="1">
        <v>10.634136590000001</v>
      </c>
    </row>
    <row r="111" spans="1:4" x14ac:dyDescent="0.2">
      <c r="A111" s="1">
        <v>109</v>
      </c>
      <c r="B111" s="2">
        <v>43620</v>
      </c>
      <c r="C111" s="1">
        <v>-2136.1369180000002</v>
      </c>
      <c r="D111" s="1">
        <v>9.2123724070000002</v>
      </c>
    </row>
    <row r="112" spans="1:4" x14ac:dyDescent="0.2">
      <c r="A112" s="1">
        <v>110</v>
      </c>
      <c r="B112" s="2">
        <v>43647</v>
      </c>
      <c r="C112" s="1">
        <v>-1899.4603079999999</v>
      </c>
      <c r="D112" s="1">
        <v>8.344223414</v>
      </c>
    </row>
    <row r="113" spans="1:4" x14ac:dyDescent="0.2">
      <c r="A113" s="1">
        <v>111</v>
      </c>
      <c r="B113" s="2">
        <v>43676</v>
      </c>
      <c r="C113" s="1">
        <v>-2487.9111459999999</v>
      </c>
      <c r="D113" s="1">
        <v>13.280334359999999</v>
      </c>
    </row>
    <row r="114" spans="1:4" x14ac:dyDescent="0.2">
      <c r="A114" s="1">
        <v>112</v>
      </c>
      <c r="B114" s="2">
        <v>43705</v>
      </c>
      <c r="C114" s="1">
        <v>-1764.4407430000001</v>
      </c>
      <c r="D114" s="1">
        <v>11.566175149999999</v>
      </c>
    </row>
    <row r="115" spans="1:4" x14ac:dyDescent="0.2">
      <c r="A115" s="1">
        <v>113</v>
      </c>
      <c r="B115" s="2">
        <v>43734</v>
      </c>
      <c r="C115" s="1">
        <v>-2634.3968020000002</v>
      </c>
      <c r="D115" s="1">
        <v>10.51589416</v>
      </c>
    </row>
    <row r="116" spans="1:4" x14ac:dyDescent="0.2">
      <c r="A116" s="1">
        <v>114</v>
      </c>
      <c r="B116" s="2">
        <v>43761</v>
      </c>
      <c r="C116" s="1">
        <v>-1907.4630079999999</v>
      </c>
      <c r="D116" s="1">
        <v>10.945745199999999</v>
      </c>
    </row>
    <row r="117" spans="1:4" x14ac:dyDescent="0.2">
      <c r="A117" s="1">
        <v>115</v>
      </c>
      <c r="B117" s="2">
        <v>43790</v>
      </c>
      <c r="C117" s="1">
        <v>-1979.8055870000001</v>
      </c>
      <c r="D117" s="1">
        <v>11.737325370000001</v>
      </c>
    </row>
    <row r="118" spans="1:4" x14ac:dyDescent="0.2">
      <c r="A118" s="1">
        <v>116</v>
      </c>
      <c r="B118" s="2">
        <v>43819</v>
      </c>
      <c r="C118" s="1">
        <v>-2151.951595</v>
      </c>
      <c r="D118" s="1">
        <v>8.6405151109999991</v>
      </c>
    </row>
    <row r="119" spans="1:4" x14ac:dyDescent="0.2">
      <c r="A119" s="1">
        <v>117</v>
      </c>
      <c r="B119" s="2">
        <v>43845</v>
      </c>
      <c r="C119" s="1">
        <v>-1756.09962</v>
      </c>
      <c r="D119" s="1">
        <v>9.2153184810000006</v>
      </c>
    </row>
    <row r="120" spans="1:4" x14ac:dyDescent="0.2">
      <c r="A120" s="1">
        <v>118</v>
      </c>
      <c r="B120" s="2">
        <v>43874</v>
      </c>
      <c r="C120" s="1">
        <v>-2002.7062020000001</v>
      </c>
      <c r="D120" s="1">
        <v>10.55267125</v>
      </c>
    </row>
    <row r="121" spans="1:4" x14ac:dyDescent="0.2">
      <c r="A121" s="1">
        <v>119</v>
      </c>
      <c r="B121" s="2">
        <v>43903</v>
      </c>
      <c r="C121" s="1">
        <v>-2222.6916200000001</v>
      </c>
      <c r="D121" s="1">
        <v>10.29044773</v>
      </c>
    </row>
    <row r="122" spans="1:4" x14ac:dyDescent="0.2">
      <c r="A122" s="1">
        <v>120</v>
      </c>
      <c r="B122" s="2">
        <v>43930</v>
      </c>
      <c r="C122" s="1">
        <v>-1944.5659109999999</v>
      </c>
      <c r="D122" s="1">
        <v>11.02689245</v>
      </c>
    </row>
    <row r="123" spans="1:4" x14ac:dyDescent="0.2">
      <c r="A123" s="1">
        <v>121</v>
      </c>
      <c r="B123" s="2">
        <v>43959</v>
      </c>
      <c r="C123" s="1">
        <v>-2124.492874</v>
      </c>
      <c r="D123" s="1">
        <v>9.4116209729999998</v>
      </c>
    </row>
    <row r="124" spans="1:4" x14ac:dyDescent="0.2">
      <c r="A124" s="1">
        <v>122</v>
      </c>
      <c r="B124" s="2">
        <v>43988</v>
      </c>
      <c r="C124" s="1">
        <v>-2276.0114830000002</v>
      </c>
      <c r="D124" s="1">
        <v>11.217747170000001</v>
      </c>
    </row>
    <row r="125" spans="1:4" x14ac:dyDescent="0.2">
      <c r="A125" s="1">
        <v>123</v>
      </c>
      <c r="B125" s="2">
        <v>44016</v>
      </c>
      <c r="C125" s="1">
        <v>-1588.083537</v>
      </c>
      <c r="D125" s="1">
        <v>7.6728132220000003</v>
      </c>
    </row>
    <row r="126" spans="1:4" x14ac:dyDescent="0.2">
      <c r="A126" s="1">
        <v>124</v>
      </c>
      <c r="B126" s="2">
        <v>44044</v>
      </c>
      <c r="C126" s="1">
        <v>-3036.4233330000002</v>
      </c>
      <c r="D126" s="1">
        <v>6.6032915399999998</v>
      </c>
    </row>
    <row r="127" spans="1:4" x14ac:dyDescent="0.2">
      <c r="A127" s="1">
        <v>125</v>
      </c>
      <c r="B127" s="2">
        <v>44067</v>
      </c>
      <c r="C127" s="1">
        <v>-2239.396937</v>
      </c>
      <c r="D127" s="1">
        <v>10.059243759999999</v>
      </c>
    </row>
    <row r="128" spans="1:4" x14ac:dyDescent="0.2">
      <c r="A128" s="1">
        <v>126</v>
      </c>
      <c r="B128" s="2">
        <v>44092</v>
      </c>
      <c r="C128" s="1">
        <v>-2296.288313</v>
      </c>
      <c r="D128" s="1">
        <v>14.168180700000001</v>
      </c>
    </row>
    <row r="129" spans="1:4" x14ac:dyDescent="0.2">
      <c r="A129" s="1">
        <v>127</v>
      </c>
      <c r="B129" s="2">
        <v>44117</v>
      </c>
      <c r="C129" s="1">
        <v>-1981.5883349999999</v>
      </c>
      <c r="D129" s="1">
        <v>11.282279900000001</v>
      </c>
    </row>
    <row r="130" spans="1:4" x14ac:dyDescent="0.2">
      <c r="A130" s="1">
        <v>128</v>
      </c>
      <c r="B130" s="2">
        <v>44142</v>
      </c>
      <c r="C130" s="1">
        <v>-2185.6831269999998</v>
      </c>
      <c r="D130" s="1">
        <v>7.8495954240000003</v>
      </c>
    </row>
    <row r="131" spans="1:4" x14ac:dyDescent="0.2">
      <c r="A131" s="1">
        <v>129</v>
      </c>
      <c r="B131" s="2">
        <v>44190</v>
      </c>
      <c r="C131" s="1">
        <v>-1623.50513</v>
      </c>
      <c r="D131" s="1">
        <v>9.0941876500000003</v>
      </c>
    </row>
    <row r="132" spans="1:4" x14ac:dyDescent="0.2">
      <c r="A132" s="1">
        <v>130</v>
      </c>
      <c r="B132" s="2">
        <v>44215</v>
      </c>
      <c r="C132" s="1">
        <v>-2135.8048359999998</v>
      </c>
      <c r="D132" s="1">
        <v>10.001193199999999</v>
      </c>
    </row>
    <row r="133" spans="1:4" x14ac:dyDescent="0.2">
      <c r="A133" s="1">
        <v>131</v>
      </c>
      <c r="B133" s="2">
        <v>44240</v>
      </c>
      <c r="C133" s="1">
        <v>-2135.2928240000001</v>
      </c>
      <c r="D133" s="1">
        <v>9.0762166660000005</v>
      </c>
    </row>
    <row r="134" spans="1:4" x14ac:dyDescent="0.2">
      <c r="A134" s="1">
        <v>132</v>
      </c>
      <c r="B134" s="2">
        <v>44265</v>
      </c>
      <c r="C134" s="1">
        <v>-2595.3807550000001</v>
      </c>
      <c r="D134" s="1">
        <v>8.1223817999999994</v>
      </c>
    </row>
    <row r="135" spans="1:4" x14ac:dyDescent="0.2">
      <c r="A135" s="1">
        <v>133</v>
      </c>
      <c r="B135" s="2">
        <v>44313</v>
      </c>
      <c r="C135" s="1">
        <v>-1910.100336</v>
      </c>
      <c r="D135" s="1">
        <v>9.4908254719999992</v>
      </c>
    </row>
    <row r="136" spans="1:4" x14ac:dyDescent="0.2">
      <c r="A136" s="1">
        <v>134</v>
      </c>
      <c r="B136" s="2">
        <v>44337</v>
      </c>
      <c r="C136" s="1">
        <v>-1859.6173699999999</v>
      </c>
      <c r="D136" s="1">
        <v>11.78270839</v>
      </c>
    </row>
    <row r="137" spans="1:4" x14ac:dyDescent="0.2">
      <c r="A137" s="1">
        <v>135</v>
      </c>
      <c r="B137" s="2">
        <v>44362</v>
      </c>
      <c r="C137" s="1">
        <v>-1832.7470679999999</v>
      </c>
      <c r="D137" s="1">
        <v>12.424800129999999</v>
      </c>
    </row>
    <row r="138" spans="1:4" x14ac:dyDescent="0.2">
      <c r="A138" s="1">
        <v>136</v>
      </c>
      <c r="B138" s="2">
        <v>44387</v>
      </c>
      <c r="C138" s="1">
        <v>-2347.5122940000001</v>
      </c>
      <c r="D138" s="1">
        <v>8.9827519579999997</v>
      </c>
    </row>
    <row r="139" spans="1:4" x14ac:dyDescent="0.2">
      <c r="A139" s="1"/>
      <c r="B139" s="1"/>
      <c r="C139" s="1"/>
      <c r="D1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Summit</vt:lpstr>
      <vt:lpstr>NEEM</vt:lpstr>
      <vt:lpstr>Raven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W. Chipman</dc:creator>
  <cp:lastModifiedBy>Alexander C. Ronan</cp:lastModifiedBy>
  <dcterms:created xsi:type="dcterms:W3CDTF">2023-08-28T14:05:11Z</dcterms:created>
  <dcterms:modified xsi:type="dcterms:W3CDTF">2023-12-13T01:10:51Z</dcterms:modified>
</cp:coreProperties>
</file>