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Equities\"/>
    </mc:Choice>
  </mc:AlternateContent>
  <xr:revisionPtr revIDLastSave="0" documentId="13_ncr:1_{18EA52D9-B3C8-48E7-9BAC-241C852DDE66}" xr6:coauthVersionLast="43" xr6:coauthVersionMax="43" xr10:uidLastSave="{00000000-0000-0000-0000-000000000000}"/>
  <bookViews>
    <workbookView xWindow="2415" yWindow="0" windowWidth="26370" windowHeight="14820" xr2:uid="{00000000-000D-0000-FFFF-FFFF00000000}"/>
  </bookViews>
  <sheets>
    <sheet name="BHPData-1Y" sheetId="9" r:id="rId1"/>
  </sheets>
  <externalReferences>
    <externalReference r:id="rId2"/>
    <externalReference r:id="rId3"/>
  </externalReferences>
  <definedNames>
    <definedName name="DayCount">[1]Config!$D$6:$D$13</definedName>
    <definedName name="Frequency">[1]Config!$C$6:$C$12</definedName>
    <definedName name="IRCurve1m">[1]IRBootstrap1m!$D$5</definedName>
    <definedName name="IRCurve3m">[1]IRBootstrap3m!$D$5</definedName>
    <definedName name="IRCurve6m">[1]IRBootstrap6m!$D$5</definedName>
    <definedName name="StrikeQuoteUnits">[2]Configuration!$D$2:$D$4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3" i="9" l="1"/>
  <c r="E23" i="9"/>
  <c r="F23" i="9"/>
  <c r="G23" i="9"/>
  <c r="H23" i="9"/>
  <c r="I23" i="9"/>
  <c r="D24" i="9"/>
  <c r="E24" i="9"/>
  <c r="F24" i="9"/>
  <c r="G24" i="9"/>
  <c r="H24" i="9"/>
  <c r="I24" i="9"/>
  <c r="D25" i="9"/>
  <c r="E25" i="9"/>
  <c r="F25" i="9"/>
  <c r="G25" i="9"/>
  <c r="H25" i="9"/>
  <c r="I25" i="9"/>
  <c r="D26" i="9"/>
  <c r="E26" i="9"/>
  <c r="F26" i="9"/>
  <c r="G26" i="9"/>
  <c r="H26" i="9"/>
  <c r="I26" i="9"/>
  <c r="D27" i="9"/>
  <c r="E27" i="9"/>
  <c r="F27" i="9"/>
  <c r="G27" i="9"/>
  <c r="H27" i="9"/>
  <c r="I27" i="9"/>
  <c r="D28" i="9"/>
  <c r="E28" i="9"/>
  <c r="F28" i="9"/>
  <c r="G28" i="9"/>
  <c r="H28" i="9"/>
  <c r="I28" i="9"/>
  <c r="D29" i="9"/>
  <c r="E29" i="9"/>
  <c r="F29" i="9"/>
  <c r="G29" i="9"/>
  <c r="H29" i="9"/>
  <c r="I29" i="9"/>
  <c r="D30" i="9"/>
  <c r="E30" i="9"/>
  <c r="F30" i="9"/>
  <c r="G30" i="9"/>
  <c r="H30" i="9"/>
  <c r="I30" i="9"/>
  <c r="D31" i="9"/>
  <c r="E31" i="9"/>
  <c r="F31" i="9"/>
  <c r="G31" i="9"/>
  <c r="H31" i="9"/>
  <c r="I31" i="9"/>
  <c r="D32" i="9"/>
  <c r="E32" i="9"/>
  <c r="F32" i="9"/>
  <c r="G32" i="9"/>
  <c r="H32" i="9"/>
  <c r="I32" i="9"/>
  <c r="D33" i="9"/>
  <c r="E33" i="9"/>
  <c r="F33" i="9"/>
  <c r="G33" i="9"/>
  <c r="H33" i="9"/>
  <c r="I33" i="9"/>
  <c r="D34" i="9"/>
  <c r="E34" i="9"/>
  <c r="F34" i="9"/>
  <c r="G34" i="9"/>
  <c r="H34" i="9"/>
  <c r="I34" i="9"/>
  <c r="D35" i="9"/>
  <c r="E35" i="9"/>
  <c r="F35" i="9"/>
  <c r="G35" i="9"/>
  <c r="H35" i="9"/>
  <c r="I35" i="9"/>
  <c r="D36" i="9"/>
  <c r="E36" i="9"/>
  <c r="F36" i="9"/>
  <c r="G36" i="9"/>
  <c r="H36" i="9"/>
  <c r="I36" i="9"/>
  <c r="D37" i="9"/>
  <c r="E37" i="9"/>
  <c r="F37" i="9"/>
  <c r="G37" i="9"/>
  <c r="H37" i="9"/>
  <c r="I37" i="9"/>
  <c r="D38" i="9"/>
  <c r="E38" i="9"/>
  <c r="F38" i="9"/>
  <c r="G38" i="9"/>
  <c r="H38" i="9"/>
  <c r="I38" i="9"/>
  <c r="D39" i="9"/>
  <c r="E39" i="9"/>
  <c r="F39" i="9"/>
  <c r="G39" i="9"/>
  <c r="H39" i="9"/>
  <c r="I39" i="9"/>
  <c r="D40" i="9"/>
  <c r="E40" i="9"/>
  <c r="F40" i="9"/>
  <c r="G40" i="9"/>
  <c r="H40" i="9"/>
  <c r="I40" i="9"/>
  <c r="D41" i="9"/>
  <c r="E41" i="9"/>
  <c r="F41" i="9"/>
  <c r="G41" i="9"/>
  <c r="H41" i="9"/>
  <c r="I41" i="9"/>
  <c r="D42" i="9"/>
  <c r="E42" i="9"/>
  <c r="F42" i="9"/>
  <c r="G42" i="9"/>
  <c r="H42" i="9"/>
  <c r="I42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23" i="9"/>
  <c r="L15" i="9" l="1"/>
  <c r="L27" i="9"/>
  <c r="L17" i="9"/>
  <c r="L10" i="9"/>
  <c r="L24" i="9" s="1"/>
  <c r="L11" i="9" l="1"/>
  <c r="N8" i="9" a="1"/>
  <c r="N11" i="9" l="1"/>
  <c r="N15" i="9"/>
  <c r="N19" i="9"/>
  <c r="N23" i="9"/>
  <c r="N27" i="9"/>
  <c r="N8" i="9"/>
  <c r="N12" i="9"/>
  <c r="N16" i="9"/>
  <c r="N20" i="9"/>
  <c r="N24" i="9"/>
  <c r="N28" i="9"/>
  <c r="N9" i="9"/>
  <c r="N13" i="9"/>
  <c r="N17" i="9"/>
  <c r="N21" i="9"/>
  <c r="N25" i="9"/>
  <c r="N29" i="9"/>
  <c r="N10" i="9"/>
  <c r="N14" i="9"/>
  <c r="N18" i="9"/>
  <c r="N22" i="9"/>
  <c r="N26" i="9"/>
  <c r="N30" i="9"/>
  <c r="L33" i="9"/>
</calcChain>
</file>

<file path=xl/sharedStrings.xml><?xml version="1.0" encoding="utf-8"?>
<sst xmlns="http://schemas.openxmlformats.org/spreadsheetml/2006/main" count="125" uniqueCount="67">
  <si>
    <t>Strike</t>
  </si>
  <si>
    <t>Expiry</t>
  </si>
  <si>
    <t>Tenor</t>
  </si>
  <si>
    <t>6m</t>
  </si>
  <si>
    <t>PricingStructureType</t>
  </si>
  <si>
    <t>BuildDateTime</t>
  </si>
  <si>
    <t>BaseDate</t>
  </si>
  <si>
    <t>MarketName</t>
  </si>
  <si>
    <t>Instrument</t>
  </si>
  <si>
    <t>Source</t>
  </si>
  <si>
    <t>CurveName</t>
  </si>
  <si>
    <t>Algorithm</t>
  </si>
  <si>
    <t>Linear</t>
  </si>
  <si>
    <t>Currency</t>
  </si>
  <si>
    <t>QuoteUnits</t>
  </si>
  <si>
    <t>LogNormalVolatility</t>
  </si>
  <si>
    <t>InformationSource</t>
  </si>
  <si>
    <t>MeasureType</t>
  </si>
  <si>
    <t>Volatility</t>
  </si>
  <si>
    <t>StrikeQuoteUnits</t>
  </si>
  <si>
    <t>QuotationSide</t>
  </si>
  <si>
    <t>Mid</t>
  </si>
  <si>
    <t>Timing</t>
  </si>
  <si>
    <t>Close</t>
  </si>
  <si>
    <t>ValuationDate</t>
  </si>
  <si>
    <t>BusinessCenter</t>
  </si>
  <si>
    <t>Sydney</t>
  </si>
  <si>
    <t>ExpiryTime</t>
  </si>
  <si>
    <t>Time</t>
  </si>
  <si>
    <t>DataGroup</t>
  </si>
  <si>
    <t>3m</t>
  </si>
  <si>
    <t>Surface Characteristics</t>
  </si>
  <si>
    <t>9m</t>
  </si>
  <si>
    <t>12m</t>
  </si>
  <si>
    <t>15m</t>
  </si>
  <si>
    <t>18m</t>
  </si>
  <si>
    <t>21m</t>
  </si>
  <si>
    <t>24m</t>
  </si>
  <si>
    <t>27m</t>
  </si>
  <si>
    <t>30m</t>
  </si>
  <si>
    <t>33m</t>
  </si>
  <si>
    <t>36m</t>
  </si>
  <si>
    <t>39m</t>
  </si>
  <si>
    <t>42m</t>
  </si>
  <si>
    <t>45m</t>
  </si>
  <si>
    <t>48m</t>
  </si>
  <si>
    <t>51m</t>
  </si>
  <si>
    <t>54m</t>
  </si>
  <si>
    <t>57m</t>
  </si>
  <si>
    <t>60m</t>
  </si>
  <si>
    <t>Save a surface into the storage</t>
  </si>
  <si>
    <t>Create a surface</t>
  </si>
  <si>
    <t>Publish a surface into the pub/sub</t>
  </si>
  <si>
    <t>TimeToLive</t>
  </si>
  <si>
    <t>UniqueIdentifier</t>
  </si>
  <si>
    <t>Publish Properties</t>
  </si>
  <si>
    <t>Values</t>
  </si>
  <si>
    <t>EquityVolatilityMatrix</t>
  </si>
  <si>
    <t>AUD-BHP</t>
  </si>
  <si>
    <t>EquityTradingDesk</t>
  </si>
  <si>
    <t>EquityDesk</t>
  </si>
  <si>
    <t>Price</t>
  </si>
  <si>
    <t>TODO Remove the Identifier property. This will need a code change. Check the rate vol spreadsheet as well.</t>
  </si>
  <si>
    <t>Orion.Market</t>
  </si>
  <si>
    <t>QR_LIVE</t>
  </si>
  <si>
    <t>2D</t>
  </si>
  <si>
    <t>15D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</si>
</sst>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* #,##0.00_-;\-&quot;$&quot;* #,##0.00_-;_-&quot;$&quot;* &quot;-&quot;??_-;_-@_-"/>
    <numFmt numFmtId="164" formatCode="dd/mm/yyyy;@"/>
    <numFmt numFmtId="165" formatCode="&quot;$&quot;#,##0\ ;\(&quot;$&quot;#,##0\)"/>
    <numFmt numFmtId="166" formatCode="0.00_)"/>
    <numFmt numFmtId="167" formatCode="0.000%"/>
    <numFmt numFmtId="168" formatCode="#,##0.0;#,##0.0"/>
    <numFmt numFmtId="169" formatCode="\+#,##0.00;\-#,##0.00"/>
    <numFmt numFmtId="170" formatCode="d/mm/yyyy;@"/>
    <numFmt numFmtId="171" formatCode="hh:mm:ss;@"/>
  </numFmts>
  <fonts count="38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b/>
      <sz val="8"/>
      <color indexed="9"/>
      <name val="Verdana"/>
      <family val="2"/>
    </font>
    <font>
      <sz val="8"/>
      <name val="Verdana"/>
      <family val="2"/>
    </font>
  </fonts>
  <fills count="5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4">
    <xf numFmtId="0" fontId="0" fillId="0" borderId="0"/>
    <xf numFmtId="0" fontId="1" fillId="0" borderId="0" applyNumberFormat="0" applyFill="0" applyBorder="0" applyAlignment="0" applyProtection="0">
      <alignment horizontal="left" wrapText="1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Alignment="0"/>
    <xf numFmtId="0" fontId="5" fillId="3" borderId="0" applyNumberFormat="0" applyBorder="0" applyAlignment="0" applyProtection="0"/>
    <xf numFmtId="0" fontId="6" fillId="21" borderId="1" applyNumberFormat="0" applyAlignment="0" applyProtection="0"/>
    <xf numFmtId="0" fontId="7" fillId="22" borderId="2" applyNumberFormat="0" applyAlignment="0" applyProtection="0"/>
    <xf numFmtId="3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23" borderId="0" applyNumberFormat="0" applyBorder="0">
      <alignment horizontal="right" vertical="center"/>
    </xf>
    <xf numFmtId="19" fontId="14" fillId="23" borderId="6" applyNumberFormat="0" applyBorder="0">
      <alignment horizontal="left" vertical="center"/>
    </xf>
    <xf numFmtId="2" fontId="15" fillId="24" borderId="0">
      <alignment horizontal="center" vertical="center"/>
    </xf>
    <xf numFmtId="2" fontId="15" fillId="24" borderId="7" applyBorder="0">
      <alignment horizontal="left" vertical="center"/>
    </xf>
    <xf numFmtId="0" fontId="14" fillId="23" borderId="0">
      <alignment horizontal="right" vertical="center"/>
    </xf>
    <xf numFmtId="19" fontId="16" fillId="23" borderId="8" applyNumberFormat="0" applyBorder="0">
      <alignment horizontal="left" vertical="center" indent="1"/>
    </xf>
    <xf numFmtId="2" fontId="17" fillId="24" borderId="9" applyBorder="0">
      <alignment horizontal="left" vertical="center" indent="1"/>
    </xf>
    <xf numFmtId="2" fontId="17" fillId="24" borderId="10" applyBorder="0">
      <alignment horizontal="center" vertical="center"/>
    </xf>
    <xf numFmtId="0" fontId="18" fillId="7" borderId="1" applyNumberFormat="0" applyAlignment="0" applyProtection="0"/>
    <xf numFmtId="2" fontId="8" fillId="25" borderId="11" applyBorder="0">
      <alignment horizontal="left" vertical="center" indent="1"/>
    </xf>
    <xf numFmtId="0" fontId="8" fillId="25" borderId="0">
      <alignment horizontal="right" vertical="center"/>
    </xf>
    <xf numFmtId="2" fontId="8" fillId="25" borderId="6" applyNumberFormat="0" applyBorder="0">
      <alignment horizontal="right" vertical="center"/>
    </xf>
    <xf numFmtId="2" fontId="19" fillId="26" borderId="8" applyBorder="0">
      <alignment horizontal="left" vertical="center" indent="1"/>
    </xf>
    <xf numFmtId="2" fontId="19" fillId="26" borderId="0">
      <alignment horizontal="right" vertical="center"/>
    </xf>
    <xf numFmtId="2" fontId="19" fillId="26" borderId="7" applyBorder="0">
      <alignment horizontal="left" vertical="center"/>
    </xf>
    <xf numFmtId="2" fontId="19" fillId="26" borderId="12" applyBorder="0">
      <alignment horizontal="center" vertical="center"/>
    </xf>
    <xf numFmtId="19" fontId="16" fillId="27" borderId="13" applyNumberFormat="0" applyBorder="0">
      <alignment horizontal="left" vertical="center"/>
    </xf>
    <xf numFmtId="15" fontId="16" fillId="27" borderId="10" applyNumberFormat="0" applyBorder="0">
      <alignment horizontal="right" vertical="center"/>
    </xf>
    <xf numFmtId="19" fontId="16" fillId="27" borderId="14" applyNumberFormat="0" applyBorder="0">
      <alignment horizontal="right" vertical="center"/>
    </xf>
    <xf numFmtId="2" fontId="17" fillId="28" borderId="15" applyBorder="0">
      <alignment horizontal="left" vertical="center" indent="1"/>
    </xf>
    <xf numFmtId="2" fontId="17" fillId="28" borderId="7" applyNumberFormat="0">
      <alignment horizontal="center" vertical="center"/>
    </xf>
    <xf numFmtId="2" fontId="17" fillId="28" borderId="7" applyNumberFormat="0" applyBorder="0">
      <alignment horizontal="left" vertical="center"/>
    </xf>
    <xf numFmtId="2" fontId="8" fillId="29" borderId="14" applyNumberFormat="0" applyBorder="0">
      <alignment horizontal="right" vertical="center"/>
    </xf>
    <xf numFmtId="0" fontId="20" fillId="0" borderId="16" applyNumberFormat="0" applyFill="0" applyAlignment="0" applyProtection="0"/>
    <xf numFmtId="0" fontId="21" fillId="30" borderId="0" applyNumberFormat="0" applyBorder="0" applyAlignment="0" applyProtection="0"/>
    <xf numFmtId="0" fontId="1" fillId="0" borderId="0" applyNumberFormat="0" applyFont="0" applyFill="0" applyBorder="0" applyAlignment="0"/>
    <xf numFmtId="166" fontId="22" fillId="0" borderId="0"/>
    <xf numFmtId="0" fontId="1" fillId="31" borderId="0"/>
    <xf numFmtId="0" fontId="1" fillId="31" borderId="0"/>
    <xf numFmtId="0" fontId="8" fillId="31" borderId="0"/>
    <xf numFmtId="0" fontId="1" fillId="32" borderId="17" applyNumberFormat="0" applyFont="0" applyAlignment="0" applyProtection="0"/>
    <xf numFmtId="0" fontId="23" fillId="33" borderId="18" applyNumberFormat="0" applyBorder="0">
      <alignment horizontal="left" vertical="center"/>
    </xf>
    <xf numFmtId="2" fontId="23" fillId="33" borderId="7" applyNumberFormat="0" applyBorder="0">
      <alignment horizontal="left" vertical="center"/>
    </xf>
    <xf numFmtId="2" fontId="19" fillId="26" borderId="19" applyNumberFormat="0" applyBorder="0">
      <alignment horizontal="left" vertical="center"/>
    </xf>
    <xf numFmtId="2" fontId="19" fillId="26" borderId="7" applyNumberFormat="0" applyBorder="0">
      <alignment horizontal="left" vertical="center"/>
    </xf>
    <xf numFmtId="0" fontId="24" fillId="21" borderId="20" applyNumberFormat="0" applyAlignment="0" applyProtection="0"/>
    <xf numFmtId="19" fontId="8" fillId="34" borderId="21" applyNumberFormat="0" applyBorder="0">
      <alignment horizontal="left" vertical="center" indent="1"/>
    </xf>
    <xf numFmtId="0" fontId="8" fillId="34" borderId="0">
      <alignment horizontal="right" vertical="center"/>
    </xf>
    <xf numFmtId="19" fontId="8" fillId="34" borderId="14" applyNumberFormat="0" applyBorder="0">
      <alignment horizontal="right" vertical="center"/>
    </xf>
    <xf numFmtId="2" fontId="25" fillId="35" borderId="9" applyBorder="0">
      <alignment horizontal="left" vertical="center" indent="1"/>
    </xf>
    <xf numFmtId="2" fontId="25" fillId="35" borderId="0">
      <alignment horizontal="center" vertical="center"/>
    </xf>
    <xf numFmtId="2" fontId="25" fillId="35" borderId="22">
      <alignment horizontal="left" vertical="center"/>
    </xf>
    <xf numFmtId="0" fontId="26" fillId="36" borderId="12">
      <alignment horizontal="center"/>
    </xf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167" fontId="27" fillId="37" borderId="0" applyNumberFormat="0" applyBorder="0">
      <alignment horizontal="right" vertical="center"/>
    </xf>
    <xf numFmtId="167" fontId="27" fillId="37" borderId="0" applyNumberFormat="0" applyBorder="0">
      <alignment horizontal="right" vertical="center"/>
    </xf>
    <xf numFmtId="0" fontId="28" fillId="38" borderId="12" applyNumberFormat="0">
      <alignment horizontal="center" vertical="center"/>
    </xf>
    <xf numFmtId="0" fontId="28" fillId="38" borderId="0" applyNumberFormat="0" applyBorder="0">
      <alignment horizontal="left" vertical="center" indent="1"/>
    </xf>
    <xf numFmtId="168" fontId="29" fillId="39" borderId="0">
      <alignment horizontal="center" vertical="center"/>
    </xf>
    <xf numFmtId="169" fontId="30" fillId="40" borderId="0">
      <alignment horizontal="center" vertical="center"/>
      <protection locked="0"/>
    </xf>
    <xf numFmtId="0" fontId="1" fillId="0" borderId="0">
      <alignment horizontal="left" wrapText="1"/>
    </xf>
    <xf numFmtId="2" fontId="31" fillId="41" borderId="18" applyNumberFormat="0" applyFill="0" applyBorder="0" applyAlignment="0">
      <alignment horizontal="center"/>
      <protection locked="0"/>
    </xf>
    <xf numFmtId="2" fontId="8" fillId="42" borderId="7" applyNumberFormat="0" applyBorder="0">
      <alignment horizontal="right" vertical="center"/>
    </xf>
    <xf numFmtId="2" fontId="8" fillId="42" borderId="0">
      <alignment horizontal="right" vertical="center"/>
    </xf>
    <xf numFmtId="2" fontId="19" fillId="43" borderId="12">
      <alignment horizontal="center" vertical="center"/>
    </xf>
    <xf numFmtId="2" fontId="19" fillId="43" borderId="0" applyNumberFormat="0" applyBorder="0">
      <alignment horizontal="left" vertical="center"/>
    </xf>
    <xf numFmtId="2" fontId="19" fillId="43" borderId="12">
      <alignment horizontal="center" vertical="center"/>
    </xf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0" applyNumberFormat="0" applyFill="0" applyBorder="0" applyAlignment="0" applyProtection="0"/>
    <xf numFmtId="38" fontId="35" fillId="0" borderId="0" applyFont="0" applyFill="0" applyBorder="0" applyAlignment="0" applyProtection="0"/>
    <xf numFmtId="0" fontId="35" fillId="0" borderId="0"/>
  </cellStyleXfs>
  <cellXfs count="33">
    <xf numFmtId="0" fontId="0" fillId="0" borderId="0" xfId="0"/>
    <xf numFmtId="10" fontId="1" fillId="31" borderId="0" xfId="84" applyNumberFormat="1" applyFill="1"/>
    <xf numFmtId="0" fontId="36" fillId="44" borderId="19" xfId="69" applyFont="1" applyFill="1" applyBorder="1" applyAlignment="1">
      <alignment horizontal="center"/>
    </xf>
    <xf numFmtId="0" fontId="0" fillId="0" borderId="0" xfId="0" applyAlignment="1">
      <alignment horizontal="center"/>
    </xf>
    <xf numFmtId="0" fontId="36" fillId="44" borderId="18" xfId="69" applyFont="1" applyFill="1" applyBorder="1" applyAlignment="1">
      <alignment horizontal="center"/>
    </xf>
    <xf numFmtId="0" fontId="36" fillId="44" borderId="14" xfId="69" applyFont="1" applyFill="1" applyBorder="1" applyAlignment="1">
      <alignment horizontal="center"/>
    </xf>
    <xf numFmtId="0" fontId="37" fillId="45" borderId="7" xfId="69" applyFont="1" applyFill="1" applyBorder="1" applyAlignment="1">
      <alignment horizontal="center"/>
    </xf>
    <xf numFmtId="22" fontId="37" fillId="46" borderId="6" xfId="69" applyNumberFormat="1" applyFont="1" applyFill="1" applyBorder="1" applyAlignment="1">
      <alignment horizontal="center"/>
    </xf>
    <xf numFmtId="0" fontId="37" fillId="45" borderId="22" xfId="69" applyFont="1" applyFill="1" applyBorder="1" applyAlignment="1">
      <alignment horizontal="center"/>
    </xf>
    <xf numFmtId="164" fontId="37" fillId="46" borderId="14" xfId="69" applyNumberFormat="1" applyFont="1" applyFill="1" applyBorder="1" applyAlignment="1">
      <alignment horizontal="center"/>
    </xf>
    <xf numFmtId="14" fontId="37" fillId="45" borderId="22" xfId="69" applyNumberFormat="1" applyFont="1" applyFill="1" applyBorder="1" applyAlignment="1">
      <alignment horizontal="center"/>
    </xf>
    <xf numFmtId="0" fontId="37" fillId="46" borderId="14" xfId="69" applyFont="1" applyFill="1" applyBorder="1" applyAlignment="1">
      <alignment horizontal="center"/>
    </xf>
    <xf numFmtId="170" fontId="37" fillId="46" borderId="14" xfId="69" applyNumberFormat="1" applyFont="1" applyFill="1" applyBorder="1" applyAlignment="1">
      <alignment horizontal="center"/>
    </xf>
    <xf numFmtId="22" fontId="37" fillId="46" borderId="14" xfId="69" applyNumberFormat="1" applyFont="1" applyFill="1" applyBorder="1" applyAlignment="1">
      <alignment horizontal="center"/>
    </xf>
    <xf numFmtId="14" fontId="37" fillId="45" borderId="24" xfId="69" applyNumberFormat="1" applyFont="1" applyFill="1" applyBorder="1" applyAlignment="1">
      <alignment horizontal="center"/>
    </xf>
    <xf numFmtId="22" fontId="37" fillId="46" borderId="25" xfId="69" applyNumberFormat="1" applyFont="1" applyFill="1" applyBorder="1" applyAlignment="1">
      <alignment horizontal="center"/>
    </xf>
    <xf numFmtId="171" fontId="37" fillId="46" borderId="14" xfId="69" applyNumberFormat="1" applyFont="1" applyFill="1" applyBorder="1" applyAlignment="1">
      <alignment horizontal="center"/>
    </xf>
    <xf numFmtId="0" fontId="37" fillId="45" borderId="24" xfId="70" applyFont="1" applyFill="1" applyBorder="1" applyAlignment="1">
      <alignment horizontal="center"/>
    </xf>
    <xf numFmtId="0" fontId="37" fillId="46" borderId="25" xfId="7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2" fontId="1" fillId="31" borderId="0" xfId="84" applyNumberFormat="1" applyFill="1"/>
    <xf numFmtId="0" fontId="0" fillId="47" borderId="0" xfId="0" applyFill="1"/>
    <xf numFmtId="0" fontId="0" fillId="48" borderId="0" xfId="0" applyFill="1"/>
    <xf numFmtId="0" fontId="0" fillId="33" borderId="0" xfId="0" applyFill="1"/>
    <xf numFmtId="9" fontId="1" fillId="48" borderId="0" xfId="84" applyFill="1"/>
    <xf numFmtId="0" fontId="8" fillId="49" borderId="0" xfId="0" applyFont="1" applyFill="1"/>
    <xf numFmtId="0" fontId="0" fillId="0" borderId="0" xfId="0" applyFill="1"/>
    <xf numFmtId="10" fontId="1" fillId="0" borderId="0" xfId="84" applyNumberFormat="1" applyFill="1"/>
    <xf numFmtId="0" fontId="1" fillId="0" borderId="0" xfId="68" applyFill="1"/>
    <xf numFmtId="0" fontId="1" fillId="0" borderId="0" xfId="0" quotePrefix="1" applyFont="1" applyAlignment="1">
      <alignment horizontal="center"/>
    </xf>
    <xf numFmtId="0" fontId="23" fillId="0" borderId="0" xfId="0" applyFont="1"/>
    <xf numFmtId="0" fontId="1" fillId="48" borderId="0" xfId="0" applyFont="1" applyFill="1"/>
    <xf numFmtId="0" fontId="0" fillId="47" borderId="0" xfId="0" applyFill="1" applyAlignment="1">
      <alignment horizontal="center"/>
    </xf>
  </cellXfs>
  <cellStyles count="104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0" xfId="30" xr:uid="{00000000-0005-0000-0000-00001D000000}"/>
    <cellStyle name="Currency 2" xfId="31" xr:uid="{00000000-0005-0000-0000-00001E000000}"/>
    <cellStyle name="Currency0" xfId="32" xr:uid="{00000000-0005-0000-0000-00001F000000}"/>
    <cellStyle name="Date" xfId="33" xr:uid="{00000000-0005-0000-0000-000020000000}"/>
    <cellStyle name="Explanatory Text" xfId="34" builtinId="53" customBuiltin="1"/>
    <cellStyle name="Fixed" xfId="35" xr:uid="{00000000-0005-0000-0000-000022000000}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foDataColumn" xfId="41" xr:uid="{00000000-0005-0000-0000-000028000000}"/>
    <cellStyle name="InfoDataRow" xfId="42" xr:uid="{00000000-0005-0000-0000-000029000000}"/>
    <cellStyle name="InfoLabelColumn" xfId="43" xr:uid="{00000000-0005-0000-0000-00002A000000}"/>
    <cellStyle name="InfoLabelRow" xfId="44" xr:uid="{00000000-0005-0000-0000-00002B000000}"/>
    <cellStyle name="InfolDataColumn" xfId="45" xr:uid="{00000000-0005-0000-0000-00002C000000}"/>
    <cellStyle name="InformationalData" xfId="46" xr:uid="{00000000-0005-0000-0000-00002D000000}"/>
    <cellStyle name="InformationalLabel" xfId="47" xr:uid="{00000000-0005-0000-0000-00002E000000}"/>
    <cellStyle name="InformationalLabelTop" xfId="48" xr:uid="{00000000-0005-0000-0000-00002F000000}"/>
    <cellStyle name="Input" xfId="49" builtinId="20" customBuiltin="1"/>
    <cellStyle name="InputData" xfId="50" xr:uid="{00000000-0005-0000-0000-000031000000}"/>
    <cellStyle name="InputDataColumn" xfId="51" xr:uid="{00000000-0005-0000-0000-000032000000}"/>
    <cellStyle name="InputDataRow" xfId="52" xr:uid="{00000000-0005-0000-0000-000033000000}"/>
    <cellStyle name="InputLabel" xfId="53" xr:uid="{00000000-0005-0000-0000-000034000000}"/>
    <cellStyle name="InputLabelColumn" xfId="54" xr:uid="{00000000-0005-0000-0000-000035000000}"/>
    <cellStyle name="InputLabelRow" xfId="55" xr:uid="{00000000-0005-0000-0000-000036000000}"/>
    <cellStyle name="InputLabelTop" xfId="56" xr:uid="{00000000-0005-0000-0000-000037000000}"/>
    <cellStyle name="IntermediateData" xfId="57" xr:uid="{00000000-0005-0000-0000-000038000000}"/>
    <cellStyle name="IntermediateDataColumn" xfId="58" xr:uid="{00000000-0005-0000-0000-000039000000}"/>
    <cellStyle name="IntermediateDataRow" xfId="59" xr:uid="{00000000-0005-0000-0000-00003A000000}"/>
    <cellStyle name="IntermediateLabel" xfId="60" xr:uid="{00000000-0005-0000-0000-00003B000000}"/>
    <cellStyle name="IntermediateLabelColumn" xfId="61" xr:uid="{00000000-0005-0000-0000-00003C000000}"/>
    <cellStyle name="IntermediateLabelRow" xfId="62" xr:uid="{00000000-0005-0000-0000-00003D000000}"/>
    <cellStyle name="InvalidCell" xfId="63" xr:uid="{00000000-0005-0000-0000-00003E000000}"/>
    <cellStyle name="Linked Cell" xfId="64" builtinId="24" customBuiltin="1"/>
    <cellStyle name="Neutral" xfId="65" builtinId="28" customBuiltin="1"/>
    <cellStyle name="NewSheet" xfId="66" xr:uid="{00000000-0005-0000-0000-000041000000}"/>
    <cellStyle name="Normal" xfId="0" builtinId="0"/>
    <cellStyle name="Normal - Style1" xfId="67" xr:uid="{00000000-0005-0000-0000-000043000000}"/>
    <cellStyle name="Normal_MAY09 SABR Surface Live Surface" xfId="68" xr:uid="{00000000-0005-0000-0000-000044000000}"/>
    <cellStyle name="Normal_Sheet1" xfId="69" xr:uid="{00000000-0005-0000-0000-000045000000}"/>
    <cellStyle name="Normal_Sheet1 2" xfId="70" xr:uid="{00000000-0005-0000-0000-000046000000}"/>
    <cellStyle name="Note" xfId="71" builtinId="10" customBuiltin="1"/>
    <cellStyle name="ObjectDataColumn" xfId="72" xr:uid="{00000000-0005-0000-0000-000048000000}"/>
    <cellStyle name="ObjectDataRow" xfId="73" xr:uid="{00000000-0005-0000-0000-000049000000}"/>
    <cellStyle name="ObjectLabelColumn" xfId="74" xr:uid="{00000000-0005-0000-0000-00004A000000}"/>
    <cellStyle name="ObjectLabelRow" xfId="75" xr:uid="{00000000-0005-0000-0000-00004B000000}"/>
    <cellStyle name="Output" xfId="76" builtinId="21" customBuiltin="1"/>
    <cellStyle name="OutputData" xfId="77" xr:uid="{00000000-0005-0000-0000-00004D000000}"/>
    <cellStyle name="OutputDataColumn" xfId="78" xr:uid="{00000000-0005-0000-0000-00004E000000}"/>
    <cellStyle name="OutputDataRow" xfId="79" xr:uid="{00000000-0005-0000-0000-00004F000000}"/>
    <cellStyle name="OutputLabel" xfId="80" xr:uid="{00000000-0005-0000-0000-000050000000}"/>
    <cellStyle name="OutputLabelColumn" xfId="81" xr:uid="{00000000-0005-0000-0000-000051000000}"/>
    <cellStyle name="OutputLabelRow" xfId="82" xr:uid="{00000000-0005-0000-0000-000052000000}"/>
    <cellStyle name="PanelLabel" xfId="83" xr:uid="{00000000-0005-0000-0000-000053000000}"/>
    <cellStyle name="Percent" xfId="84" builtinId="5"/>
    <cellStyle name="Percent 2" xfId="85" xr:uid="{00000000-0005-0000-0000-000055000000}"/>
    <cellStyle name="PersonalDataColumn" xfId="86" xr:uid="{00000000-0005-0000-0000-000056000000}"/>
    <cellStyle name="PersonalDataRow" xfId="87" xr:uid="{00000000-0005-0000-0000-000057000000}"/>
    <cellStyle name="PersonalLabelColumn" xfId="88" xr:uid="{00000000-0005-0000-0000-000058000000}"/>
    <cellStyle name="PersonalLabelRow" xfId="89" xr:uid="{00000000-0005-0000-0000-000059000000}"/>
    <cellStyle name="result" xfId="90" xr:uid="{00000000-0005-0000-0000-00005A000000}"/>
    <cellStyle name="spreads" xfId="91" xr:uid="{00000000-0005-0000-0000-00005B000000}"/>
    <cellStyle name="Style 1" xfId="92" xr:uid="{00000000-0005-0000-0000-00005C000000}"/>
    <cellStyle name="swaptn" xfId="93" xr:uid="{00000000-0005-0000-0000-00005D000000}"/>
    <cellStyle name="TableDataColumn" xfId="94" xr:uid="{00000000-0005-0000-0000-00005E000000}"/>
    <cellStyle name="TableDataRow" xfId="95" xr:uid="{00000000-0005-0000-0000-00005F000000}"/>
    <cellStyle name="TableLabelColumn" xfId="96" xr:uid="{00000000-0005-0000-0000-000060000000}"/>
    <cellStyle name="TableLabelRow" xfId="97" xr:uid="{00000000-0005-0000-0000-000061000000}"/>
    <cellStyle name="TableLabelTop" xfId="98" xr:uid="{00000000-0005-0000-0000-000062000000}"/>
    <cellStyle name="Title" xfId="99" builtinId="15" customBuiltin="1"/>
    <cellStyle name="Total" xfId="100" builtinId="25" customBuiltin="1"/>
    <cellStyle name="Warning Text" xfId="101" builtinId="11" customBuiltin="1"/>
    <cellStyle name="桁区切り_NewDemo" xfId="102" xr:uid="{00000000-0005-0000-0000-000066000000}"/>
    <cellStyle name="標準_NewDemo" xfId="103" xr:uid="{00000000-0005-0000-0000-00006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nabCapital/Highlander%20Excel%20Interface/Templates/nabCapital%20IR%20Curves%20Simple%20v2.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bCap/Main/Source/QR/Applications/PricingStructureEngines2/V4.1/Excel/Resources/Volatility/RateVols%20Examp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IRBootstrap1m"/>
      <sheetName val="IRBootstrap3m"/>
      <sheetName val="IRBootstrap6m"/>
      <sheetName val="Config"/>
      <sheetName val="MarketData"/>
    </sheetNames>
    <sheetDataSet>
      <sheetData sheetId="0" refreshError="1"/>
      <sheetData sheetId="1" refreshError="1">
        <row r="5">
          <cell r="D5" t="str">
            <v>#ERROR: FUNCTION NOT FOUND!</v>
          </cell>
        </row>
      </sheetData>
      <sheetData sheetId="2" refreshError="1">
        <row r="5">
          <cell r="D5" t="str">
            <v>#ERROR: FUNCTION NOT FOUND!</v>
          </cell>
        </row>
      </sheetData>
      <sheetData sheetId="3" refreshError="1">
        <row r="5">
          <cell r="D5" t="str">
            <v>#ERROR: FUNCTION NOT FOUND!</v>
          </cell>
        </row>
      </sheetData>
      <sheetData sheetId="4" refreshError="1">
        <row r="6">
          <cell r="C6" t="str">
            <v>1M</v>
          </cell>
          <cell r="D6" t="str">
            <v>ACT/360</v>
          </cell>
        </row>
        <row r="7">
          <cell r="C7" t="str">
            <v>2M</v>
          </cell>
          <cell r="D7" t="str">
            <v>ACT/365.FIXED</v>
          </cell>
        </row>
        <row r="8">
          <cell r="C8" t="str">
            <v>3M</v>
          </cell>
          <cell r="D8" t="str">
            <v>30E/360</v>
          </cell>
        </row>
        <row r="9">
          <cell r="C9" t="str">
            <v>4M</v>
          </cell>
          <cell r="D9" t="str">
            <v>30/360</v>
          </cell>
        </row>
        <row r="10">
          <cell r="C10" t="str">
            <v>6M</v>
          </cell>
          <cell r="D10" t="str">
            <v>1/1</v>
          </cell>
        </row>
        <row r="11">
          <cell r="C11" t="str">
            <v>12M</v>
          </cell>
          <cell r="D11" t="str">
            <v>ACT/ACT.AFB</v>
          </cell>
        </row>
        <row r="12">
          <cell r="C12" t="str">
            <v>1Y</v>
          </cell>
          <cell r="D12" t="str">
            <v>ACT/ACT.ISDA</v>
          </cell>
        </row>
        <row r="13">
          <cell r="D13" t="str">
            <v>ACT/ACT.ISMA</v>
          </cell>
        </row>
      </sheetData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OldAUDCurvePublish"/>
      <sheetName val="AUDCapVol"/>
      <sheetName val="AUDSwaptionVol"/>
      <sheetName val="AUDCurveSaveAndPublish"/>
      <sheetName val="Configuration"/>
    </sheetNames>
    <sheetDataSet>
      <sheetData sheetId="0"/>
      <sheetData sheetId="1"/>
      <sheetData sheetId="2"/>
      <sheetData sheetId="3"/>
      <sheetData sheetId="4"/>
      <sheetData sheetId="5">
        <row r="2">
          <cell r="D2" t="str">
            <v>RelativeToATM</v>
          </cell>
        </row>
        <row r="3">
          <cell r="D3" t="str">
            <v>Moneyness</v>
          </cell>
        </row>
        <row r="4">
          <cell r="D4" t="str">
            <v>Absolute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9"/>
  <sheetViews>
    <sheetView tabSelected="1" workbookViewId="0">
      <selection activeCell="N8" sqref="N8"/>
    </sheetView>
  </sheetViews>
  <sheetFormatPr defaultRowHeight="12.75"/>
  <cols>
    <col min="1" max="1" width="6.28515625" bestFit="1" customWidth="1"/>
    <col min="2" max="2" width="5.5703125" bestFit="1" customWidth="1"/>
    <col min="10" max="10" width="3" customWidth="1"/>
    <col min="11" max="11" width="22.28515625" customWidth="1"/>
    <col min="12" max="12" width="92.5703125" bestFit="1" customWidth="1"/>
    <col min="13" max="13" width="4.28515625" customWidth="1"/>
    <col min="14" max="14" width="63.85546875" bestFit="1" customWidth="1"/>
  </cols>
  <sheetData>
    <row r="1" spans="1:15">
      <c r="C1" s="32" t="s">
        <v>0</v>
      </c>
      <c r="D1" s="32"/>
      <c r="E1" s="32"/>
      <c r="F1" s="32"/>
      <c r="G1" s="32"/>
      <c r="H1" s="32"/>
      <c r="I1" s="32"/>
    </row>
    <row r="2" spans="1:15">
      <c r="A2" s="23" t="s">
        <v>1</v>
      </c>
      <c r="B2" s="23" t="s">
        <v>2</v>
      </c>
      <c r="C2" s="24">
        <v>0.02</v>
      </c>
      <c r="D2" s="24">
        <v>0.03</v>
      </c>
      <c r="E2" s="24">
        <v>0.04</v>
      </c>
      <c r="F2" s="24">
        <v>0.05</v>
      </c>
      <c r="G2" s="24">
        <v>0.06</v>
      </c>
      <c r="H2" s="24">
        <v>7.0000000000000007E-2</v>
      </c>
      <c r="I2" s="24">
        <v>0.08</v>
      </c>
    </row>
    <row r="3" spans="1:15">
      <c r="A3" s="25" t="s">
        <v>30</v>
      </c>
      <c r="B3" s="22" t="s">
        <v>65</v>
      </c>
      <c r="C3" s="1">
        <v>0.65925352923265013</v>
      </c>
      <c r="D3" s="1">
        <v>0.4098347482210643</v>
      </c>
      <c r="E3" s="1">
        <v>0.30398059512061326</v>
      </c>
      <c r="F3" s="1">
        <v>0.32355357885409985</v>
      </c>
      <c r="G3" s="1">
        <v>0.4577977488716245</v>
      </c>
      <c r="H3" s="1">
        <v>0.52538524826263067</v>
      </c>
      <c r="I3" s="1">
        <v>0.58307867289932036</v>
      </c>
      <c r="K3" s="20"/>
    </row>
    <row r="4" spans="1:15">
      <c r="A4" s="25" t="s">
        <v>3</v>
      </c>
      <c r="B4" s="22" t="s">
        <v>65</v>
      </c>
      <c r="C4" s="1">
        <v>0.57578521523403325</v>
      </c>
      <c r="D4" s="1">
        <v>0.41308821468819318</v>
      </c>
      <c r="E4" s="1">
        <v>0.29798181320588552</v>
      </c>
      <c r="F4" s="1">
        <v>0.27487950522886662</v>
      </c>
      <c r="G4" s="1">
        <v>0.30279116182908605</v>
      </c>
      <c r="H4" s="1">
        <v>0.34660013329255907</v>
      </c>
      <c r="I4" s="1">
        <v>0.38662756267236126</v>
      </c>
    </row>
    <row r="5" spans="1:15">
      <c r="A5" s="25" t="s">
        <v>32</v>
      </c>
      <c r="B5" s="22" t="s">
        <v>65</v>
      </c>
      <c r="C5" s="1">
        <v>0.52433766108278801</v>
      </c>
      <c r="D5" s="1">
        <v>0.39656797180119924</v>
      </c>
      <c r="E5" s="1">
        <v>0.3022142603675414</v>
      </c>
      <c r="F5" s="1">
        <v>0.27717669200634726</v>
      </c>
      <c r="G5" s="1">
        <v>0.24180685887385581</v>
      </c>
      <c r="H5" s="1">
        <v>0.26767120511332548</v>
      </c>
      <c r="I5" s="1">
        <v>0.29713227319465724</v>
      </c>
      <c r="L5" t="s">
        <v>62</v>
      </c>
    </row>
    <row r="6" spans="1:15" ht="13.5" thickBot="1">
      <c r="A6" s="25" t="s">
        <v>33</v>
      </c>
      <c r="B6" s="22" t="s">
        <v>65</v>
      </c>
      <c r="C6" s="1">
        <v>0.49798610180725067</v>
      </c>
      <c r="D6" s="1">
        <v>0.38518141712411896</v>
      </c>
      <c r="E6" s="1">
        <v>0.30154755012141449</v>
      </c>
      <c r="F6" s="1">
        <v>0.27845014449219241</v>
      </c>
      <c r="G6" s="1">
        <v>0.22482715731877956</v>
      </c>
      <c r="H6" s="1">
        <v>0.2393799742165342</v>
      </c>
      <c r="I6" s="1">
        <v>0.26311226901709711</v>
      </c>
    </row>
    <row r="7" spans="1:15" ht="13.5" thickBot="1">
      <c r="A7" s="25" t="s">
        <v>34</v>
      </c>
      <c r="B7" s="22" t="s">
        <v>65</v>
      </c>
      <c r="C7" s="1">
        <v>0.48005666011584264</v>
      </c>
      <c r="D7" s="1">
        <v>0.37680733391139348</v>
      </c>
      <c r="E7" s="1">
        <v>0.30025806818399742</v>
      </c>
      <c r="F7" s="1">
        <v>0.2788275370064684</v>
      </c>
      <c r="G7" s="1">
        <v>0.21888261469078482</v>
      </c>
      <c r="H7" s="1">
        <v>0.22445124429762442</v>
      </c>
      <c r="I7" s="1">
        <v>0.24297800602766664</v>
      </c>
      <c r="K7" s="2" t="s">
        <v>31</v>
      </c>
      <c r="L7" s="3"/>
      <c r="N7" s="30" t="s">
        <v>51</v>
      </c>
      <c r="O7" s="30" t="s">
        <v>50</v>
      </c>
    </row>
    <row r="8" spans="1:15" ht="13.5" thickBot="1">
      <c r="A8" s="25" t="s">
        <v>35</v>
      </c>
      <c r="B8" s="22" t="s">
        <v>65</v>
      </c>
      <c r="C8" s="1">
        <v>0.46530378358887697</v>
      </c>
      <c r="D8" s="1">
        <v>0.36873093164224985</v>
      </c>
      <c r="E8" s="1">
        <v>0.29709386678991384</v>
      </c>
      <c r="F8" s="1">
        <v>0.27686535179826471</v>
      </c>
      <c r="G8" s="1">
        <v>0.21435621747409708</v>
      </c>
      <c r="H8" s="1">
        <v>0.21351765909237633</v>
      </c>
      <c r="I8" s="1">
        <v>0.22801904062756009</v>
      </c>
      <c r="K8" s="4" t="s">
        <v>4</v>
      </c>
      <c r="L8" s="5" t="s">
        <v>57</v>
      </c>
      <c r="N8" t="str">
        <f t="array" aca="1" ref="N8:N30" ca="1">_xll.HLV5r3.Financial.Cache.CreateVolatilitySurfaceCollection( K8:L25, C2:I2, A3:I42)</f>
        <v>Market.QR_LIVE.EquityVolatilityMatrix.AUD-BHP-2D</v>
      </c>
      <c r="O8" s="21"/>
    </row>
    <row r="9" spans="1:15" ht="13.5" thickBot="1">
      <c r="A9" s="25" t="s">
        <v>36</v>
      </c>
      <c r="B9" s="22" t="s">
        <v>65</v>
      </c>
      <c r="C9" s="1">
        <v>0.45644281913753931</v>
      </c>
      <c r="D9" s="1">
        <v>0.36354006224516922</v>
      </c>
      <c r="E9" s="1">
        <v>0.294475623816979</v>
      </c>
      <c r="F9" s="1">
        <v>0.27482638925455771</v>
      </c>
      <c r="G9" s="1">
        <v>0.21022675003103877</v>
      </c>
      <c r="H9" s="1">
        <v>0.20491915984292394</v>
      </c>
      <c r="I9" s="1">
        <v>0.21665661430500099</v>
      </c>
      <c r="K9" s="6" t="s">
        <v>29</v>
      </c>
      <c r="L9" s="7" t="s">
        <v>63</v>
      </c>
      <c r="N9" t="str">
        <f ca="1"/>
        <v>Market.QR_LIVE.EquityVolatilityMatrix.AUD-BHP-15D</v>
      </c>
      <c r="O9" s="21"/>
    </row>
    <row r="10" spans="1:15">
      <c r="A10" s="25" t="s">
        <v>37</v>
      </c>
      <c r="B10" s="22" t="s">
        <v>65</v>
      </c>
      <c r="C10" s="1">
        <v>0.45078441371493511</v>
      </c>
      <c r="D10" s="1">
        <v>0.36021907600932523</v>
      </c>
      <c r="E10" s="1">
        <v>0.29283463335650539</v>
      </c>
      <c r="F10" s="1">
        <v>0.27359238409216163</v>
      </c>
      <c r="G10" s="1">
        <v>0.20825642600954936</v>
      </c>
      <c r="H10" s="1">
        <v>0.20019988204686479</v>
      </c>
      <c r="I10" s="1">
        <v>0.21002513372709533</v>
      </c>
      <c r="K10" s="6" t="s">
        <v>5</v>
      </c>
      <c r="L10" s="7">
        <f ca="1">NOW()</f>
        <v>43640.677762962965</v>
      </c>
      <c r="N10" t="e">
        <f ca="1"/>
        <v>#N/A</v>
      </c>
      <c r="O10" s="21"/>
    </row>
    <row r="11" spans="1:15">
      <c r="A11" s="25" t="s">
        <v>38</v>
      </c>
      <c r="B11" s="22" t="s">
        <v>65</v>
      </c>
      <c r="C11" s="1">
        <v>0.43891683199127274</v>
      </c>
      <c r="D11" s="1">
        <v>0.35256193420710719</v>
      </c>
      <c r="E11" s="1">
        <v>0.28847904732658813</v>
      </c>
      <c r="F11" s="1">
        <v>0.27020519572036122</v>
      </c>
      <c r="G11" s="1">
        <v>0.20738101785703511</v>
      </c>
      <c r="H11" s="1">
        <v>0.197724171689171</v>
      </c>
      <c r="I11" s="1">
        <v>0.20536807986669445</v>
      </c>
      <c r="K11" s="8" t="s">
        <v>6</v>
      </c>
      <c r="L11" s="9">
        <f ca="1">L10</f>
        <v>43640.677762962965</v>
      </c>
      <c r="N11" t="e">
        <f ca="1"/>
        <v>#N/A</v>
      </c>
      <c r="O11" s="21"/>
    </row>
    <row r="12" spans="1:15">
      <c r="A12" s="25" t="s">
        <v>39</v>
      </c>
      <c r="B12" s="22" t="s">
        <v>65</v>
      </c>
      <c r="C12" s="1">
        <v>0.43394399332655476</v>
      </c>
      <c r="D12" s="1">
        <v>0.34950991693050848</v>
      </c>
      <c r="E12" s="1">
        <v>0.28688946272920735</v>
      </c>
      <c r="F12" s="1">
        <v>0.26902516534792592</v>
      </c>
      <c r="G12" s="1">
        <v>0.20694182618217008</v>
      </c>
      <c r="H12" s="1">
        <v>0.19613568930249553</v>
      </c>
      <c r="I12" s="1">
        <v>0.20244563304836002</v>
      </c>
      <c r="K12" s="10" t="s">
        <v>7</v>
      </c>
      <c r="L12" s="11" t="s">
        <v>64</v>
      </c>
      <c r="N12" t="e">
        <f ca="1"/>
        <v>#N/A</v>
      </c>
      <c r="O12" s="21"/>
    </row>
    <row r="13" spans="1:15">
      <c r="A13" s="25" t="s">
        <v>40</v>
      </c>
      <c r="B13" s="22" t="s">
        <v>65</v>
      </c>
      <c r="C13" s="1">
        <v>0.41486047994285669</v>
      </c>
      <c r="D13" s="1">
        <v>0.33649932213824368</v>
      </c>
      <c r="E13" s="1">
        <v>0.2788171484910012</v>
      </c>
      <c r="F13" s="1">
        <v>0.26248932021663574</v>
      </c>
      <c r="G13" s="1">
        <v>0.2063817099146244</v>
      </c>
      <c r="H13" s="1">
        <v>0.19606508376397258</v>
      </c>
      <c r="I13" s="1">
        <v>0.20083367979143762</v>
      </c>
      <c r="K13" s="10" t="s">
        <v>8</v>
      </c>
      <c r="L13" s="13" t="s">
        <v>58</v>
      </c>
      <c r="N13" t="e">
        <f ca="1"/>
        <v>#N/A</v>
      </c>
      <c r="O13" s="21"/>
    </row>
    <row r="14" spans="1:15">
      <c r="A14" s="25" t="s">
        <v>41</v>
      </c>
      <c r="B14" s="22" t="s">
        <v>65</v>
      </c>
      <c r="C14" s="1">
        <v>0.4361929216940863</v>
      </c>
      <c r="D14" s="1">
        <v>0.34960949300751981</v>
      </c>
      <c r="E14" s="1">
        <v>0.28574859558645022</v>
      </c>
      <c r="F14" s="1">
        <v>0.2677203686956674</v>
      </c>
      <c r="G14" s="1">
        <v>0.20890388523133507</v>
      </c>
      <c r="H14" s="1">
        <v>0.20349460613205739</v>
      </c>
      <c r="I14" s="1">
        <v>0.21397016109983624</v>
      </c>
      <c r="K14" s="10" t="s">
        <v>9</v>
      </c>
      <c r="L14" s="13" t="s">
        <v>59</v>
      </c>
      <c r="N14" t="e">
        <f ca="1"/>
        <v>#N/A</v>
      </c>
      <c r="O14" s="21"/>
    </row>
    <row r="15" spans="1:15">
      <c r="A15" s="25" t="s">
        <v>42</v>
      </c>
      <c r="B15" s="22" t="s">
        <v>65</v>
      </c>
      <c r="C15" s="1">
        <v>0.4361929216940863</v>
      </c>
      <c r="D15" s="1">
        <v>0.34960949300751981</v>
      </c>
      <c r="E15" s="1">
        <v>0.28574859558645022</v>
      </c>
      <c r="F15" s="1">
        <v>0.2677203686956674</v>
      </c>
      <c r="G15" s="1">
        <v>0.20890388523133507</v>
      </c>
      <c r="H15" s="1">
        <v>0.20349460613205739</v>
      </c>
      <c r="I15" s="1">
        <v>0.21397016109983624</v>
      </c>
      <c r="K15" s="10" t="s">
        <v>10</v>
      </c>
      <c r="L15" s="13" t="str">
        <f>L13&amp;"-"&amp;L14</f>
        <v>AUD-BHP-EquityTradingDesk</v>
      </c>
      <c r="N15" t="e">
        <f ca="1"/>
        <v>#N/A</v>
      </c>
      <c r="O15" s="21"/>
    </row>
    <row r="16" spans="1:15">
      <c r="A16" s="25" t="s">
        <v>43</v>
      </c>
      <c r="B16" s="22" t="s">
        <v>65</v>
      </c>
      <c r="C16" s="1">
        <v>0.4361929216940863</v>
      </c>
      <c r="D16" s="1">
        <v>0.34960949300751981</v>
      </c>
      <c r="E16" s="1">
        <v>0.28574859558645022</v>
      </c>
      <c r="F16" s="1">
        <v>0.2677203686956674</v>
      </c>
      <c r="G16" s="1">
        <v>0.20890388523133507</v>
      </c>
      <c r="H16" s="1">
        <v>0.20349460613205739</v>
      </c>
      <c r="I16" s="1">
        <v>0.21397016109983624</v>
      </c>
      <c r="K16" s="10" t="s">
        <v>11</v>
      </c>
      <c r="L16" s="13" t="s">
        <v>12</v>
      </c>
      <c r="N16" t="e">
        <f ca="1"/>
        <v>#N/A</v>
      </c>
      <c r="O16" s="21"/>
    </row>
    <row r="17" spans="1:15">
      <c r="A17" s="25" t="s">
        <v>44</v>
      </c>
      <c r="B17" s="22" t="s">
        <v>65</v>
      </c>
      <c r="C17" s="1">
        <v>0.46984237013146868</v>
      </c>
      <c r="D17" s="1">
        <v>0.3653650437192264</v>
      </c>
      <c r="E17" s="1">
        <v>0.28926596531216142</v>
      </c>
      <c r="F17" s="1">
        <v>0.26894186575036327</v>
      </c>
      <c r="G17" s="1">
        <v>0.22722524795817589</v>
      </c>
      <c r="H17" s="1">
        <v>0.24093112585409421</v>
      </c>
      <c r="I17" s="1">
        <v>0.26184441662701402</v>
      </c>
      <c r="K17" s="10" t="s">
        <v>13</v>
      </c>
      <c r="L17" s="13" t="str">
        <f>MID(L13,1,3)</f>
        <v>AUD</v>
      </c>
      <c r="N17" t="e">
        <f ca="1"/>
        <v>#N/A</v>
      </c>
      <c r="O17" s="21"/>
    </row>
    <row r="18" spans="1:15">
      <c r="A18" s="25" t="s">
        <v>45</v>
      </c>
      <c r="B18" s="22" t="s">
        <v>65</v>
      </c>
      <c r="C18" s="1">
        <v>0.44252969252937335</v>
      </c>
      <c r="D18" s="1">
        <v>0.35072669525614936</v>
      </c>
      <c r="E18" s="1">
        <v>0.283410989414834</v>
      </c>
      <c r="F18" s="1">
        <v>0.26481672762303321</v>
      </c>
      <c r="G18" s="1">
        <v>0.21318446921942746</v>
      </c>
      <c r="H18" s="1">
        <v>0.21631866123774163</v>
      </c>
      <c r="I18" s="1">
        <v>0.23102470852676055</v>
      </c>
      <c r="K18" s="10" t="s">
        <v>14</v>
      </c>
      <c r="L18" s="13" t="s">
        <v>15</v>
      </c>
      <c r="N18" t="e">
        <f ca="1"/>
        <v>#N/A</v>
      </c>
      <c r="O18" s="21"/>
    </row>
    <row r="19" spans="1:15">
      <c r="A19" s="25" t="s">
        <v>46</v>
      </c>
      <c r="B19" s="22" t="s">
        <v>65</v>
      </c>
      <c r="C19" s="1">
        <v>0.40723949561267936</v>
      </c>
      <c r="D19" s="1">
        <v>0.32875232149263867</v>
      </c>
      <c r="E19" s="1">
        <v>0.27184671193482707</v>
      </c>
      <c r="F19" s="1">
        <v>0.25619164693411089</v>
      </c>
      <c r="G19" s="1">
        <v>0.20932498586511261</v>
      </c>
      <c r="H19" s="1">
        <v>0.20699337461024853</v>
      </c>
      <c r="I19" s="1">
        <v>0.21620605381150085</v>
      </c>
      <c r="K19" s="10" t="s">
        <v>16</v>
      </c>
      <c r="L19" s="13" t="s">
        <v>60</v>
      </c>
      <c r="N19" t="e">
        <f ca="1"/>
        <v>#N/A</v>
      </c>
      <c r="O19" s="21"/>
    </row>
    <row r="20" spans="1:15">
      <c r="A20" s="25" t="s">
        <v>47</v>
      </c>
      <c r="B20" s="22" t="s">
        <v>65</v>
      </c>
      <c r="C20" s="1">
        <v>0.41535710709635776</v>
      </c>
      <c r="D20" s="1">
        <v>0.33475722497377036</v>
      </c>
      <c r="E20" s="1">
        <v>0.27551061646681901</v>
      </c>
      <c r="F20" s="1">
        <v>0.25885955348141437</v>
      </c>
      <c r="G20" s="1">
        <v>0.20467820950478008</v>
      </c>
      <c r="H20" s="1">
        <v>0.19843757149006394</v>
      </c>
      <c r="I20" s="1">
        <v>0.20620259426531087</v>
      </c>
      <c r="K20" s="10" t="s">
        <v>17</v>
      </c>
      <c r="L20" s="13" t="s">
        <v>18</v>
      </c>
      <c r="N20" t="e">
        <f ca="1"/>
        <v>#N/A</v>
      </c>
    </row>
    <row r="21" spans="1:15">
      <c r="A21" s="25" t="s">
        <v>48</v>
      </c>
      <c r="B21" s="22" t="s">
        <v>65</v>
      </c>
      <c r="C21" s="1">
        <v>0.40400643018565913</v>
      </c>
      <c r="D21" s="1">
        <v>0.32781814586116687</v>
      </c>
      <c r="E21" s="1">
        <v>0.27177665552189234</v>
      </c>
      <c r="F21" s="1">
        <v>0.25594456798956083</v>
      </c>
      <c r="G21" s="1">
        <v>0.20203522069029889</v>
      </c>
      <c r="H21" s="1">
        <v>0.19243902029986398</v>
      </c>
      <c r="I21" s="1">
        <v>0.1969922402622305</v>
      </c>
      <c r="K21" s="10" t="s">
        <v>19</v>
      </c>
      <c r="L21" s="13" t="s">
        <v>61</v>
      </c>
      <c r="N21" t="e">
        <f ca="1"/>
        <v>#N/A</v>
      </c>
    </row>
    <row r="22" spans="1:15">
      <c r="A22" s="25" t="s">
        <v>49</v>
      </c>
      <c r="B22" s="22" t="s">
        <v>65</v>
      </c>
      <c r="C22" s="1">
        <v>0.39963525613261031</v>
      </c>
      <c r="D22" s="1">
        <v>0.32514543565017517</v>
      </c>
      <c r="E22" s="1">
        <v>0.27027334803904285</v>
      </c>
      <c r="F22" s="1">
        <v>0.25471020458372401</v>
      </c>
      <c r="G22" s="1">
        <v>0.20038612549563509</v>
      </c>
      <c r="H22" s="1">
        <v>0.18894588145461697</v>
      </c>
      <c r="I22" s="1">
        <v>0.19184254359663769</v>
      </c>
      <c r="K22" s="10" t="s">
        <v>20</v>
      </c>
      <c r="L22" s="13" t="s">
        <v>21</v>
      </c>
      <c r="N22" t="e">
        <f ca="1"/>
        <v>#N/A</v>
      </c>
    </row>
    <row r="23" spans="1:15">
      <c r="A23" s="25" t="s">
        <v>30</v>
      </c>
      <c r="B23" s="31" t="s">
        <v>66</v>
      </c>
      <c r="C23" s="27">
        <f>C3+0.01</f>
        <v>0.66925352923265014</v>
      </c>
      <c r="D23" s="27">
        <f t="shared" ref="D23:I23" si="0">D3+0.01</f>
        <v>0.41983474822106431</v>
      </c>
      <c r="E23" s="27">
        <f t="shared" si="0"/>
        <v>0.31398059512061327</v>
      </c>
      <c r="F23" s="27">
        <f t="shared" si="0"/>
        <v>0.33355357885409986</v>
      </c>
      <c r="G23" s="27">
        <f t="shared" si="0"/>
        <v>0.46779774887162451</v>
      </c>
      <c r="H23" s="27">
        <f t="shared" si="0"/>
        <v>0.53538524826263068</v>
      </c>
      <c r="I23" s="27">
        <f t="shared" si="0"/>
        <v>0.59307867289932037</v>
      </c>
      <c r="K23" s="10" t="s">
        <v>22</v>
      </c>
      <c r="L23" s="13" t="s">
        <v>23</v>
      </c>
      <c r="N23" t="e">
        <f ca="1"/>
        <v>#N/A</v>
      </c>
    </row>
    <row r="24" spans="1:15">
      <c r="A24" s="25" t="s">
        <v>3</v>
      </c>
      <c r="B24" s="31" t="s">
        <v>66</v>
      </c>
      <c r="C24" s="27">
        <f t="shared" ref="C24:I42" si="1">C4+0.01</f>
        <v>0.58578521523403326</v>
      </c>
      <c r="D24" s="27">
        <f t="shared" si="1"/>
        <v>0.42308821468819319</v>
      </c>
      <c r="E24" s="27">
        <f t="shared" si="1"/>
        <v>0.30798181320588552</v>
      </c>
      <c r="F24" s="27">
        <f t="shared" si="1"/>
        <v>0.28487950522886663</v>
      </c>
      <c r="G24" s="27">
        <f t="shared" si="1"/>
        <v>0.31279116182908606</v>
      </c>
      <c r="H24" s="27">
        <f t="shared" si="1"/>
        <v>0.35660013329255907</v>
      </c>
      <c r="I24" s="27">
        <f t="shared" si="1"/>
        <v>0.39662756267236127</v>
      </c>
      <c r="K24" s="10" t="s">
        <v>24</v>
      </c>
      <c r="L24" s="12">
        <f ca="1">L10</f>
        <v>43640.677762962965</v>
      </c>
      <c r="N24" t="e">
        <f ca="1"/>
        <v>#N/A</v>
      </c>
    </row>
    <row r="25" spans="1:15" ht="13.5" thickBot="1">
      <c r="A25" s="25" t="s">
        <v>32</v>
      </c>
      <c r="B25" s="31" t="s">
        <v>66</v>
      </c>
      <c r="C25" s="27">
        <f t="shared" si="1"/>
        <v>0.53433766108278802</v>
      </c>
      <c r="D25" s="27">
        <f t="shared" si="1"/>
        <v>0.40656797180119925</v>
      </c>
      <c r="E25" s="27">
        <f t="shared" si="1"/>
        <v>0.31221426036754141</v>
      </c>
      <c r="F25" s="27">
        <f t="shared" si="1"/>
        <v>0.28717669200634727</v>
      </c>
      <c r="G25" s="27">
        <f t="shared" si="1"/>
        <v>0.25180685887385579</v>
      </c>
      <c r="H25" s="27">
        <f t="shared" si="1"/>
        <v>0.27767120511332549</v>
      </c>
      <c r="I25" s="27">
        <f t="shared" si="1"/>
        <v>0.30713227319465725</v>
      </c>
      <c r="K25" s="14" t="s">
        <v>25</v>
      </c>
      <c r="L25" s="15" t="s">
        <v>26</v>
      </c>
      <c r="N25" t="e">
        <f ca="1"/>
        <v>#N/A</v>
      </c>
    </row>
    <row r="26" spans="1:15">
      <c r="A26" s="25" t="s">
        <v>33</v>
      </c>
      <c r="B26" s="31" t="s">
        <v>66</v>
      </c>
      <c r="C26" s="27">
        <f t="shared" si="1"/>
        <v>0.50798610180725068</v>
      </c>
      <c r="D26" s="27">
        <f t="shared" si="1"/>
        <v>0.39518141712411897</v>
      </c>
      <c r="E26" s="27">
        <f t="shared" si="1"/>
        <v>0.3115475501214145</v>
      </c>
      <c r="F26" s="27">
        <f t="shared" si="1"/>
        <v>0.28845014449219242</v>
      </c>
      <c r="G26" s="27">
        <f t="shared" si="1"/>
        <v>0.23482715731877957</v>
      </c>
      <c r="H26" s="27">
        <f t="shared" si="1"/>
        <v>0.24937997421653421</v>
      </c>
      <c r="I26" s="27">
        <f t="shared" si="1"/>
        <v>0.27311226901709712</v>
      </c>
      <c r="K26" s="10" t="s">
        <v>27</v>
      </c>
      <c r="L26" s="16">
        <v>0.66666666666666663</v>
      </c>
      <c r="N26" t="e">
        <f ca="1"/>
        <v>#N/A</v>
      </c>
    </row>
    <row r="27" spans="1:15">
      <c r="A27" s="25" t="s">
        <v>34</v>
      </c>
      <c r="B27" s="31" t="s">
        <v>66</v>
      </c>
      <c r="C27" s="27">
        <f t="shared" si="1"/>
        <v>0.49005666011584265</v>
      </c>
      <c r="D27" s="27">
        <f t="shared" si="1"/>
        <v>0.38680733391139349</v>
      </c>
      <c r="E27" s="27">
        <f t="shared" si="1"/>
        <v>0.31025806818399743</v>
      </c>
      <c r="F27" s="27">
        <f t="shared" si="1"/>
        <v>0.2888275370064684</v>
      </c>
      <c r="G27" s="27">
        <f t="shared" si="1"/>
        <v>0.22888261469078483</v>
      </c>
      <c r="H27" s="27">
        <f t="shared" si="1"/>
        <v>0.23445124429762443</v>
      </c>
      <c r="I27" s="27">
        <f t="shared" si="1"/>
        <v>0.25297800602766662</v>
      </c>
      <c r="K27" s="10" t="s">
        <v>28</v>
      </c>
      <c r="L27" s="16">
        <f>L26</f>
        <v>0.66666666666666663</v>
      </c>
      <c r="N27" t="e">
        <f ca="1"/>
        <v>#N/A</v>
      </c>
    </row>
    <row r="28" spans="1:15" ht="13.5" thickBot="1">
      <c r="A28" s="25" t="s">
        <v>35</v>
      </c>
      <c r="B28" s="31" t="s">
        <v>66</v>
      </c>
      <c r="C28" s="27">
        <f t="shared" si="1"/>
        <v>0.47530378358887698</v>
      </c>
      <c r="D28" s="27">
        <f t="shared" si="1"/>
        <v>0.37873093164224986</v>
      </c>
      <c r="E28" s="27">
        <f t="shared" si="1"/>
        <v>0.30709386678991385</v>
      </c>
      <c r="F28" s="27">
        <f t="shared" si="1"/>
        <v>0.28686535179826472</v>
      </c>
      <c r="G28" s="27">
        <f t="shared" si="1"/>
        <v>0.22435621747409709</v>
      </c>
      <c r="H28" s="27">
        <f t="shared" si="1"/>
        <v>0.22351765909237634</v>
      </c>
      <c r="I28" s="27">
        <f t="shared" si="1"/>
        <v>0.2380190406275601</v>
      </c>
      <c r="K28" s="17"/>
      <c r="L28" s="18"/>
      <c r="N28" t="e">
        <f ca="1"/>
        <v>#N/A</v>
      </c>
    </row>
    <row r="29" spans="1:15">
      <c r="A29" s="25" t="s">
        <v>36</v>
      </c>
      <c r="B29" s="31" t="s">
        <v>66</v>
      </c>
      <c r="C29" s="27">
        <f t="shared" si="1"/>
        <v>0.46644281913753932</v>
      </c>
      <c r="D29" s="27">
        <f t="shared" si="1"/>
        <v>0.37354006224516922</v>
      </c>
      <c r="E29" s="27">
        <f t="shared" si="1"/>
        <v>0.30447562381697901</v>
      </c>
      <c r="F29" s="27">
        <f t="shared" si="1"/>
        <v>0.28482638925455772</v>
      </c>
      <c r="G29" s="27">
        <f t="shared" si="1"/>
        <v>0.22022675003103878</v>
      </c>
      <c r="H29" s="27">
        <f t="shared" si="1"/>
        <v>0.21491915984292395</v>
      </c>
      <c r="I29" s="27">
        <f t="shared" si="1"/>
        <v>0.226656614305001</v>
      </c>
      <c r="K29" s="3"/>
      <c r="L29" s="3"/>
      <c r="N29" t="e">
        <f ca="1"/>
        <v>#N/A</v>
      </c>
    </row>
    <row r="30" spans="1:15">
      <c r="A30" s="25" t="s">
        <v>37</v>
      </c>
      <c r="B30" s="31" t="s">
        <v>66</v>
      </c>
      <c r="C30" s="27">
        <f t="shared" si="1"/>
        <v>0.46078441371493511</v>
      </c>
      <c r="D30" s="27">
        <f t="shared" si="1"/>
        <v>0.37021907600932524</v>
      </c>
      <c r="E30" s="27">
        <f t="shared" si="1"/>
        <v>0.3028346333565054</v>
      </c>
      <c r="F30" s="27">
        <f t="shared" si="1"/>
        <v>0.28359238409216164</v>
      </c>
      <c r="G30" s="27">
        <f t="shared" si="1"/>
        <v>0.21825642600954936</v>
      </c>
      <c r="H30" s="27">
        <f t="shared" si="1"/>
        <v>0.21019988204686479</v>
      </c>
      <c r="I30" s="27">
        <f t="shared" si="1"/>
        <v>0.22002513372709534</v>
      </c>
      <c r="K30" s="3"/>
      <c r="L30" s="3"/>
      <c r="N30" t="e">
        <f ca="1"/>
        <v>#N/A</v>
      </c>
    </row>
    <row r="31" spans="1:15">
      <c r="A31" s="25" t="s">
        <v>38</v>
      </c>
      <c r="B31" s="31" t="s">
        <v>66</v>
      </c>
      <c r="C31" s="27">
        <f t="shared" si="1"/>
        <v>0.44891683199127275</v>
      </c>
      <c r="D31" s="27">
        <f t="shared" si="1"/>
        <v>0.36256193420710719</v>
      </c>
      <c r="E31" s="27">
        <f t="shared" si="1"/>
        <v>0.29847904732658814</v>
      </c>
      <c r="F31" s="27">
        <f t="shared" si="1"/>
        <v>0.28020519572036123</v>
      </c>
      <c r="G31" s="27">
        <f t="shared" si="1"/>
        <v>0.21738101785703512</v>
      </c>
      <c r="H31" s="27">
        <f t="shared" si="1"/>
        <v>0.20772417168917101</v>
      </c>
      <c r="I31" s="27">
        <f t="shared" si="1"/>
        <v>0.21536807986669446</v>
      </c>
      <c r="K31" s="4" t="s">
        <v>55</v>
      </c>
      <c r="L31" s="5" t="s">
        <v>56</v>
      </c>
    </row>
    <row r="32" spans="1:15">
      <c r="A32" s="25" t="s">
        <v>39</v>
      </c>
      <c r="B32" s="31" t="s">
        <v>66</v>
      </c>
      <c r="C32" s="27">
        <f t="shared" si="1"/>
        <v>0.44394399332655476</v>
      </c>
      <c r="D32" s="27">
        <f t="shared" si="1"/>
        <v>0.35950991693050849</v>
      </c>
      <c r="E32" s="27">
        <f t="shared" si="1"/>
        <v>0.29688946272920735</v>
      </c>
      <c r="F32" s="27">
        <f t="shared" si="1"/>
        <v>0.27902516534792593</v>
      </c>
      <c r="G32" s="27">
        <f t="shared" si="1"/>
        <v>0.21694182618217009</v>
      </c>
      <c r="H32" s="27">
        <f t="shared" si="1"/>
        <v>0.20613568930249554</v>
      </c>
      <c r="I32" s="27">
        <f t="shared" si="1"/>
        <v>0.21244563304836003</v>
      </c>
      <c r="K32" s="10" t="s">
        <v>53</v>
      </c>
      <c r="L32" s="11">
        <v>720</v>
      </c>
      <c r="M32" s="30" t="s">
        <v>52</v>
      </c>
    </row>
    <row r="33" spans="1:13" ht="13.5" thickBot="1">
      <c r="A33" s="25" t="s">
        <v>40</v>
      </c>
      <c r="B33" s="31" t="s">
        <v>66</v>
      </c>
      <c r="C33" s="27">
        <f t="shared" si="1"/>
        <v>0.42486047994285669</v>
      </c>
      <c r="D33" s="27">
        <f t="shared" si="1"/>
        <v>0.34649932213824369</v>
      </c>
      <c r="E33" s="27">
        <f t="shared" si="1"/>
        <v>0.28881714849100121</v>
      </c>
      <c r="F33" s="27">
        <f t="shared" si="1"/>
        <v>0.27248932021663574</v>
      </c>
      <c r="G33" s="27">
        <f t="shared" si="1"/>
        <v>0.21638170991462441</v>
      </c>
      <c r="H33" s="27">
        <f t="shared" si="1"/>
        <v>0.20606508376397259</v>
      </c>
      <c r="I33" s="27">
        <f t="shared" si="1"/>
        <v>0.21083367979143763</v>
      </c>
      <c r="K33" s="14" t="s">
        <v>54</v>
      </c>
      <c r="L33" s="19" t="str">
        <f ca="1">N8</f>
        <v>Market.QR_LIVE.EquityVolatilityMatrix.AUD-BHP-2D</v>
      </c>
      <c r="M33" s="29"/>
    </row>
    <row r="34" spans="1:13">
      <c r="A34" s="25" t="s">
        <v>41</v>
      </c>
      <c r="B34" s="31" t="s">
        <v>66</v>
      </c>
      <c r="C34" s="27">
        <f t="shared" si="1"/>
        <v>0.44619292169408631</v>
      </c>
      <c r="D34" s="27">
        <f t="shared" si="1"/>
        <v>0.35960949300751982</v>
      </c>
      <c r="E34" s="27">
        <f t="shared" si="1"/>
        <v>0.29574859558645022</v>
      </c>
      <c r="F34" s="27">
        <f t="shared" si="1"/>
        <v>0.27772036869566741</v>
      </c>
      <c r="G34" s="27">
        <f t="shared" si="1"/>
        <v>0.21890388523133508</v>
      </c>
      <c r="H34" s="27">
        <f t="shared" si="1"/>
        <v>0.2134946061320574</v>
      </c>
      <c r="I34" s="27">
        <f t="shared" si="1"/>
        <v>0.22397016109983625</v>
      </c>
    </row>
    <row r="35" spans="1:13">
      <c r="A35" s="25" t="s">
        <v>42</v>
      </c>
      <c r="B35" s="31" t="s">
        <v>66</v>
      </c>
      <c r="C35" s="27">
        <f t="shared" si="1"/>
        <v>0.44619292169408631</v>
      </c>
      <c r="D35" s="27">
        <f t="shared" si="1"/>
        <v>0.35960949300751982</v>
      </c>
      <c r="E35" s="27">
        <f t="shared" si="1"/>
        <v>0.29574859558645022</v>
      </c>
      <c r="F35" s="27">
        <f t="shared" si="1"/>
        <v>0.27772036869566741</v>
      </c>
      <c r="G35" s="27">
        <f t="shared" si="1"/>
        <v>0.21890388523133508</v>
      </c>
      <c r="H35" s="27">
        <f t="shared" si="1"/>
        <v>0.2134946061320574</v>
      </c>
      <c r="I35" s="27">
        <f t="shared" si="1"/>
        <v>0.22397016109983625</v>
      </c>
    </row>
    <row r="36" spans="1:13">
      <c r="A36" s="25" t="s">
        <v>43</v>
      </c>
      <c r="B36" s="31" t="s">
        <v>66</v>
      </c>
      <c r="C36" s="27">
        <f t="shared" si="1"/>
        <v>0.44619292169408631</v>
      </c>
      <c r="D36" s="27">
        <f t="shared" si="1"/>
        <v>0.35960949300751982</v>
      </c>
      <c r="E36" s="27">
        <f t="shared" si="1"/>
        <v>0.29574859558645022</v>
      </c>
      <c r="F36" s="27">
        <f t="shared" si="1"/>
        <v>0.27772036869566741</v>
      </c>
      <c r="G36" s="27">
        <f t="shared" si="1"/>
        <v>0.21890388523133508</v>
      </c>
      <c r="H36" s="27">
        <f t="shared" si="1"/>
        <v>0.2134946061320574</v>
      </c>
      <c r="I36" s="27">
        <f t="shared" si="1"/>
        <v>0.22397016109983625</v>
      </c>
    </row>
    <row r="37" spans="1:13">
      <c r="A37" s="25" t="s">
        <v>44</v>
      </c>
      <c r="B37" s="31" t="s">
        <v>66</v>
      </c>
      <c r="C37" s="27">
        <f t="shared" si="1"/>
        <v>0.47984237013146869</v>
      </c>
      <c r="D37" s="27">
        <f t="shared" si="1"/>
        <v>0.37536504371922641</v>
      </c>
      <c r="E37" s="27">
        <f t="shared" si="1"/>
        <v>0.29926596531216143</v>
      </c>
      <c r="F37" s="27">
        <f t="shared" si="1"/>
        <v>0.27894186575036328</v>
      </c>
      <c r="G37" s="27">
        <f t="shared" si="1"/>
        <v>0.2372252479581759</v>
      </c>
      <c r="H37" s="27">
        <f t="shared" si="1"/>
        <v>0.25093112585409422</v>
      </c>
      <c r="I37" s="27">
        <f t="shared" si="1"/>
        <v>0.27184441662701403</v>
      </c>
    </row>
    <row r="38" spans="1:13">
      <c r="A38" s="25" t="s">
        <v>45</v>
      </c>
      <c r="B38" s="31" t="s">
        <v>66</v>
      </c>
      <c r="C38" s="27">
        <f t="shared" si="1"/>
        <v>0.45252969252937336</v>
      </c>
      <c r="D38" s="27">
        <f t="shared" si="1"/>
        <v>0.36072669525614937</v>
      </c>
      <c r="E38" s="27">
        <f t="shared" si="1"/>
        <v>0.29341098941483401</v>
      </c>
      <c r="F38" s="27">
        <f t="shared" si="1"/>
        <v>0.27481672762303322</v>
      </c>
      <c r="G38" s="27">
        <f t="shared" si="1"/>
        <v>0.22318446921942747</v>
      </c>
      <c r="H38" s="27">
        <f t="shared" si="1"/>
        <v>0.22631866123774164</v>
      </c>
      <c r="I38" s="27">
        <f t="shared" si="1"/>
        <v>0.24102470852676056</v>
      </c>
      <c r="K38" s="27"/>
      <c r="L38" s="27"/>
    </row>
    <row r="39" spans="1:13">
      <c r="A39" s="25" t="s">
        <v>46</v>
      </c>
      <c r="B39" s="31" t="s">
        <v>66</v>
      </c>
      <c r="C39" s="27">
        <f t="shared" si="1"/>
        <v>0.41723949561267937</v>
      </c>
      <c r="D39" s="27">
        <f t="shared" si="1"/>
        <v>0.33875232149263867</v>
      </c>
      <c r="E39" s="27">
        <f t="shared" si="1"/>
        <v>0.28184671193482708</v>
      </c>
      <c r="F39" s="27">
        <f t="shared" si="1"/>
        <v>0.2661916469341109</v>
      </c>
      <c r="G39" s="27">
        <f t="shared" si="1"/>
        <v>0.21932498586511262</v>
      </c>
      <c r="H39" s="27">
        <f t="shared" si="1"/>
        <v>0.21699337461024854</v>
      </c>
      <c r="I39" s="27">
        <f t="shared" si="1"/>
        <v>0.22620605381150086</v>
      </c>
      <c r="K39" s="27"/>
      <c r="L39" s="27"/>
    </row>
    <row r="40" spans="1:13">
      <c r="A40" s="25" t="s">
        <v>47</v>
      </c>
      <c r="B40" s="31" t="s">
        <v>66</v>
      </c>
      <c r="C40" s="27">
        <f t="shared" si="1"/>
        <v>0.42535710709635777</v>
      </c>
      <c r="D40" s="27">
        <f t="shared" si="1"/>
        <v>0.34475722497377037</v>
      </c>
      <c r="E40" s="27">
        <f t="shared" si="1"/>
        <v>0.28551061646681902</v>
      </c>
      <c r="F40" s="27">
        <f t="shared" si="1"/>
        <v>0.26885955348141438</v>
      </c>
      <c r="G40" s="27">
        <f t="shared" si="1"/>
        <v>0.21467820950478009</v>
      </c>
      <c r="H40" s="27">
        <f t="shared" si="1"/>
        <v>0.20843757149006395</v>
      </c>
      <c r="I40" s="27">
        <f t="shared" si="1"/>
        <v>0.21620259426531088</v>
      </c>
      <c r="J40" s="27"/>
      <c r="K40" s="27"/>
      <c r="L40" s="27"/>
      <c r="M40" s="27"/>
    </row>
    <row r="41" spans="1:13">
      <c r="A41" s="25" t="s">
        <v>48</v>
      </c>
      <c r="B41" s="31" t="s">
        <v>66</v>
      </c>
      <c r="C41" s="27">
        <f t="shared" si="1"/>
        <v>0.41400643018565914</v>
      </c>
      <c r="D41" s="27">
        <f t="shared" si="1"/>
        <v>0.33781814586116687</v>
      </c>
      <c r="E41" s="27">
        <f t="shared" si="1"/>
        <v>0.28177665552189235</v>
      </c>
      <c r="F41" s="27">
        <f t="shared" si="1"/>
        <v>0.26594456798956084</v>
      </c>
      <c r="G41" s="27">
        <f t="shared" si="1"/>
        <v>0.2120352206902989</v>
      </c>
      <c r="H41" s="27">
        <f t="shared" si="1"/>
        <v>0.20243902029986399</v>
      </c>
      <c r="I41" s="27">
        <f t="shared" si="1"/>
        <v>0.20699224026223051</v>
      </c>
      <c r="J41" s="27"/>
      <c r="K41" s="27"/>
      <c r="L41" s="27"/>
      <c r="M41" s="27"/>
    </row>
    <row r="42" spans="1:13">
      <c r="A42" s="25" t="s">
        <v>49</v>
      </c>
      <c r="B42" s="31" t="s">
        <v>66</v>
      </c>
      <c r="C42" s="27">
        <f t="shared" si="1"/>
        <v>0.40963525613261031</v>
      </c>
      <c r="D42" s="27">
        <f t="shared" si="1"/>
        <v>0.33514543565017518</v>
      </c>
      <c r="E42" s="27">
        <f t="shared" si="1"/>
        <v>0.28027334803904286</v>
      </c>
      <c r="F42" s="27">
        <f t="shared" si="1"/>
        <v>0.26471020458372402</v>
      </c>
      <c r="G42" s="27">
        <f t="shared" si="1"/>
        <v>0.2103861254956351</v>
      </c>
      <c r="H42" s="27">
        <f t="shared" si="1"/>
        <v>0.19894588145461697</v>
      </c>
      <c r="I42" s="27">
        <f t="shared" si="1"/>
        <v>0.2018425435966377</v>
      </c>
      <c r="J42" s="27"/>
      <c r="K42" s="27"/>
      <c r="L42" s="27"/>
      <c r="M42" s="27"/>
    </row>
    <row r="43" spans="1:13">
      <c r="B43" s="2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</row>
    <row r="44" spans="1:13">
      <c r="B44" s="26"/>
      <c r="C44" s="26"/>
      <c r="D44" s="26"/>
      <c r="E44" s="26"/>
      <c r="F44" s="26"/>
      <c r="G44" s="26"/>
      <c r="H44" s="27"/>
      <c r="I44" s="27"/>
      <c r="J44" s="27"/>
      <c r="K44" s="27"/>
      <c r="L44" s="27"/>
      <c r="M44" s="27"/>
    </row>
    <row r="45" spans="1:13">
      <c r="B45" s="2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</row>
    <row r="46" spans="1:13"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</row>
    <row r="47" spans="1:13">
      <c r="B47" s="2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</row>
    <row r="48" spans="1:13">
      <c r="B48" s="26"/>
      <c r="C48" s="26"/>
      <c r="D48" s="26"/>
      <c r="E48" s="26"/>
      <c r="F48" s="26"/>
      <c r="G48" s="26"/>
      <c r="H48" s="27"/>
      <c r="I48" s="27"/>
      <c r="J48" s="27"/>
      <c r="K48" s="27"/>
      <c r="L48" s="27"/>
      <c r="M48" s="27"/>
    </row>
    <row r="49" spans="2:13"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</row>
    <row r="50" spans="2:13">
      <c r="B50" s="26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</row>
    <row r="51" spans="2:13"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2:13">
      <c r="B52" s="26"/>
      <c r="C52" s="26"/>
      <c r="D52" s="26"/>
      <c r="E52" s="26"/>
      <c r="F52" s="26"/>
      <c r="G52" s="26"/>
      <c r="H52" s="27"/>
      <c r="I52" s="27"/>
      <c r="J52" s="27"/>
      <c r="K52" s="27"/>
      <c r="L52" s="27"/>
      <c r="M52" s="27"/>
    </row>
    <row r="53" spans="2:13">
      <c r="B53" s="26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2:13">
      <c r="B54" s="26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2:13">
      <c r="B55" s="26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2:13">
      <c r="B56" s="26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2:13">
      <c r="B57" s="26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2:13">
      <c r="B58" s="26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2:13">
      <c r="B59" s="26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2:13">
      <c r="B60" s="26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2:13">
      <c r="B61" s="26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2:13">
      <c r="B62" s="2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2:13">
      <c r="B63" s="26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2:13">
      <c r="B64" s="26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2:13">
      <c r="B65" s="26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2:13">
      <c r="B66" s="26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2:13">
      <c r="B67" s="26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2:13">
      <c r="B68" s="26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2:13">
      <c r="B69" s="26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2:13">
      <c r="B70" s="26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2:13">
      <c r="B71" s="26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2:13">
      <c r="B72" s="2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2:13">
      <c r="B73" s="26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2:13">
      <c r="B74" s="26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2:13">
      <c r="B75" s="26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2:13">
      <c r="B76" s="26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2:13">
      <c r="B77" s="26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2:13">
      <c r="B78" s="26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2:13">
      <c r="B79" s="26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2:13">
      <c r="B80" s="26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2:13">
      <c r="B81" s="26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2:13">
      <c r="B82" s="26"/>
      <c r="C82" s="27"/>
      <c r="D82" s="27"/>
      <c r="E82" s="27"/>
      <c r="F82" s="27"/>
      <c r="G82" s="27"/>
      <c r="H82" s="27"/>
      <c r="I82" s="27"/>
      <c r="J82" s="27"/>
      <c r="M82" s="27"/>
    </row>
    <row r="83" spans="2:13">
      <c r="B83" s="26"/>
      <c r="C83" s="27"/>
      <c r="D83" s="27"/>
      <c r="E83" s="27"/>
      <c r="F83" s="27"/>
      <c r="G83" s="27"/>
      <c r="H83" s="27"/>
      <c r="I83" s="27"/>
      <c r="J83" s="27"/>
      <c r="M83" s="27"/>
    </row>
    <row r="84" spans="2:13">
      <c r="B84" s="26"/>
      <c r="C84" s="27"/>
      <c r="D84" s="27"/>
      <c r="E84" s="27"/>
      <c r="F84" s="27"/>
      <c r="G84" s="27"/>
      <c r="H84" s="27"/>
      <c r="I84" s="27"/>
    </row>
    <row r="85" spans="2:13">
      <c r="B85" s="26"/>
      <c r="C85" s="27"/>
      <c r="D85" s="27"/>
      <c r="E85" s="27"/>
      <c r="F85" s="27"/>
      <c r="G85" s="27"/>
      <c r="H85" s="27"/>
      <c r="I85" s="27"/>
    </row>
    <row r="86" spans="2:13">
      <c r="B86" s="26"/>
      <c r="C86" s="27"/>
      <c r="D86" s="27"/>
      <c r="E86" s="27"/>
      <c r="F86" s="27"/>
      <c r="G86" s="27"/>
      <c r="H86" s="27"/>
      <c r="I86" s="27"/>
    </row>
    <row r="87" spans="2:13">
      <c r="B87" s="26"/>
      <c r="C87" s="27"/>
      <c r="D87" s="27"/>
      <c r="E87" s="27"/>
      <c r="F87" s="27"/>
      <c r="G87" s="27"/>
      <c r="H87" s="27"/>
      <c r="I87" s="27"/>
    </row>
    <row r="88" spans="2:13">
      <c r="B88" s="26"/>
      <c r="C88" s="27"/>
      <c r="D88" s="27"/>
      <c r="E88" s="27"/>
      <c r="F88" s="27"/>
      <c r="G88" s="27"/>
      <c r="H88" s="27"/>
      <c r="I88" s="27"/>
    </row>
    <row r="89" spans="2:13">
      <c r="B89" s="26"/>
      <c r="C89" s="27"/>
      <c r="D89" s="27"/>
      <c r="E89" s="27"/>
      <c r="F89" s="27"/>
      <c r="G89" s="27"/>
      <c r="H89" s="27"/>
      <c r="I89" s="27"/>
    </row>
    <row r="90" spans="2:13">
      <c r="B90" s="26"/>
      <c r="C90" s="27"/>
      <c r="D90" s="27"/>
      <c r="E90" s="27"/>
      <c r="F90" s="27"/>
      <c r="G90" s="27"/>
      <c r="H90" s="27"/>
      <c r="I90" s="27"/>
    </row>
    <row r="91" spans="2:13">
      <c r="B91" s="26"/>
      <c r="C91" s="27"/>
      <c r="D91" s="27"/>
      <c r="E91" s="27"/>
      <c r="F91" s="27"/>
      <c r="G91" s="27"/>
      <c r="H91" s="27"/>
      <c r="I91" s="27"/>
    </row>
    <row r="92" spans="2:13">
      <c r="B92" s="26"/>
      <c r="C92" s="27"/>
      <c r="D92" s="27"/>
      <c r="E92" s="27"/>
      <c r="F92" s="27"/>
      <c r="G92" s="27"/>
      <c r="H92" s="27"/>
      <c r="I92" s="27"/>
    </row>
    <row r="93" spans="2:13">
      <c r="B93" s="26"/>
      <c r="C93" s="27"/>
      <c r="D93" s="27"/>
      <c r="E93" s="27"/>
      <c r="F93" s="27"/>
      <c r="G93" s="27"/>
      <c r="H93" s="27"/>
      <c r="I93" s="27"/>
    </row>
    <row r="94" spans="2:13">
      <c r="B94" s="26"/>
      <c r="C94" s="27"/>
      <c r="D94" s="27"/>
      <c r="E94" s="27"/>
      <c r="F94" s="27"/>
      <c r="G94" s="27"/>
      <c r="H94" s="27"/>
      <c r="I94" s="27"/>
    </row>
    <row r="95" spans="2:13">
      <c r="B95" s="26"/>
      <c r="C95" s="27"/>
      <c r="D95" s="27"/>
      <c r="E95" s="27"/>
      <c r="F95" s="27"/>
      <c r="G95" s="27"/>
      <c r="H95" s="27"/>
      <c r="I95" s="27"/>
    </row>
    <row r="96" spans="2:13">
      <c r="B96" s="26"/>
      <c r="C96" s="27"/>
      <c r="D96" s="27"/>
      <c r="E96" s="27"/>
      <c r="F96" s="27"/>
      <c r="G96" s="27"/>
      <c r="H96" s="27"/>
      <c r="I96" s="27"/>
    </row>
    <row r="97" spans="2:9">
      <c r="B97" s="26"/>
      <c r="C97" s="27"/>
      <c r="D97" s="27"/>
      <c r="E97" s="27"/>
      <c r="F97" s="27"/>
      <c r="G97" s="27"/>
      <c r="H97" s="27"/>
      <c r="I97" s="27"/>
    </row>
    <row r="98" spans="2:9">
      <c r="B98" s="26"/>
      <c r="C98" s="27"/>
      <c r="D98" s="27"/>
      <c r="E98" s="27"/>
      <c r="F98" s="27"/>
      <c r="G98" s="27"/>
      <c r="H98" s="27"/>
      <c r="I98" s="27"/>
    </row>
    <row r="99" spans="2:9">
      <c r="B99" s="26"/>
      <c r="C99" s="27"/>
      <c r="D99" s="27"/>
      <c r="E99" s="27"/>
      <c r="F99" s="27"/>
      <c r="G99" s="27"/>
      <c r="H99" s="27"/>
      <c r="I99" s="27"/>
    </row>
    <row r="100" spans="2:9">
      <c r="B100" s="26"/>
      <c r="C100" s="27"/>
      <c r="D100" s="27"/>
      <c r="E100" s="27"/>
      <c r="F100" s="27"/>
      <c r="G100" s="27"/>
      <c r="H100" s="27"/>
      <c r="I100" s="27"/>
    </row>
    <row r="101" spans="2:9">
      <c r="B101" s="26"/>
      <c r="C101" s="27"/>
      <c r="D101" s="27"/>
      <c r="E101" s="27"/>
      <c r="F101" s="27"/>
      <c r="G101" s="27"/>
      <c r="H101" s="27"/>
      <c r="I101" s="27"/>
    </row>
    <row r="102" spans="2:9">
      <c r="B102" s="26"/>
      <c r="C102" s="27"/>
      <c r="D102" s="27"/>
      <c r="E102" s="27"/>
      <c r="F102" s="27"/>
      <c r="G102" s="27"/>
      <c r="H102" s="27"/>
      <c r="I102" s="27"/>
    </row>
    <row r="103" spans="2:9">
      <c r="B103" s="26"/>
      <c r="C103" s="27"/>
      <c r="D103" s="27"/>
      <c r="E103" s="27"/>
      <c r="F103" s="27"/>
      <c r="G103" s="27"/>
      <c r="H103" s="27"/>
      <c r="I103" s="27"/>
    </row>
    <row r="104" spans="2:9">
      <c r="B104" s="26"/>
      <c r="C104" s="27"/>
      <c r="D104" s="27"/>
      <c r="E104" s="27"/>
      <c r="F104" s="27"/>
      <c r="G104" s="27"/>
      <c r="H104" s="27"/>
      <c r="I104" s="27"/>
    </row>
    <row r="105" spans="2:9">
      <c r="B105" s="26"/>
      <c r="C105" s="27"/>
      <c r="D105" s="27"/>
      <c r="E105" s="27"/>
      <c r="F105" s="27"/>
      <c r="G105" s="27"/>
      <c r="H105" s="27"/>
      <c r="I105" s="27"/>
    </row>
    <row r="106" spans="2:9">
      <c r="B106" s="26"/>
      <c r="C106" s="27"/>
      <c r="D106" s="27"/>
      <c r="E106" s="27"/>
      <c r="F106" s="27"/>
      <c r="G106" s="27"/>
      <c r="H106" s="27"/>
      <c r="I106" s="27"/>
    </row>
    <row r="107" spans="2:9">
      <c r="B107" s="26"/>
      <c r="C107" s="27"/>
      <c r="D107" s="27"/>
      <c r="E107" s="27"/>
      <c r="F107" s="27"/>
      <c r="G107" s="27"/>
      <c r="H107" s="27"/>
      <c r="I107" s="27"/>
    </row>
    <row r="108" spans="2:9">
      <c r="B108" s="26"/>
      <c r="C108" s="27"/>
      <c r="D108" s="27"/>
      <c r="E108" s="27"/>
      <c r="F108" s="27"/>
      <c r="G108" s="27"/>
      <c r="H108" s="27"/>
      <c r="I108" s="27"/>
    </row>
    <row r="109" spans="2:9">
      <c r="B109" s="26"/>
      <c r="C109" s="27"/>
      <c r="D109" s="27"/>
      <c r="E109" s="27"/>
      <c r="F109" s="27"/>
      <c r="G109" s="27"/>
      <c r="H109" s="27"/>
      <c r="I109" s="27"/>
    </row>
    <row r="110" spans="2:9">
      <c r="B110" s="26"/>
      <c r="C110" s="27"/>
      <c r="D110" s="27"/>
      <c r="E110" s="27"/>
      <c r="F110" s="27"/>
      <c r="G110" s="27"/>
      <c r="H110" s="27"/>
      <c r="I110" s="27"/>
    </row>
    <row r="111" spans="2:9">
      <c r="B111" s="26"/>
      <c r="C111" s="27"/>
      <c r="D111" s="27"/>
      <c r="E111" s="27"/>
      <c r="F111" s="27"/>
      <c r="G111" s="27"/>
      <c r="H111" s="27"/>
      <c r="I111" s="27"/>
    </row>
    <row r="112" spans="2:9">
      <c r="B112" s="26"/>
      <c r="C112" s="27"/>
      <c r="D112" s="27"/>
      <c r="E112" s="27"/>
      <c r="F112" s="27"/>
      <c r="G112" s="27"/>
      <c r="H112" s="27"/>
      <c r="I112" s="27"/>
    </row>
    <row r="113" spans="2:9">
      <c r="B113" s="26"/>
      <c r="C113" s="27"/>
      <c r="D113" s="27"/>
      <c r="E113" s="27"/>
      <c r="F113" s="27"/>
      <c r="G113" s="27"/>
      <c r="H113" s="27"/>
      <c r="I113" s="27"/>
    </row>
    <row r="114" spans="2:9">
      <c r="B114" s="26"/>
      <c r="C114" s="27"/>
      <c r="D114" s="27"/>
      <c r="E114" s="27"/>
      <c r="F114" s="27"/>
      <c r="G114" s="27"/>
      <c r="H114" s="27"/>
      <c r="I114" s="27"/>
    </row>
    <row r="115" spans="2:9">
      <c r="B115" s="26"/>
      <c r="C115" s="27"/>
      <c r="D115" s="27"/>
      <c r="E115" s="27"/>
      <c r="F115" s="27"/>
      <c r="G115" s="27"/>
      <c r="H115" s="27"/>
      <c r="I115" s="27"/>
    </row>
    <row r="116" spans="2:9">
      <c r="B116" s="26"/>
      <c r="C116" s="27"/>
      <c r="D116" s="27"/>
      <c r="E116" s="27"/>
      <c r="F116" s="27"/>
      <c r="G116" s="27"/>
      <c r="H116" s="27"/>
      <c r="I116" s="27"/>
    </row>
    <row r="117" spans="2:9">
      <c r="B117" s="26"/>
      <c r="C117" s="27"/>
      <c r="D117" s="27"/>
      <c r="E117" s="27"/>
      <c r="F117" s="27"/>
      <c r="G117" s="27"/>
      <c r="H117" s="27"/>
      <c r="I117" s="27"/>
    </row>
    <row r="118" spans="2:9">
      <c r="B118" s="26"/>
      <c r="C118" s="27"/>
      <c r="D118" s="27"/>
      <c r="E118" s="27"/>
      <c r="F118" s="27"/>
      <c r="G118" s="27"/>
      <c r="H118" s="27"/>
      <c r="I118" s="27"/>
    </row>
    <row r="119" spans="2:9">
      <c r="B119" s="26"/>
      <c r="C119" s="27"/>
      <c r="D119" s="27"/>
      <c r="E119" s="27"/>
      <c r="F119" s="27"/>
      <c r="G119" s="27"/>
      <c r="H119" s="27"/>
      <c r="I119" s="27"/>
    </row>
    <row r="120" spans="2:9">
      <c r="B120" s="26"/>
      <c r="C120" s="27"/>
      <c r="D120" s="27"/>
      <c r="E120" s="27"/>
      <c r="F120" s="27"/>
      <c r="G120" s="27"/>
      <c r="H120" s="27"/>
      <c r="I120" s="27"/>
    </row>
    <row r="121" spans="2:9">
      <c r="B121" s="26"/>
      <c r="C121" s="27"/>
      <c r="D121" s="27"/>
      <c r="E121" s="27"/>
      <c r="F121" s="27"/>
      <c r="G121" s="27"/>
      <c r="H121" s="27"/>
      <c r="I121" s="27"/>
    </row>
    <row r="122" spans="2:9">
      <c r="B122" s="26"/>
      <c r="C122" s="27"/>
      <c r="D122" s="27"/>
      <c r="E122" s="27"/>
      <c r="F122" s="27"/>
      <c r="G122" s="27"/>
      <c r="H122" s="27"/>
      <c r="I122" s="27"/>
    </row>
    <row r="123" spans="2:9">
      <c r="B123" s="26"/>
      <c r="C123" s="27"/>
      <c r="D123" s="27"/>
      <c r="E123" s="27"/>
      <c r="F123" s="27"/>
      <c r="G123" s="27"/>
      <c r="H123" s="27"/>
      <c r="I123" s="27"/>
    </row>
    <row r="124" spans="2:9">
      <c r="B124" s="26"/>
      <c r="C124" s="27"/>
      <c r="D124" s="27"/>
      <c r="E124" s="27"/>
      <c r="F124" s="27"/>
      <c r="G124" s="27"/>
      <c r="H124" s="27"/>
      <c r="I124" s="27"/>
    </row>
    <row r="125" spans="2:9">
      <c r="B125" s="26"/>
      <c r="C125" s="27"/>
      <c r="D125" s="27"/>
      <c r="E125" s="27"/>
      <c r="F125" s="27"/>
      <c r="G125" s="27"/>
      <c r="H125" s="27"/>
      <c r="I125" s="27"/>
    </row>
    <row r="126" spans="2:9">
      <c r="B126" s="26"/>
      <c r="C126" s="27"/>
      <c r="D126" s="27"/>
      <c r="E126" s="27"/>
      <c r="F126" s="27"/>
      <c r="G126" s="27"/>
      <c r="H126" s="27"/>
      <c r="I126" s="27"/>
    </row>
    <row r="127" spans="2:9">
      <c r="B127" s="26"/>
      <c r="C127" s="27"/>
      <c r="D127" s="27"/>
      <c r="E127" s="27"/>
      <c r="F127" s="27"/>
      <c r="G127" s="27"/>
      <c r="H127" s="27"/>
      <c r="I127" s="27"/>
    </row>
    <row r="128" spans="2:9">
      <c r="B128" s="26"/>
      <c r="C128" s="27"/>
      <c r="D128" s="27"/>
      <c r="E128" s="27"/>
      <c r="F128" s="27"/>
      <c r="G128" s="27"/>
      <c r="H128" s="27"/>
      <c r="I128" s="27"/>
    </row>
    <row r="129" spans="2:9">
      <c r="B129" s="26"/>
      <c r="C129" s="27"/>
      <c r="D129" s="27"/>
      <c r="E129" s="27"/>
      <c r="F129" s="27"/>
      <c r="G129" s="27"/>
      <c r="H129" s="27"/>
      <c r="I129" s="27"/>
    </row>
    <row r="130" spans="2:9">
      <c r="B130" s="26"/>
      <c r="C130" s="27"/>
      <c r="D130" s="27"/>
      <c r="E130" s="27"/>
      <c r="F130" s="27"/>
      <c r="G130" s="27"/>
      <c r="H130" s="27"/>
      <c r="I130" s="27"/>
    </row>
    <row r="131" spans="2:9">
      <c r="B131" s="26"/>
      <c r="C131" s="27"/>
      <c r="D131" s="27"/>
      <c r="E131" s="27"/>
      <c r="F131" s="27"/>
      <c r="G131" s="27"/>
      <c r="H131" s="27"/>
      <c r="I131" s="27"/>
    </row>
    <row r="132" spans="2:9">
      <c r="B132" s="26"/>
      <c r="C132" s="27"/>
      <c r="D132" s="27"/>
      <c r="E132" s="27"/>
      <c r="F132" s="27"/>
      <c r="G132" s="27"/>
      <c r="H132" s="27"/>
      <c r="I132" s="27"/>
    </row>
    <row r="133" spans="2:9">
      <c r="B133" s="26"/>
      <c r="C133" s="27"/>
      <c r="D133" s="27"/>
      <c r="E133" s="27"/>
      <c r="F133" s="27"/>
      <c r="G133" s="27"/>
      <c r="H133" s="27"/>
      <c r="I133" s="27"/>
    </row>
    <row r="134" spans="2:9">
      <c r="B134" s="26"/>
      <c r="C134" s="27"/>
      <c r="D134" s="27"/>
      <c r="E134" s="27"/>
      <c r="F134" s="27"/>
      <c r="G134" s="27"/>
      <c r="H134" s="27"/>
      <c r="I134" s="27"/>
    </row>
    <row r="135" spans="2:9">
      <c r="B135" s="26"/>
      <c r="C135" s="28"/>
      <c r="D135" s="28"/>
      <c r="E135" s="28"/>
      <c r="F135" s="28"/>
      <c r="G135" s="28"/>
      <c r="H135" s="28"/>
      <c r="I135" s="28"/>
    </row>
    <row r="136" spans="2:9">
      <c r="B136" s="26"/>
      <c r="C136" s="28"/>
      <c r="D136" s="28"/>
      <c r="E136" s="28"/>
      <c r="F136" s="28"/>
      <c r="G136" s="28"/>
      <c r="H136" s="28"/>
      <c r="I136" s="28"/>
    </row>
    <row r="137" spans="2:9">
      <c r="B137" s="26"/>
      <c r="C137" s="28"/>
      <c r="D137" s="28"/>
      <c r="E137" s="28"/>
      <c r="F137" s="28"/>
      <c r="G137" s="28"/>
      <c r="H137" s="28"/>
      <c r="I137" s="28"/>
    </row>
    <row r="138" spans="2:9">
      <c r="B138" s="26"/>
      <c r="C138" s="28"/>
      <c r="D138" s="28"/>
      <c r="E138" s="28"/>
      <c r="F138" s="28"/>
      <c r="G138" s="28"/>
      <c r="H138" s="28"/>
      <c r="I138" s="28"/>
    </row>
    <row r="139" spans="2:9">
      <c r="B139" s="26"/>
      <c r="C139" s="28"/>
      <c r="D139" s="28"/>
      <c r="E139" s="28"/>
      <c r="F139" s="28"/>
      <c r="G139" s="28"/>
      <c r="H139" s="28"/>
      <c r="I139" s="28"/>
    </row>
    <row r="140" spans="2:9">
      <c r="B140" s="26"/>
      <c r="C140" s="28"/>
      <c r="D140" s="28"/>
      <c r="E140" s="28"/>
      <c r="F140" s="28"/>
      <c r="G140" s="28"/>
      <c r="H140" s="28"/>
      <c r="I140" s="28"/>
    </row>
    <row r="141" spans="2:9">
      <c r="B141" s="26"/>
      <c r="C141" s="28"/>
      <c r="D141" s="28"/>
      <c r="E141" s="28"/>
      <c r="F141" s="28"/>
      <c r="G141" s="28"/>
      <c r="H141" s="28"/>
      <c r="I141" s="28"/>
    </row>
    <row r="142" spans="2:9">
      <c r="B142" s="26"/>
      <c r="C142" s="28"/>
      <c r="D142" s="28"/>
      <c r="E142" s="28"/>
      <c r="F142" s="28"/>
      <c r="G142" s="28"/>
      <c r="H142" s="28"/>
      <c r="I142" s="28"/>
    </row>
    <row r="143" spans="2:9">
      <c r="B143" s="26"/>
      <c r="C143" s="26"/>
      <c r="D143" s="26"/>
      <c r="E143" s="26"/>
      <c r="F143" s="26"/>
      <c r="G143" s="26"/>
      <c r="H143" s="26"/>
      <c r="I143" s="26"/>
    </row>
    <row r="144" spans="2:9">
      <c r="B144" s="26"/>
      <c r="C144" s="26"/>
      <c r="D144" s="26"/>
      <c r="E144" s="26"/>
      <c r="F144" s="26"/>
      <c r="G144" s="26"/>
      <c r="H144" s="26"/>
      <c r="I144" s="26"/>
    </row>
    <row r="145" spans="2:9">
      <c r="B145" s="26"/>
      <c r="C145" s="26"/>
      <c r="D145" s="26"/>
      <c r="E145" s="26"/>
      <c r="F145" s="26"/>
      <c r="G145" s="26"/>
      <c r="H145" s="26"/>
      <c r="I145" s="26"/>
    </row>
    <row r="146" spans="2:9">
      <c r="B146" s="26"/>
      <c r="C146" s="26"/>
      <c r="D146" s="26"/>
      <c r="E146" s="26"/>
      <c r="F146" s="26"/>
      <c r="G146" s="26"/>
      <c r="H146" s="26"/>
      <c r="I146" s="26"/>
    </row>
    <row r="147" spans="2:9">
      <c r="B147" s="26"/>
      <c r="C147" s="26"/>
      <c r="D147" s="26"/>
      <c r="E147" s="26"/>
      <c r="F147" s="26"/>
      <c r="G147" s="26"/>
      <c r="H147" s="26"/>
      <c r="I147" s="26"/>
    </row>
    <row r="148" spans="2:9">
      <c r="B148" s="26"/>
      <c r="C148" s="26"/>
      <c r="D148" s="26"/>
      <c r="E148" s="26"/>
      <c r="F148" s="26"/>
      <c r="G148" s="26"/>
      <c r="H148" s="26"/>
      <c r="I148" s="26"/>
    </row>
    <row r="149" spans="2:9">
      <c r="B149" s="26"/>
      <c r="C149" s="26"/>
      <c r="D149" s="26"/>
      <c r="E149" s="26"/>
      <c r="F149" s="26"/>
      <c r="G149" s="26"/>
      <c r="H149" s="26"/>
      <c r="I149" s="26"/>
    </row>
  </sheetData>
  <mergeCells count="1">
    <mergeCell ref="C1:I1"/>
  </mergeCells>
  <dataValidations disablePrompts="1" count="1">
    <dataValidation type="list" allowBlank="1" showInputMessage="1" showErrorMessage="1" sqref="L16" xr:uid="{00000000-0002-0000-0000-000000000000}">
      <formula1>"Linear"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BHPData-1Y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cbowes</dc:creator>
  <cp:lastModifiedBy>Alex</cp:lastModifiedBy>
  <dcterms:created xsi:type="dcterms:W3CDTF">2009-06-02T03:21:12Z</dcterms:created>
  <dcterms:modified xsi:type="dcterms:W3CDTF">2019-06-24T06:16:02Z</dcterms:modified>
</cp:coreProperties>
</file>