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saveExternalLinkValues="0" defaultThemeVersion="124226"/>
  <mc:AlternateContent xmlns:mc="http://schemas.openxmlformats.org/markup-compatibility/2006">
    <mc:Choice Requires="x15">
      <x15ac:absPath xmlns:x15ac="http://schemas.microsoft.com/office/spreadsheetml/2010/11/ac" url="C:\Users\Alex\Documents\Visual Studio 2017\Projects\Highlander\FpML.V5r3.Applications\ExcelAPI\Spreadsheets\Product Pricers\"/>
    </mc:Choice>
  </mc:AlternateContent>
  <bookViews>
    <workbookView xWindow="240" yWindow="375" windowWidth="28515" windowHeight="12300" activeTab="2" xr2:uid="{00000000-000D-0000-FFFF-FFFF00000000}"/>
  </bookViews>
  <sheets>
    <sheet name="GetInfo &amp; GetInstrumentInfo" sheetId="1" r:id="rId1"/>
    <sheet name="MultipleFxOptions" sheetId="6" r:id="rId2"/>
    <sheet name="FxOptionPricer" sheetId="7" r:id="rId3"/>
    <sheet name="FxOption" sheetId="2" r:id="rId4"/>
    <sheet name="VanillaFxOption" sheetId="3" r:id="rId5"/>
  </sheets>
  <definedNames>
    <definedName name="CurveList">'GetInfo &amp; GetInstrumentInfo'!$A$8:$A$129</definedName>
  </definedNames>
  <calcPr calcId="171027" calcMode="manual" calcOnSave="0"/>
</workbook>
</file>

<file path=xl/calcChain.xml><?xml version="1.0" encoding="utf-8"?>
<calcChain xmlns="http://schemas.openxmlformats.org/spreadsheetml/2006/main">
  <c r="B6" i="6" l="1"/>
  <c r="B4" i="6"/>
  <c r="A2" i="1"/>
  <c r="E32" i="7"/>
  <c r="H13" i="7" s="1" a="1"/>
  <c r="I16" i="7" l="1"/>
  <c r="I20" i="7"/>
  <c r="I24" i="7"/>
  <c r="I28" i="7"/>
  <c r="I32" i="7"/>
  <c r="H13" i="7"/>
  <c r="H17" i="7"/>
  <c r="H21" i="7"/>
  <c r="H25" i="7"/>
  <c r="H29" i="7"/>
  <c r="I13" i="7"/>
  <c r="I17" i="7"/>
  <c r="I21" i="7"/>
  <c r="I25" i="7"/>
  <c r="I29" i="7"/>
  <c r="H14" i="7"/>
  <c r="H18" i="7"/>
  <c r="H22" i="7"/>
  <c r="H26" i="7"/>
  <c r="H30" i="7"/>
  <c r="I14" i="7"/>
  <c r="I18" i="7"/>
  <c r="I22" i="7"/>
  <c r="I26" i="7"/>
  <c r="I30" i="7"/>
  <c r="H15" i="7"/>
  <c r="H19" i="7"/>
  <c r="H23" i="7"/>
  <c r="H27" i="7"/>
  <c r="H31" i="7"/>
  <c r="I15" i="7"/>
  <c r="I19" i="7"/>
  <c r="I23" i="7"/>
  <c r="I27" i="7"/>
  <c r="I31" i="7"/>
  <c r="H16" i="7"/>
  <c r="H20" i="7"/>
  <c r="H24" i="7"/>
  <c r="H28" i="7"/>
  <c r="H32" i="7"/>
  <c r="I5" i="7"/>
  <c r="E33" i="7"/>
  <c r="D36" i="7" s="1" a="1"/>
  <c r="D39" i="7" l="1"/>
  <c r="E39" i="7"/>
  <c r="D36" i="7"/>
  <c r="D40" i="7"/>
  <c r="E36" i="7"/>
  <c r="E40" i="7"/>
  <c r="D37" i="7"/>
  <c r="D41" i="7"/>
  <c r="E37" i="7"/>
  <c r="E41" i="7"/>
  <c r="D38" i="7"/>
  <c r="E38" i="7"/>
  <c r="B24" i="6"/>
  <c r="B11" i="6"/>
  <c r="D2" i="7"/>
  <c r="O7" i="3"/>
  <c r="P7" i="3" s="1"/>
  <c r="O5" i="3"/>
  <c r="P5" i="3" s="1"/>
  <c r="Q5" i="3" s="1" a="1"/>
  <c r="Q7" i="3" a="1"/>
  <c r="O3" i="3"/>
  <c r="P3" i="3" s="1"/>
  <c r="U1" i="3" s="1" a="1"/>
  <c r="Q3" i="3" a="1"/>
  <c r="C15" i="1" a="1"/>
  <c r="A8" i="1" a="1"/>
  <c r="B3" i="6"/>
  <c r="B35" i="6"/>
  <c r="A36" i="6" a="1"/>
  <c r="A47" i="6" a="1"/>
  <c r="B50" i="6" l="1"/>
  <c r="A47" i="6"/>
  <c r="B47" i="6"/>
  <c r="A48" i="6"/>
  <c r="A50" i="6"/>
  <c r="B48" i="6"/>
  <c r="A49" i="6"/>
  <c r="B49" i="6"/>
  <c r="A39" i="6"/>
  <c r="B39" i="6"/>
  <c r="A36" i="6"/>
  <c r="B36" i="6"/>
  <c r="A37" i="6"/>
  <c r="B37" i="6"/>
  <c r="A38" i="6"/>
  <c r="B38" i="6"/>
  <c r="Q3" i="3"/>
  <c r="R4" i="3"/>
  <c r="R3" i="3"/>
  <c r="S4" i="3"/>
  <c r="S3" i="3"/>
  <c r="Q4" i="3"/>
  <c r="V2" i="3"/>
  <c r="V4" i="3"/>
  <c r="V6" i="3"/>
  <c r="V8" i="3"/>
  <c r="V10" i="3"/>
  <c r="V12" i="3"/>
  <c r="V14" i="3"/>
  <c r="V16" i="3"/>
  <c r="V18" i="3"/>
  <c r="V20" i="3"/>
  <c r="V22" i="3"/>
  <c r="V24" i="3"/>
  <c r="V26" i="3"/>
  <c r="V28" i="3"/>
  <c r="V30" i="3"/>
  <c r="V32" i="3"/>
  <c r="V34" i="3"/>
  <c r="V36" i="3"/>
  <c r="V38" i="3"/>
  <c r="V40" i="3"/>
  <c r="V42" i="3"/>
  <c r="V44" i="3"/>
  <c r="V46" i="3"/>
  <c r="V48" i="3"/>
  <c r="V50" i="3"/>
  <c r="V52" i="3"/>
  <c r="V54" i="3"/>
  <c r="V56" i="3"/>
  <c r="V58" i="3"/>
  <c r="V60" i="3"/>
  <c r="V62" i="3"/>
  <c r="V64" i="3"/>
  <c r="V66" i="3"/>
  <c r="V68" i="3"/>
  <c r="V70" i="3"/>
  <c r="V72" i="3"/>
  <c r="V74" i="3"/>
  <c r="V76" i="3"/>
  <c r="V78" i="3"/>
  <c r="V80" i="3"/>
  <c r="V82" i="3"/>
  <c r="V84" i="3"/>
  <c r="V86" i="3"/>
  <c r="U1" i="3"/>
  <c r="U3" i="3"/>
  <c r="U5" i="3"/>
  <c r="U7" i="3"/>
  <c r="U9" i="3"/>
  <c r="U11" i="3"/>
  <c r="U13" i="3"/>
  <c r="U15" i="3"/>
  <c r="U17" i="3"/>
  <c r="U19" i="3"/>
  <c r="U21" i="3"/>
  <c r="U23" i="3"/>
  <c r="U25" i="3"/>
  <c r="U27" i="3"/>
  <c r="U29" i="3"/>
  <c r="U31" i="3"/>
  <c r="U33" i="3"/>
  <c r="U35" i="3"/>
  <c r="U37" i="3"/>
  <c r="U39" i="3"/>
  <c r="U41" i="3"/>
  <c r="U43" i="3"/>
  <c r="U45" i="3"/>
  <c r="U47" i="3"/>
  <c r="U49" i="3"/>
  <c r="U51" i="3"/>
  <c r="U53" i="3"/>
  <c r="U55" i="3"/>
  <c r="U57" i="3"/>
  <c r="U59" i="3"/>
  <c r="U61" i="3"/>
  <c r="U63" i="3"/>
  <c r="U65" i="3"/>
  <c r="U67" i="3"/>
  <c r="U69" i="3"/>
  <c r="U71" i="3"/>
  <c r="U73" i="3"/>
  <c r="U75" i="3"/>
  <c r="U77" i="3"/>
  <c r="U79" i="3"/>
  <c r="U81" i="3"/>
  <c r="U83" i="3"/>
  <c r="U85" i="3"/>
  <c r="V1" i="3"/>
  <c r="V3" i="3"/>
  <c r="V5" i="3"/>
  <c r="V7" i="3"/>
  <c r="V9" i="3"/>
  <c r="V11" i="3"/>
  <c r="V13" i="3"/>
  <c r="V15" i="3"/>
  <c r="V17" i="3"/>
  <c r="V19" i="3"/>
  <c r="V21" i="3"/>
  <c r="V23" i="3"/>
  <c r="V25" i="3"/>
  <c r="V27" i="3"/>
  <c r="V29" i="3"/>
  <c r="V31" i="3"/>
  <c r="V33" i="3"/>
  <c r="V35" i="3"/>
  <c r="V37" i="3"/>
  <c r="V39" i="3"/>
  <c r="V41" i="3"/>
  <c r="V43" i="3"/>
  <c r="V45" i="3"/>
  <c r="V47" i="3"/>
  <c r="V49" i="3"/>
  <c r="V51" i="3"/>
  <c r="V53" i="3"/>
  <c r="V55" i="3"/>
  <c r="V57" i="3"/>
  <c r="V59" i="3"/>
  <c r="V61" i="3"/>
  <c r="V63" i="3"/>
  <c r="V65" i="3"/>
  <c r="V67" i="3"/>
  <c r="V69" i="3"/>
  <c r="V71" i="3"/>
  <c r="V73" i="3"/>
  <c r="V75" i="3"/>
  <c r="V77" i="3"/>
  <c r="V79" i="3"/>
  <c r="V81" i="3"/>
  <c r="V83" i="3"/>
  <c r="V85" i="3"/>
  <c r="U2" i="3"/>
  <c r="U10" i="3"/>
  <c r="U18" i="3"/>
  <c r="U26" i="3"/>
  <c r="U34" i="3"/>
  <c r="U42" i="3"/>
  <c r="U50" i="3"/>
  <c r="U58" i="3"/>
  <c r="U66" i="3"/>
  <c r="U74" i="3"/>
  <c r="U82" i="3"/>
  <c r="U4" i="3"/>
  <c r="U12" i="3"/>
  <c r="U20" i="3"/>
  <c r="U28" i="3"/>
  <c r="U36" i="3"/>
  <c r="U44" i="3"/>
  <c r="U52" i="3"/>
  <c r="U60" i="3"/>
  <c r="U68" i="3"/>
  <c r="U76" i="3"/>
  <c r="U84" i="3"/>
  <c r="U6" i="3"/>
  <c r="U14" i="3"/>
  <c r="U22" i="3"/>
  <c r="U30" i="3"/>
  <c r="U38" i="3"/>
  <c r="U46" i="3"/>
  <c r="U54" i="3"/>
  <c r="U62" i="3"/>
  <c r="U70" i="3"/>
  <c r="U78" i="3"/>
  <c r="U86" i="3"/>
  <c r="U8" i="3"/>
  <c r="U40" i="3"/>
  <c r="U72" i="3"/>
  <c r="U16" i="3"/>
  <c r="U48" i="3"/>
  <c r="U80" i="3"/>
  <c r="U32" i="3"/>
  <c r="U64" i="3"/>
  <c r="U24" i="3"/>
  <c r="U56" i="3"/>
  <c r="S7" i="3"/>
  <c r="S8" i="3"/>
  <c r="R7" i="3"/>
  <c r="R8" i="3"/>
  <c r="Q7" i="3"/>
  <c r="Q8" i="3"/>
  <c r="Q6" i="3"/>
  <c r="S5" i="3"/>
  <c r="S6" i="3"/>
  <c r="R5" i="3"/>
  <c r="R6" i="3"/>
  <c r="Q5" i="3"/>
  <c r="A9" i="1"/>
  <c r="A13" i="1"/>
  <c r="A17" i="1"/>
  <c r="A21" i="1"/>
  <c r="A25" i="1"/>
  <c r="A29" i="1"/>
  <c r="A33" i="1"/>
  <c r="A37" i="1"/>
  <c r="A41" i="1"/>
  <c r="A45" i="1"/>
  <c r="A49" i="1"/>
  <c r="A53" i="1"/>
  <c r="A57" i="1"/>
  <c r="A61" i="1"/>
  <c r="A65" i="1"/>
  <c r="A69" i="1"/>
  <c r="A73" i="1"/>
  <c r="A77" i="1"/>
  <c r="A81" i="1"/>
  <c r="A85" i="1"/>
  <c r="A89" i="1"/>
  <c r="A93" i="1"/>
  <c r="A97" i="1"/>
  <c r="A101" i="1"/>
  <c r="A105" i="1"/>
  <c r="A109" i="1"/>
  <c r="A113" i="1"/>
  <c r="A117" i="1"/>
  <c r="A121" i="1"/>
  <c r="A125" i="1"/>
  <c r="A129" i="1"/>
  <c r="A10" i="1"/>
  <c r="A14" i="1"/>
  <c r="A18" i="1"/>
  <c r="A22" i="1"/>
  <c r="A26" i="1"/>
  <c r="A30" i="1"/>
  <c r="A34" i="1"/>
  <c r="A38" i="1"/>
  <c r="A42" i="1"/>
  <c r="A46" i="1"/>
  <c r="A50" i="1"/>
  <c r="A54" i="1"/>
  <c r="A58" i="1"/>
  <c r="A62" i="1"/>
  <c r="A66" i="1"/>
  <c r="A70" i="1"/>
  <c r="A74" i="1"/>
  <c r="A78" i="1"/>
  <c r="A82" i="1"/>
  <c r="A86" i="1"/>
  <c r="A90" i="1"/>
  <c r="A94" i="1"/>
  <c r="A98" i="1"/>
  <c r="A102" i="1"/>
  <c r="A106" i="1"/>
  <c r="A110" i="1"/>
  <c r="A114" i="1"/>
  <c r="A118" i="1"/>
  <c r="A122" i="1"/>
  <c r="A126" i="1"/>
  <c r="A11" i="1"/>
  <c r="A15" i="1"/>
  <c r="A19" i="1"/>
  <c r="A23" i="1"/>
  <c r="A27" i="1"/>
  <c r="A31" i="1"/>
  <c r="A35" i="1"/>
  <c r="A39" i="1"/>
  <c r="A43" i="1"/>
  <c r="A47" i="1"/>
  <c r="A51" i="1"/>
  <c r="A55" i="1"/>
  <c r="A59" i="1"/>
  <c r="A63" i="1"/>
  <c r="A67" i="1"/>
  <c r="A71" i="1"/>
  <c r="A75" i="1"/>
  <c r="A79" i="1"/>
  <c r="A83" i="1"/>
  <c r="A87" i="1"/>
  <c r="A91" i="1"/>
  <c r="A95" i="1"/>
  <c r="A99" i="1"/>
  <c r="A103" i="1"/>
  <c r="A107" i="1"/>
  <c r="A111" i="1"/>
  <c r="A115" i="1"/>
  <c r="A119" i="1"/>
  <c r="A123" i="1"/>
  <c r="A127" i="1"/>
  <c r="A12" i="1"/>
  <c r="A28" i="1"/>
  <c r="A44" i="1"/>
  <c r="A60" i="1"/>
  <c r="A76" i="1"/>
  <c r="A92" i="1"/>
  <c r="A108" i="1"/>
  <c r="A124" i="1"/>
  <c r="A16" i="1"/>
  <c r="A32" i="1"/>
  <c r="A48" i="1"/>
  <c r="A64" i="1"/>
  <c r="A80" i="1"/>
  <c r="A96" i="1"/>
  <c r="A112" i="1"/>
  <c r="A128" i="1"/>
  <c r="A20" i="1"/>
  <c r="A36" i="1"/>
  <c r="A52" i="1"/>
  <c r="A68" i="1"/>
  <c r="A84" i="1"/>
  <c r="A100" i="1"/>
  <c r="A116" i="1"/>
  <c r="A8" i="1"/>
  <c r="A24" i="1"/>
  <c r="A40" i="1"/>
  <c r="A56" i="1"/>
  <c r="A72" i="1"/>
  <c r="A88" i="1"/>
  <c r="A104" i="1"/>
  <c r="A120" i="1"/>
  <c r="C16" i="1"/>
  <c r="C18" i="1"/>
  <c r="C20" i="1"/>
  <c r="C22" i="1"/>
  <c r="C24" i="1"/>
  <c r="C26" i="1"/>
  <c r="C28" i="1"/>
  <c r="C30" i="1"/>
  <c r="C32" i="1"/>
  <c r="C34" i="1"/>
  <c r="C36" i="1"/>
  <c r="C38" i="1"/>
  <c r="C40" i="1"/>
  <c r="C42" i="1"/>
  <c r="C44" i="1"/>
  <c r="C46" i="1"/>
  <c r="C48" i="1"/>
  <c r="C50" i="1"/>
  <c r="C52" i="1"/>
  <c r="C54" i="1"/>
  <c r="C56" i="1"/>
  <c r="D16" i="1"/>
  <c r="D18" i="1"/>
  <c r="D20" i="1"/>
  <c r="D22" i="1"/>
  <c r="D24" i="1"/>
  <c r="D26" i="1"/>
  <c r="D28" i="1"/>
  <c r="D30" i="1"/>
  <c r="D32" i="1"/>
  <c r="D34" i="1"/>
  <c r="D36" i="1"/>
  <c r="D38" i="1"/>
  <c r="D40" i="1"/>
  <c r="D42" i="1"/>
  <c r="D44" i="1"/>
  <c r="D46" i="1"/>
  <c r="D48" i="1"/>
  <c r="D50" i="1"/>
  <c r="D52" i="1"/>
  <c r="D54" i="1"/>
  <c r="D56" i="1"/>
  <c r="C15" i="1"/>
  <c r="C17" i="1"/>
  <c r="C19" i="1"/>
  <c r="C21" i="1"/>
  <c r="C23" i="1"/>
  <c r="C25" i="1"/>
  <c r="C27" i="1"/>
  <c r="C29" i="1"/>
  <c r="C31" i="1"/>
  <c r="C33" i="1"/>
  <c r="C35" i="1"/>
  <c r="C37" i="1"/>
  <c r="C39" i="1"/>
  <c r="C41" i="1"/>
  <c r="C43" i="1"/>
  <c r="C45" i="1"/>
  <c r="C47" i="1"/>
  <c r="C49" i="1"/>
  <c r="C51" i="1"/>
  <c r="C53" i="1"/>
  <c r="C55" i="1"/>
  <c r="D19" i="1"/>
  <c r="D27" i="1"/>
  <c r="D35" i="1"/>
  <c r="D43" i="1"/>
  <c r="D51" i="1"/>
  <c r="D21" i="1"/>
  <c r="D29" i="1"/>
  <c r="D37" i="1"/>
  <c r="D45" i="1"/>
  <c r="D53" i="1"/>
  <c r="D15" i="1"/>
  <c r="D23" i="1"/>
  <c r="D31" i="1"/>
  <c r="D39" i="1"/>
  <c r="D47" i="1"/>
  <c r="D55" i="1"/>
  <c r="D17" i="1"/>
  <c r="D25" i="1"/>
  <c r="D33" i="1"/>
  <c r="D41" i="1"/>
  <c r="D49" i="1"/>
  <c r="M5" i="3"/>
  <c r="M7" i="3"/>
  <c r="M3" i="3"/>
  <c r="L5" i="2"/>
  <c r="L7" i="2" s="1"/>
  <c r="L9" i="2" s="1"/>
  <c r="L11" i="2" s="1"/>
  <c r="L13" i="2" s="1"/>
  <c r="L15" i="2" s="1"/>
  <c r="L17" i="2" s="1"/>
  <c r="L19" i="2" s="1"/>
  <c r="L21" i="2" s="1"/>
  <c r="L23" i="2" s="1"/>
  <c r="L25" i="2" s="1"/>
  <c r="V4" i="2"/>
  <c r="I5" i="2"/>
  <c r="I7" i="2" s="1"/>
  <c r="I9" i="2" s="1"/>
  <c r="I11" i="2" s="1"/>
  <c r="I13" i="2" s="1"/>
  <c r="I15" i="2" s="1"/>
  <c r="I17" i="2" s="1"/>
  <c r="I19" i="2" s="1"/>
  <c r="I21" i="2" s="1"/>
  <c r="I23" i="2" s="1"/>
  <c r="I25" i="2" s="1"/>
  <c r="H5" i="2"/>
  <c r="H7" i="2" s="1"/>
  <c r="H9" i="2" s="1"/>
  <c r="H11" i="2" s="1"/>
  <c r="H13" i="2" s="1"/>
  <c r="H15" i="2" s="1"/>
  <c r="H17" i="2" s="1"/>
  <c r="H19" i="2" s="1"/>
  <c r="H21" i="2" s="1"/>
  <c r="H23" i="2" s="1"/>
  <c r="H25" i="2" s="1"/>
  <c r="E5" i="2"/>
  <c r="E7" i="2" s="1"/>
  <c r="E9" i="2" s="1"/>
  <c r="E11" i="2" s="1"/>
  <c r="E13" i="2" s="1"/>
  <c r="E15" i="2" s="1"/>
  <c r="E17" i="2" s="1"/>
  <c r="E19" i="2" s="1"/>
  <c r="E21" i="2" s="1"/>
  <c r="E23" i="2" s="1"/>
  <c r="E25" i="2" s="1"/>
  <c r="D5" i="2"/>
  <c r="D7" i="2" s="1"/>
  <c r="D9" i="2" s="1"/>
  <c r="D11" i="2" s="1"/>
  <c r="D13" i="2" s="1"/>
  <c r="D15" i="2" s="1"/>
  <c r="D17" i="2" s="1"/>
  <c r="D19" i="2" s="1"/>
  <c r="D21" i="2" s="1"/>
  <c r="D23" i="2" s="1"/>
  <c r="D25" i="2" s="1"/>
  <c r="C5" i="2"/>
  <c r="C7" i="2" s="1"/>
  <c r="C9" i="2" s="1"/>
  <c r="C11" i="2" s="1"/>
  <c r="C13" i="2" s="1"/>
  <c r="C15" i="2" s="1"/>
  <c r="C17" i="2" s="1"/>
  <c r="C19" i="2" s="1"/>
  <c r="C21" i="2" s="1"/>
  <c r="C23" i="2" s="1"/>
  <c r="C25" i="2" s="1"/>
  <c r="V3" i="2"/>
  <c r="F3" i="2"/>
  <c r="Q2" i="2"/>
  <c r="P2" i="2"/>
  <c r="O2" i="2"/>
  <c r="F15" i="1" a="1"/>
  <c r="B18" i="6"/>
  <c r="B7" i="6" l="1"/>
  <c r="B19" i="6"/>
  <c r="G3" i="2"/>
  <c r="G16" i="1"/>
  <c r="G18" i="1"/>
  <c r="G20" i="1"/>
  <c r="G22" i="1"/>
  <c r="G24" i="1"/>
  <c r="G26" i="1"/>
  <c r="G28" i="1"/>
  <c r="G30" i="1"/>
  <c r="G32" i="1"/>
  <c r="G34" i="1"/>
  <c r="G36" i="1"/>
  <c r="G38" i="1"/>
  <c r="G40" i="1"/>
  <c r="G42" i="1"/>
  <c r="G44" i="1"/>
  <c r="G46" i="1"/>
  <c r="G48" i="1"/>
  <c r="G50" i="1"/>
  <c r="G52" i="1"/>
  <c r="G54" i="1"/>
  <c r="G56" i="1"/>
  <c r="F15" i="1"/>
  <c r="F17" i="1"/>
  <c r="F19" i="1"/>
  <c r="F21" i="1"/>
  <c r="F23" i="1"/>
  <c r="F25" i="1"/>
  <c r="F27" i="1"/>
  <c r="F29" i="1"/>
  <c r="F31" i="1"/>
  <c r="F33" i="1"/>
  <c r="F35" i="1"/>
  <c r="F37" i="1"/>
  <c r="F39" i="1"/>
  <c r="F41" i="1"/>
  <c r="F43" i="1"/>
  <c r="F45" i="1"/>
  <c r="F47" i="1"/>
  <c r="F49" i="1"/>
  <c r="F51" i="1"/>
  <c r="F53" i="1"/>
  <c r="F55" i="1"/>
  <c r="G15" i="1"/>
  <c r="G17" i="1"/>
  <c r="G19" i="1"/>
  <c r="G21" i="1"/>
  <c r="G23" i="1"/>
  <c r="G25" i="1"/>
  <c r="G27" i="1"/>
  <c r="G29" i="1"/>
  <c r="G31" i="1"/>
  <c r="G33" i="1"/>
  <c r="G35" i="1"/>
  <c r="G37" i="1"/>
  <c r="G39" i="1"/>
  <c r="G41" i="1"/>
  <c r="G43" i="1"/>
  <c r="G45" i="1"/>
  <c r="G47" i="1"/>
  <c r="G49" i="1"/>
  <c r="G51" i="1"/>
  <c r="G53" i="1"/>
  <c r="G55" i="1"/>
  <c r="F16" i="1"/>
  <c r="F18" i="1"/>
  <c r="F20" i="1"/>
  <c r="F22" i="1"/>
  <c r="F24" i="1"/>
  <c r="F26" i="1"/>
  <c r="F28" i="1"/>
  <c r="F30" i="1"/>
  <c r="F32" i="1"/>
  <c r="F34" i="1"/>
  <c r="F36" i="1"/>
  <c r="F38" i="1"/>
  <c r="F46" i="1"/>
  <c r="F54" i="1"/>
  <c r="F40" i="1"/>
  <c r="F48" i="1"/>
  <c r="F56" i="1"/>
  <c r="F42" i="1"/>
  <c r="F50" i="1"/>
  <c r="F44" i="1"/>
  <c r="F52" i="1"/>
  <c r="F5" i="2"/>
  <c r="B27" i="6"/>
  <c r="M3" i="2"/>
  <c r="B34" i="6"/>
  <c r="G5" i="2" l="1"/>
  <c r="F7" i="2"/>
  <c r="N3" i="2"/>
  <c r="R5" i="2" a="1"/>
  <c r="M5" i="2"/>
  <c r="S6" i="2" l="1"/>
  <c r="R7" i="2"/>
  <c r="S9" i="2"/>
  <c r="R8" i="2"/>
  <c r="R13" i="2"/>
  <c r="S8" i="2"/>
  <c r="R9" i="2"/>
  <c r="S11" i="2"/>
  <c r="R16" i="2"/>
  <c r="R18" i="2"/>
  <c r="R10" i="2"/>
  <c r="R15" i="2"/>
  <c r="R17" i="2"/>
  <c r="R12" i="2"/>
  <c r="R6" i="2"/>
  <c r="R5" i="2"/>
  <c r="S7" i="2"/>
  <c r="R14" i="2"/>
  <c r="S10" i="2"/>
  <c r="R11" i="2"/>
  <c r="S13" i="2"/>
  <c r="S15" i="2"/>
  <c r="S14" i="2"/>
  <c r="S12" i="2"/>
  <c r="S17" i="2"/>
  <c r="S16" i="2"/>
  <c r="S18" i="2"/>
  <c r="S5" i="2"/>
  <c r="G7" i="2"/>
  <c r="F9" i="2"/>
  <c r="M7" i="2"/>
  <c r="U15" i="2" a="1"/>
  <c r="O3" i="2" a="1"/>
  <c r="N5" i="2"/>
  <c r="O3" i="2" l="1"/>
  <c r="P4" i="2"/>
  <c r="Q4" i="2"/>
  <c r="Q3" i="2"/>
  <c r="O4" i="2"/>
  <c r="P3" i="2"/>
  <c r="V18" i="2"/>
  <c r="V16" i="2"/>
  <c r="V15" i="2"/>
  <c r="V17" i="2"/>
  <c r="U17" i="2"/>
  <c r="U16" i="2"/>
  <c r="U18" i="2"/>
  <c r="U15" i="2"/>
  <c r="G9" i="2"/>
  <c r="G11" i="2" s="1"/>
  <c r="F11" i="2"/>
  <c r="M9" i="2"/>
  <c r="M11" i="2"/>
  <c r="N7" i="2"/>
  <c r="O5" i="2" a="1"/>
  <c r="O6" i="2" l="1"/>
  <c r="Q5" i="2"/>
  <c r="P6" i="2"/>
  <c r="P5" i="2"/>
  <c r="Q6" i="2"/>
  <c r="O5" i="2"/>
  <c r="G13" i="2"/>
  <c r="F13" i="2"/>
  <c r="N11" i="2"/>
  <c r="N9" i="2"/>
  <c r="M13" i="2"/>
  <c r="O7" i="2" a="1"/>
  <c r="P7" i="2" l="1"/>
  <c r="P8" i="2"/>
  <c r="Q8" i="2"/>
  <c r="Q7" i="2"/>
  <c r="O8" i="2"/>
  <c r="O7" i="2"/>
  <c r="G15" i="2"/>
  <c r="F15" i="2"/>
  <c r="O11" i="2" a="1"/>
  <c r="M15" i="2"/>
  <c r="O13" i="2" a="1"/>
  <c r="N13" i="2"/>
  <c r="O9" i="2" a="1"/>
  <c r="Q9" i="2" l="1"/>
  <c r="P10" i="2"/>
  <c r="Q10" i="2"/>
  <c r="P9" i="2"/>
  <c r="O10" i="2"/>
  <c r="O9" i="2"/>
  <c r="Q12" i="2"/>
  <c r="O12" i="2"/>
  <c r="Q11" i="2"/>
  <c r="O11" i="2"/>
  <c r="P12" i="2"/>
  <c r="P11" i="2"/>
  <c r="P13" i="2"/>
  <c r="O14" i="2"/>
  <c r="O13" i="2"/>
  <c r="Q13" i="2"/>
  <c r="P14" i="2"/>
  <c r="Q14" i="2"/>
  <c r="G17" i="2"/>
  <c r="F17" i="2"/>
  <c r="N15" i="2"/>
  <c r="M17" i="2"/>
  <c r="G19" i="2" l="1"/>
  <c r="F19" i="2"/>
  <c r="N17" i="2"/>
  <c r="M19" i="2"/>
  <c r="O15" i="2" a="1"/>
  <c r="P15" i="2" l="1"/>
  <c r="Q15" i="2"/>
  <c r="O15" i="2"/>
  <c r="P16" i="2"/>
  <c r="O16" i="2"/>
  <c r="Q16" i="2"/>
  <c r="G21" i="2"/>
  <c r="F21" i="2"/>
  <c r="N19" i="2"/>
  <c r="O17" i="2" a="1"/>
  <c r="M21" i="2"/>
  <c r="P17" i="2" l="1"/>
  <c r="Q17" i="2"/>
  <c r="Q18" i="2"/>
  <c r="O18" i="2"/>
  <c r="P18" i="2"/>
  <c r="O17" i="2"/>
  <c r="G23" i="2"/>
  <c r="F23" i="2"/>
  <c r="O19" i="2" a="1"/>
  <c r="M23" i="2"/>
  <c r="N21" i="2"/>
  <c r="Q19" i="2" l="1"/>
  <c r="P20" i="2"/>
  <c r="Q20" i="2"/>
  <c r="O19" i="2"/>
  <c r="P19" i="2"/>
  <c r="O20" i="2"/>
  <c r="G25" i="2"/>
  <c r="F25" i="2"/>
  <c r="O21" i="2" a="1"/>
  <c r="O23" i="2" a="1"/>
  <c r="M25" i="2"/>
  <c r="N23" i="2"/>
  <c r="P21" i="2" l="1"/>
  <c r="P22" i="2"/>
  <c r="O21" i="2"/>
  <c r="O22" i="2"/>
  <c r="Q21" i="2"/>
  <c r="Q22" i="2"/>
  <c r="O24" i="2"/>
  <c r="P23" i="2"/>
  <c r="P24" i="2"/>
  <c r="Q23" i="2"/>
  <c r="O23" i="2"/>
  <c r="Q24" i="2"/>
  <c r="N25" i="2"/>
  <c r="O25" i="2" l="1" a="1"/>
  <c r="Q26" i="2" l="1"/>
  <c r="O26" i="2"/>
  <c r="P25" i="2"/>
  <c r="P26" i="2"/>
  <c r="Q25" i="2"/>
  <c r="O25" i="2"/>
</calcChain>
</file>

<file path=xl/sharedStrings.xml><?xml version="1.0" encoding="utf-8"?>
<sst xmlns="http://schemas.openxmlformats.org/spreadsheetml/2006/main" count="223" uniqueCount="103">
  <si>
    <t>Version</t>
  </si>
  <si>
    <t>GetCurves</t>
  </si>
  <si>
    <t>Properties</t>
  </si>
  <si>
    <t>PricingStructureType</t>
  </si>
  <si>
    <t>RateCurve</t>
  </si>
  <si>
    <t>CurveList</t>
  </si>
  <si>
    <t>MarketName</t>
  </si>
  <si>
    <t>QR_LIVE</t>
  </si>
  <si>
    <t>TradeId</t>
  </si>
  <si>
    <t>Payer</t>
  </si>
  <si>
    <t>Receiver</t>
  </si>
  <si>
    <t>IsPayerBase</t>
  </si>
  <si>
    <t>Trade Date</t>
  </si>
  <si>
    <t>Trade</t>
  </si>
  <si>
    <t>Valuation</t>
  </si>
  <si>
    <t>NPV</t>
  </si>
  <si>
    <t>t0001</t>
  </si>
  <si>
    <t>CBA</t>
  </si>
  <si>
    <t>XYZ</t>
  </si>
  <si>
    <t>AUD</t>
  </si>
  <si>
    <t>ExpectedValue</t>
  </si>
  <si>
    <t>Delta1</t>
  </si>
  <si>
    <t>t0002</t>
  </si>
  <si>
    <t>t0003</t>
  </si>
  <si>
    <t>t0004</t>
  </si>
  <si>
    <t>t0005</t>
  </si>
  <si>
    <t>t0006</t>
  </si>
  <si>
    <t>t0007</t>
  </si>
  <si>
    <t>t0008</t>
  </si>
  <si>
    <t>t0009</t>
  </si>
  <si>
    <t>Market</t>
  </si>
  <si>
    <t>t0010</t>
  </si>
  <si>
    <t>t0011</t>
  </si>
  <si>
    <t>t0012</t>
  </si>
  <si>
    <t>t0013</t>
  </si>
  <si>
    <t>t0014</t>
  </si>
  <si>
    <t>Currency1</t>
  </si>
  <si>
    <t>Notional1</t>
  </si>
  <si>
    <t>Currency2</t>
  </si>
  <si>
    <t>USD</t>
  </si>
  <si>
    <t>QuoteBasis</t>
  </si>
  <si>
    <t>Currency2PerCurrency1</t>
  </si>
  <si>
    <t>Value Date</t>
  </si>
  <si>
    <t>Spot Rate</t>
  </si>
  <si>
    <t>Forward Rate</t>
  </si>
  <si>
    <t>Forward Points</t>
  </si>
  <si>
    <t>t0015</t>
  </si>
  <si>
    <t>LocalCurrencyDelta1PDH</t>
  </si>
  <si>
    <t>LocalCurrencyDelta1</t>
  </si>
  <si>
    <t>LocalCurrencyBucketedDeltaVector</t>
  </si>
  <si>
    <t>LocalCurrencyNPV</t>
  </si>
  <si>
    <t>AUSY</t>
  </si>
  <si>
    <t>1d</t>
  </si>
  <si>
    <t>119M</t>
  </si>
  <si>
    <t>6m</t>
  </si>
  <si>
    <t>Sydney</t>
  </si>
  <si>
    <t>Valuation Terms</t>
  </si>
  <si>
    <t>Reporting Currency</t>
  </si>
  <si>
    <t>Reporting Party</t>
  </si>
  <si>
    <t>Valuation Date</t>
  </si>
  <si>
    <t>Metrics</t>
  </si>
  <si>
    <t>Create Trade</t>
  </si>
  <si>
    <t>Value Trade</t>
  </si>
  <si>
    <t>fxo0001</t>
  </si>
  <si>
    <t>IsBuyerBase</t>
  </si>
  <si>
    <t>BuyerPartyReference</t>
  </si>
  <si>
    <t>SellerPartyReference</t>
  </si>
  <si>
    <t>FaceOnCurrency</t>
  </si>
  <si>
    <t>OptionOnCurrency</t>
  </si>
  <si>
    <t>Period</t>
  </si>
  <si>
    <t>ExpiryDate</t>
  </si>
  <si>
    <t>ExpiryTime</t>
  </si>
  <si>
    <t>ExpiryBusinessCenter</t>
  </si>
  <si>
    <t>CutName</t>
  </si>
  <si>
    <t>PutCurrencyAmount</t>
  </si>
  <si>
    <t>PutCurrency</t>
  </si>
  <si>
    <t>CallCurrencyAmount</t>
  </si>
  <si>
    <t>CallCurrency</t>
  </si>
  <si>
    <t>StrikeQuoteBasis</t>
  </si>
  <si>
    <t>ValueDate</t>
  </si>
  <si>
    <t>StrikePrice</t>
  </si>
  <si>
    <t>PremiumAmount</t>
  </si>
  <si>
    <t>PremumCurrency</t>
  </si>
  <si>
    <t>PremiumSettlementDate</t>
  </si>
  <si>
    <t>PremiumQuoteBasis</t>
  </si>
  <si>
    <t>PremiumValue</t>
  </si>
  <si>
    <t>SpotDate</t>
  </si>
  <si>
    <t>CallCurrencyPerPutCurrency</t>
  </si>
  <si>
    <t>Delta0</t>
  </si>
  <si>
    <t>Function</t>
  </si>
  <si>
    <t>Market.QR_LIVE.RateCurve.GBP-LIBOR-BBA-6M</t>
  </si>
  <si>
    <t>Trade.SpreadSheet.fxOption.fxo0001</t>
  </si>
  <si>
    <t>FXOption Pricer</t>
  </si>
  <si>
    <t>fxo0002</t>
  </si>
  <si>
    <t>SpotRate</t>
  </si>
  <si>
    <t>Settlement</t>
  </si>
  <si>
    <t>Cash</t>
  </si>
  <si>
    <t>CashSettlement</t>
  </si>
  <si>
    <t>SettlementCurrency</t>
  </si>
  <si>
    <t>FixingDate</t>
  </si>
  <si>
    <t>QuotedCurrencyPair</t>
  </si>
  <si>
    <t>AUD-USD</t>
  </si>
  <si>
    <t>Currency1PerCurrency2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</si>
</sst>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3">
    <numFmt numFmtId="44" formatCode="_-&quot;$&quot;* #,##0.00_-;\-&quot;$&quot;* #,##0.00_-;_-&quot;$&quot;* &quot;-&quot;??_-;_-@_-"/>
    <numFmt numFmtId="43" formatCode="_-* #,##0.00_-;\-* #,##0.00_-;_-* &quot;-&quot;??_-;_-@_-"/>
    <numFmt numFmtId="164" formatCode="#,##0_ ;[Red]\-#,##0\ "/>
    <numFmt numFmtId="165" formatCode="dd/mm/yy;@"/>
    <numFmt numFmtId="166" formatCode="#,##0.0_);[Red]\(#,##0.0\)"/>
    <numFmt numFmtId="167" formatCode="&quot;$&quot;#,##0\ ;\(&quot;$&quot;#,##0\)"/>
    <numFmt numFmtId="168" formatCode="#,##0.0_);\(#,##0.0\)"/>
    <numFmt numFmtId="169" formatCode="#,##0.000_);\(#,##0.000\)"/>
    <numFmt numFmtId="170" formatCode="0.0%"/>
    <numFmt numFmtId="171" formatCode="mmm\-yy_)"/>
    <numFmt numFmtId="172" formatCode="0.00_)"/>
    <numFmt numFmtId="173" formatCode="0.0%;\(0.0%\)"/>
    <numFmt numFmtId="174" formatCode="0.0%;[Red]\-0.0%"/>
    <numFmt numFmtId="175" formatCode="0.00%;[Red]\-0.00%"/>
    <numFmt numFmtId="176" formatCode="0.000%"/>
    <numFmt numFmtId="177" formatCode="#,##0.0;#,##0.0"/>
    <numFmt numFmtId="178" formatCode="\+#,##0.00;\-#,##0.00"/>
    <numFmt numFmtId="179" formatCode="###0_)"/>
    <numFmt numFmtId="180" formatCode="0.0000%"/>
    <numFmt numFmtId="181" formatCode="d/mm/yyyy;@"/>
    <numFmt numFmtId="182" formatCode="_-* #,##0_-;\-* #,##0_-;_-* &quot;-&quot;??_-;_-@_-"/>
    <numFmt numFmtId="183" formatCode="0.000"/>
    <numFmt numFmtId="184" formatCode="0.0000"/>
  </numFmts>
  <fonts count="42">
    <font>
      <sz val="10"/>
      <name val="Arial"/>
    </font>
    <font>
      <sz val="11"/>
      <color theme="1"/>
      <name val="Calibri"/>
      <family val="2"/>
      <scheme val="minor"/>
    </font>
    <font>
      <sz val="10"/>
      <name val="Arial"/>
      <family val="2"/>
    </font>
    <font>
      <b/>
      <sz val="10"/>
      <name val="Arial"/>
      <family val="2"/>
    </font>
    <font>
      <sz val="10"/>
      <name val="Arial"/>
      <family val="2"/>
    </font>
    <font>
      <b/>
      <i/>
      <sz val="10"/>
      <name val="Arial"/>
      <family val="2"/>
    </font>
    <font>
      <sz val="10"/>
      <name val="Times New Roman"/>
      <family val="1"/>
    </font>
    <font>
      <sz val="10"/>
      <color indexed="10"/>
      <name val="MS Sans Serif"/>
      <family val="2"/>
    </font>
    <font>
      <b/>
      <sz val="11"/>
      <name val="Arial"/>
      <family val="2"/>
    </font>
    <font>
      <sz val="8"/>
      <name val="CG Times (E1)"/>
    </font>
    <font>
      <sz val="10"/>
      <name val="Helv"/>
    </font>
    <font>
      <sz val="8"/>
      <name val="Times New Roman"/>
      <family val="1"/>
    </font>
    <font>
      <b/>
      <sz val="10"/>
      <color indexed="39"/>
      <name val="Arial"/>
      <family val="2"/>
    </font>
    <font>
      <u/>
      <sz val="10"/>
      <color indexed="12"/>
      <name val="Arial"/>
      <family val="2"/>
    </font>
    <font>
      <i/>
      <sz val="10"/>
      <color indexed="11"/>
      <name val="Arial"/>
      <family val="2"/>
    </font>
    <font>
      <b/>
      <i/>
      <sz val="9"/>
      <color indexed="57"/>
      <name val="Verdana"/>
      <family val="2"/>
    </font>
    <font>
      <i/>
      <sz val="10"/>
      <name val="Arial"/>
      <family val="2"/>
    </font>
    <font>
      <b/>
      <i/>
      <sz val="9"/>
      <color indexed="16"/>
      <name val="Verdana"/>
      <family val="2"/>
    </font>
    <font>
      <shadow/>
      <sz val="8"/>
      <color indexed="12"/>
      <name val="Times New Roman"/>
      <family val="1"/>
    </font>
    <font>
      <b/>
      <sz val="9"/>
      <color indexed="9"/>
      <name val="Verdana"/>
      <family val="2"/>
    </font>
    <font>
      <sz val="10"/>
      <name val="Univers (WN)"/>
    </font>
    <font>
      <b/>
      <i/>
      <sz val="16"/>
      <name val="Helv"/>
      <family val="2"/>
    </font>
    <font>
      <sz val="11"/>
      <name val="Arial"/>
      <family val="2"/>
    </font>
    <font>
      <b/>
      <sz val="9"/>
      <color indexed="16"/>
      <name val="Verdana"/>
      <family val="2"/>
    </font>
    <font>
      <sz val="14"/>
      <color indexed="8"/>
      <name val="Verdana"/>
      <family val="2"/>
    </font>
    <font>
      <sz val="10"/>
      <name val="Univers (E1)"/>
    </font>
    <font>
      <i/>
      <sz val="10"/>
      <name val="Bookman Old Style"/>
      <family val="1"/>
    </font>
    <font>
      <i/>
      <sz val="10"/>
      <color indexed="8"/>
      <name val="Bookman Old Style"/>
      <family val="1"/>
    </font>
    <font>
      <b/>
      <sz val="12"/>
      <color indexed="16"/>
      <name val="MS Sans Serif"/>
      <family val="2"/>
    </font>
    <font>
      <sz val="8"/>
      <color indexed="12"/>
      <name val="MS Sans Serif"/>
      <family val="2"/>
    </font>
    <font>
      <b/>
      <sz val="12"/>
      <name val="Univers (WN)"/>
    </font>
    <font>
      <b/>
      <sz val="10"/>
      <name val="Univers (WN)"/>
    </font>
    <font>
      <b/>
      <sz val="12"/>
      <color indexed="17"/>
      <name val="MS Sans Serif"/>
      <family val="2"/>
    </font>
    <font>
      <sz val="11"/>
      <name val="ＭＳ Ｐゴシック"/>
      <charset val="128"/>
    </font>
    <font>
      <sz val="10"/>
      <name val="Arial"/>
    </font>
    <font>
      <b/>
      <sz val="18"/>
      <color indexed="9"/>
      <name val="Times New Roman"/>
      <family val="1"/>
    </font>
    <font>
      <b/>
      <sz val="10"/>
      <color indexed="9"/>
      <name val="Times New Roman"/>
      <family val="1"/>
    </font>
    <font>
      <i/>
      <sz val="10"/>
      <name val="Times New Roman"/>
      <family val="1"/>
    </font>
    <font>
      <b/>
      <sz val="10"/>
      <name val="Times New Roman"/>
      <family val="1"/>
    </font>
    <font>
      <u/>
      <sz val="10"/>
      <color indexed="12"/>
      <name val="Arial"/>
    </font>
    <font>
      <u/>
      <sz val="10"/>
      <color indexed="12"/>
      <name val="Times New Roman"/>
      <family val="1"/>
    </font>
    <font>
      <sz val="10"/>
      <color indexed="18"/>
      <name val="Times New Roman"/>
      <family val="1"/>
    </font>
  </fonts>
  <fills count="40">
    <fill>
      <patternFill patternType="none"/>
    </fill>
    <fill>
      <patternFill patternType="gray125"/>
    </fill>
    <fill>
      <patternFill patternType="solid">
        <fgColor theme="6" tint="0.59999389629810485"/>
        <bgColor indexed="65"/>
      </patternFill>
    </fill>
    <fill>
      <patternFill patternType="solid">
        <fgColor theme="9" tint="0.59999389629810485"/>
        <bgColor indexed="65"/>
      </patternFill>
    </fill>
    <fill>
      <patternFill patternType="solid">
        <fgColor rgb="FFFFFF00"/>
        <bgColor indexed="64"/>
      </patternFill>
    </fill>
    <fill>
      <patternFill patternType="solid">
        <fgColor theme="2" tint="-0.249977111117893"/>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6"/>
        <bgColor indexed="64"/>
      </patternFill>
    </fill>
    <fill>
      <patternFill patternType="solid">
        <fgColor indexed="44"/>
        <bgColor indexed="64"/>
      </patternFill>
    </fill>
    <fill>
      <patternFill patternType="solid">
        <fgColor theme="5" tint="0.79998168889431442"/>
        <bgColor indexed="64"/>
      </patternFill>
    </fill>
    <fill>
      <patternFill patternType="solid">
        <fgColor theme="2"/>
        <bgColor indexed="64"/>
      </patternFill>
    </fill>
    <fill>
      <patternFill patternType="solid">
        <fgColor indexed="8"/>
      </patternFill>
    </fill>
    <fill>
      <patternFill patternType="solid">
        <fgColor indexed="17"/>
        <bgColor indexed="64"/>
      </patternFill>
    </fill>
    <fill>
      <patternFill patternType="solid">
        <fgColor indexed="58"/>
        <bgColor indexed="64"/>
      </patternFill>
    </fill>
    <fill>
      <patternFill patternType="solid">
        <fgColor indexed="53"/>
        <bgColor indexed="64"/>
      </patternFill>
    </fill>
    <fill>
      <patternFill patternType="solid">
        <fgColor indexed="60"/>
        <bgColor indexed="64"/>
      </patternFill>
    </fill>
    <fill>
      <patternFill patternType="solid">
        <fgColor indexed="21"/>
        <bgColor indexed="64"/>
      </patternFill>
    </fill>
    <fill>
      <patternFill patternType="solid">
        <fgColor indexed="56"/>
        <bgColor indexed="64"/>
      </patternFill>
    </fill>
    <fill>
      <patternFill patternType="lightTrellis">
        <fgColor indexed="57"/>
        <bgColor indexed="53"/>
      </patternFill>
    </fill>
    <fill>
      <patternFill patternType="solid">
        <fgColor indexed="26"/>
      </patternFill>
    </fill>
    <fill>
      <patternFill patternType="solid">
        <fgColor indexed="52"/>
        <bgColor indexed="64"/>
      </patternFill>
    </fill>
    <fill>
      <patternFill patternType="solid">
        <fgColor indexed="19"/>
        <bgColor indexed="64"/>
      </patternFill>
    </fill>
    <fill>
      <patternFill patternType="solid">
        <fgColor indexed="59"/>
        <bgColor indexed="64"/>
      </patternFill>
    </fill>
    <fill>
      <patternFill patternType="solid">
        <fgColor indexed="62"/>
        <bgColor indexed="64"/>
      </patternFill>
    </fill>
    <fill>
      <patternFill patternType="solid">
        <fgColor indexed="45"/>
        <bgColor indexed="64"/>
      </patternFill>
    </fill>
    <fill>
      <patternFill patternType="solid">
        <fgColor indexed="14"/>
        <bgColor indexed="64"/>
      </patternFill>
    </fill>
    <fill>
      <patternFill patternType="gray0625">
        <fgColor indexed="22"/>
        <bgColor indexed="9"/>
      </patternFill>
    </fill>
    <fill>
      <patternFill patternType="solid">
        <fgColor indexed="22"/>
        <bgColor indexed="22"/>
      </patternFill>
    </fill>
    <fill>
      <patternFill patternType="solid">
        <fgColor indexed="9"/>
        <bgColor indexed="9"/>
      </patternFill>
    </fill>
    <fill>
      <patternFill patternType="solid">
        <fgColor indexed="23"/>
        <bgColor indexed="64"/>
      </patternFill>
    </fill>
    <fill>
      <patternFill patternType="solid">
        <fgColor indexed="63"/>
        <bgColor indexed="64"/>
      </patternFill>
    </fill>
    <fill>
      <patternFill patternType="solid">
        <fgColor theme="9"/>
        <bgColor indexed="64"/>
      </patternFill>
    </fill>
    <fill>
      <patternFill patternType="solid">
        <fgColor indexed="55"/>
        <bgColor indexed="64"/>
      </patternFill>
    </fill>
    <fill>
      <patternFill patternType="solid">
        <fgColor indexed="37"/>
        <bgColor indexed="64"/>
      </patternFill>
    </fill>
    <fill>
      <patternFill patternType="solid">
        <fgColor indexed="26"/>
        <bgColor indexed="64"/>
      </patternFill>
    </fill>
    <fill>
      <patternFill patternType="solid">
        <fgColor indexed="9"/>
        <bgColor indexed="64"/>
      </patternFill>
    </fill>
    <fill>
      <patternFill patternType="solid">
        <fgColor indexed="11"/>
        <bgColor indexed="64"/>
      </patternFill>
    </fill>
    <fill>
      <patternFill patternType="solid">
        <fgColor theme="5" tint="0.59999389629810485"/>
        <bgColor indexed="64"/>
      </patternFill>
    </fill>
  </fills>
  <borders count="27">
    <border>
      <left/>
      <right/>
      <top/>
      <bottom/>
      <diagonal/>
    </border>
    <border>
      <left/>
      <right/>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top/>
      <bottom/>
      <diagonal/>
    </border>
    <border>
      <left style="medium">
        <color indexed="64"/>
      </left>
      <right/>
      <top style="medium">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14"/>
      </right>
      <top style="medium">
        <color indexed="14"/>
      </top>
      <bottom/>
      <diagonal/>
    </border>
    <border>
      <left/>
      <right style="medium">
        <color indexed="64"/>
      </right>
      <top/>
      <bottom/>
      <diagonal/>
    </border>
    <border>
      <left style="medium">
        <color indexed="14"/>
      </left>
      <right style="medium">
        <color indexed="14"/>
      </right>
      <top style="medium">
        <color indexed="14"/>
      </top>
      <bottom/>
      <diagonal/>
    </border>
    <border>
      <left style="thin">
        <color indexed="22"/>
      </left>
      <right style="thin">
        <color indexed="22"/>
      </right>
      <top style="thin">
        <color indexed="22"/>
      </top>
      <bottom style="thin">
        <color indexed="22"/>
      </bottom>
      <diagonal/>
    </border>
    <border>
      <left style="medium">
        <color indexed="64"/>
      </left>
      <right/>
      <top/>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right style="thin">
        <color indexed="64"/>
      </right>
      <top/>
      <bottom style="thin">
        <color indexed="64"/>
      </bottom>
      <diagonal/>
    </border>
    <border>
      <left/>
      <right/>
      <top/>
      <bottom style="double">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ck">
        <color indexed="22"/>
      </bottom>
      <diagonal/>
    </border>
    <border>
      <left/>
      <right/>
      <top style="thick">
        <color indexed="22"/>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18"/>
      </bottom>
      <diagonal/>
    </border>
    <border>
      <left/>
      <right style="thin">
        <color indexed="64"/>
      </right>
      <top/>
      <bottom/>
      <diagonal/>
    </border>
  </borders>
  <cellStyleXfs count="103">
    <xf numFmtId="0" fontId="0" fillId="0" borderId="0"/>
    <xf numFmtId="0" fontId="2" fillId="10" borderId="0"/>
    <xf numFmtId="0" fontId="2" fillId="0" borderId="0" applyNumberFormat="0" applyFill="0" applyBorder="0" applyAlignment="0" applyProtection="0">
      <alignment horizontal="left" wrapText="1"/>
    </xf>
    <xf numFmtId="0" fontId="1" fillId="2" borderId="0" applyNumberFormat="0" applyBorder="0" applyAlignment="0" applyProtection="0"/>
    <xf numFmtId="0" fontId="1" fillId="3" borderId="0" applyNumberFormat="0" applyBorder="0" applyAlignment="0" applyProtection="0"/>
    <xf numFmtId="0" fontId="7" fillId="13" borderId="0" applyAlignment="0"/>
    <xf numFmtId="166" fontId="8" fillId="0" borderId="0" applyNumberFormat="0" applyFill="0" applyBorder="0" applyAlignment="0"/>
    <xf numFmtId="3" fontId="2" fillId="0" borderId="0" applyFont="0" applyFill="0" applyBorder="0" applyAlignment="0" applyProtection="0"/>
    <xf numFmtId="44" fontId="4" fillId="0" borderId="0" applyFont="0" applyFill="0" applyBorder="0" applyAlignment="0" applyProtection="0"/>
    <xf numFmtId="167" fontId="2" fillId="0" borderId="0" applyFont="0" applyFill="0" applyBorder="0" applyAlignment="0" applyProtection="0"/>
    <xf numFmtId="0" fontId="2" fillId="0" borderId="0" applyFont="0" applyFill="0" applyBorder="0" applyAlignment="0" applyProtection="0"/>
    <xf numFmtId="168" fontId="9" fillId="0" borderId="0" applyFont="0" applyFill="0" applyBorder="0" applyAlignment="0" applyProtection="0">
      <protection locked="0"/>
    </xf>
    <xf numFmtId="39" fontId="10" fillId="0" borderId="0" applyFont="0" applyFill="0" applyBorder="0" applyAlignment="0" applyProtection="0"/>
    <xf numFmtId="169" fontId="11" fillId="0" borderId="0" applyFont="0" applyFill="0" applyBorder="0" applyAlignment="0"/>
    <xf numFmtId="2" fontId="2" fillId="0" borderId="0" applyFon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alignment vertical="top"/>
      <protection locked="0"/>
    </xf>
    <xf numFmtId="0" fontId="14" fillId="14" borderId="0" applyNumberFormat="0" applyBorder="0">
      <alignment horizontal="right" vertical="center"/>
    </xf>
    <xf numFmtId="19" fontId="14" fillId="14" borderId="3" applyNumberFormat="0" applyBorder="0">
      <alignment horizontal="left" vertical="center"/>
    </xf>
    <xf numFmtId="2" fontId="15" fillId="15" borderId="0">
      <alignment horizontal="center" vertical="center"/>
    </xf>
    <xf numFmtId="2" fontId="15" fillId="15" borderId="4" applyBorder="0">
      <alignment horizontal="left" vertical="center"/>
    </xf>
    <xf numFmtId="0" fontId="14" fillId="14" borderId="0">
      <alignment horizontal="right" vertical="center"/>
    </xf>
    <xf numFmtId="19" fontId="16" fillId="14" borderId="5" applyNumberFormat="0" applyBorder="0">
      <alignment horizontal="left" vertical="center" indent="1"/>
    </xf>
    <xf numFmtId="2" fontId="17" fillId="15" borderId="6" applyBorder="0">
      <alignment horizontal="left" vertical="center" indent="1"/>
    </xf>
    <xf numFmtId="2" fontId="17" fillId="15" borderId="7" applyBorder="0">
      <alignment horizontal="center" vertical="center"/>
    </xf>
    <xf numFmtId="170" fontId="18" fillId="0" borderId="6" applyFill="0" applyBorder="0" applyAlignment="0">
      <alignment horizontal="center"/>
      <protection locked="0"/>
    </xf>
    <xf numFmtId="168" fontId="18" fillId="0" borderId="0" applyFill="0" applyBorder="0" applyAlignment="0">
      <protection locked="0"/>
    </xf>
    <xf numFmtId="169" fontId="18" fillId="0" borderId="0" applyFill="0" applyBorder="0" applyAlignment="0" applyProtection="0">
      <protection locked="0"/>
    </xf>
    <xf numFmtId="2" fontId="4" fillId="16" borderId="8" applyBorder="0">
      <alignment horizontal="left" vertical="center" indent="1"/>
    </xf>
    <xf numFmtId="0" fontId="4" fillId="16" borderId="0">
      <alignment horizontal="right" vertical="center"/>
    </xf>
    <xf numFmtId="2" fontId="4" fillId="16" borderId="3" applyNumberFormat="0" applyBorder="0">
      <alignment horizontal="right" vertical="center"/>
    </xf>
    <xf numFmtId="2" fontId="19" fillId="17" borderId="5" applyBorder="0">
      <alignment horizontal="left" vertical="center" indent="1"/>
    </xf>
    <xf numFmtId="2" fontId="19" fillId="17" borderId="0">
      <alignment horizontal="right" vertical="center"/>
    </xf>
    <xf numFmtId="2" fontId="19" fillId="17" borderId="4" applyBorder="0">
      <alignment horizontal="left" vertical="center"/>
    </xf>
    <xf numFmtId="2" fontId="19" fillId="17" borderId="9" applyBorder="0">
      <alignment horizontal="center" vertical="center"/>
    </xf>
    <xf numFmtId="19" fontId="16" fillId="18" borderId="10" applyNumberFormat="0" applyBorder="0">
      <alignment horizontal="left" vertical="center"/>
    </xf>
    <xf numFmtId="15" fontId="16" fillId="18" borderId="7" applyNumberFormat="0" applyBorder="0">
      <alignment horizontal="right" vertical="center"/>
    </xf>
    <xf numFmtId="19" fontId="16" fillId="18" borderId="11" applyNumberFormat="0" applyBorder="0">
      <alignment horizontal="right" vertical="center"/>
    </xf>
    <xf numFmtId="2" fontId="17" fillId="19" borderId="12" applyBorder="0">
      <alignment horizontal="left" vertical="center" indent="1"/>
    </xf>
    <xf numFmtId="2" fontId="17" fillId="19" borderId="4" applyNumberFormat="0">
      <alignment horizontal="center" vertical="center"/>
    </xf>
    <xf numFmtId="2" fontId="17" fillId="19" borderId="4" applyNumberFormat="0" applyBorder="0">
      <alignment horizontal="left" vertical="center"/>
    </xf>
    <xf numFmtId="2" fontId="4" fillId="20" borderId="11" applyNumberFormat="0" applyBorder="0">
      <alignment horizontal="right" vertical="center"/>
    </xf>
    <xf numFmtId="171" fontId="20" fillId="0" borderId="0" applyFont="0" applyFill="0" applyBorder="0" applyAlignment="0" applyProtection="0"/>
    <xf numFmtId="0" fontId="2" fillId="0" borderId="0" applyNumberFormat="0" applyFont="0" applyFill="0" applyBorder="0" applyAlignment="0"/>
    <xf numFmtId="172" fontId="21" fillId="0" borderId="0"/>
    <xf numFmtId="166" fontId="22" fillId="0" borderId="0" applyFill="0" applyBorder="0" applyAlignment="0"/>
    <xf numFmtId="0" fontId="4" fillId="0" borderId="0"/>
    <xf numFmtId="0" fontId="4" fillId="0" borderId="0"/>
    <xf numFmtId="0" fontId="4" fillId="0" borderId="0"/>
    <xf numFmtId="0" fontId="1" fillId="0" borderId="0"/>
    <xf numFmtId="0" fontId="4" fillId="0" borderId="0"/>
    <xf numFmtId="0" fontId="4" fillId="21" borderId="13" applyNumberFormat="0" applyFont="0" applyAlignment="0" applyProtection="0"/>
    <xf numFmtId="0" fontId="4" fillId="21" borderId="13" applyNumberFormat="0" applyFont="0" applyAlignment="0" applyProtection="0"/>
    <xf numFmtId="0" fontId="3" fillId="22" borderId="14" applyNumberFormat="0" applyBorder="0">
      <alignment horizontal="left" vertical="center"/>
    </xf>
    <xf numFmtId="2" fontId="3" fillId="22" borderId="4" applyNumberFormat="0" applyBorder="0">
      <alignment horizontal="left" vertical="center"/>
    </xf>
    <xf numFmtId="2" fontId="19" fillId="17" borderId="15" applyNumberFormat="0" applyBorder="0">
      <alignment horizontal="left" vertical="center"/>
    </xf>
    <xf numFmtId="2" fontId="19" fillId="17" borderId="4" applyNumberFormat="0" applyBorder="0">
      <alignment horizontal="left" vertical="center"/>
    </xf>
    <xf numFmtId="19" fontId="4" fillId="23" borderId="2" applyNumberFormat="0" applyBorder="0">
      <alignment horizontal="left" vertical="center" indent="1"/>
    </xf>
    <xf numFmtId="0" fontId="4" fillId="23" borderId="0">
      <alignment horizontal="right" vertical="center"/>
    </xf>
    <xf numFmtId="19" fontId="4" fillId="23" borderId="11" applyNumberFormat="0" applyBorder="0">
      <alignment horizontal="right" vertical="center"/>
    </xf>
    <xf numFmtId="2" fontId="23" fillId="24" borderId="6" applyBorder="0">
      <alignment horizontal="left" vertical="center" indent="1"/>
    </xf>
    <xf numFmtId="2" fontId="23" fillId="24" borderId="0">
      <alignment horizontal="center" vertical="center"/>
    </xf>
    <xf numFmtId="2" fontId="23" fillId="24" borderId="16">
      <alignment horizontal="left" vertical="center"/>
    </xf>
    <xf numFmtId="0" fontId="24" fillId="25" borderId="9">
      <alignment horizontal="center"/>
    </xf>
    <xf numFmtId="173" fontId="11" fillId="0" borderId="17" applyFont="0" applyFill="0" applyBorder="0" applyAlignment="0" applyProtection="0">
      <alignment horizontal="right"/>
    </xf>
    <xf numFmtId="173" fontId="11" fillId="0" borderId="17" applyFont="0" applyFill="0" applyBorder="0" applyAlignment="0" applyProtection="0">
      <alignment horizontal="right"/>
    </xf>
    <xf numFmtId="174" fontId="25" fillId="0" borderId="0" applyFont="0" applyFill="0" applyBorder="0" applyAlignment="0" applyProtection="0"/>
    <xf numFmtId="9" fontId="4" fillId="0" borderId="0" applyFont="0" applyFill="0" applyBorder="0" applyAlignment="0" applyProtection="0"/>
    <xf numFmtId="175" fontId="25" fillId="0" borderId="0" applyFont="0" applyFill="0" applyBorder="0" applyAlignment="0" applyProtection="0"/>
    <xf numFmtId="175" fontId="25" fillId="0" borderId="0" applyFont="0" applyFill="0" applyBorder="0" applyAlignment="0" applyProtection="0"/>
    <xf numFmtId="175" fontId="25" fillId="0" borderId="0" applyFont="0" applyFill="0" applyBorder="0" applyAlignment="0" applyProtection="0"/>
    <xf numFmtId="175" fontId="25" fillId="0" borderId="0" applyFont="0" applyFill="0" applyBorder="0" applyAlignment="0" applyProtection="0"/>
    <xf numFmtId="175" fontId="25" fillId="0" borderId="0" applyFont="0" applyFill="0" applyBorder="0" applyAlignment="0" applyProtection="0"/>
    <xf numFmtId="176" fontId="26" fillId="26" borderId="0" applyNumberFormat="0" applyBorder="0">
      <alignment horizontal="right" vertical="center"/>
    </xf>
    <xf numFmtId="176" fontId="26" fillId="26" borderId="0" applyNumberFormat="0" applyBorder="0">
      <alignment horizontal="right" vertical="center"/>
    </xf>
    <xf numFmtId="0" fontId="27" fillId="27" borderId="9" applyNumberFormat="0">
      <alignment horizontal="center" vertical="center"/>
    </xf>
    <xf numFmtId="0" fontId="27" fillId="27" borderId="0" applyNumberFormat="0" applyBorder="0">
      <alignment horizontal="left" vertical="center" indent="1"/>
    </xf>
    <xf numFmtId="177" fontId="28" fillId="28" borderId="0">
      <alignment horizontal="center" vertical="center"/>
    </xf>
    <xf numFmtId="178" fontId="29" fillId="29" borderId="0">
      <alignment horizontal="center" vertical="center"/>
      <protection locked="0"/>
    </xf>
    <xf numFmtId="0" fontId="2" fillId="0" borderId="0">
      <alignment horizontal="left" wrapText="1"/>
    </xf>
    <xf numFmtId="38" fontId="30" fillId="0" borderId="0" applyFill="0" applyBorder="0" applyAlignment="0" applyProtection="0"/>
    <xf numFmtId="174" fontId="31" fillId="0" borderId="0" applyFill="0" applyBorder="0" applyAlignment="0" applyProtection="0"/>
    <xf numFmtId="2" fontId="32" fillId="30" borderId="14" applyNumberFormat="0" applyFill="0" applyBorder="0" applyAlignment="0">
      <alignment horizontal="center"/>
      <protection locked="0"/>
    </xf>
    <xf numFmtId="2" fontId="4" fillId="31" borderId="4" applyNumberFormat="0" applyBorder="0">
      <alignment horizontal="right" vertical="center"/>
    </xf>
    <xf numFmtId="2" fontId="4" fillId="31" borderId="0">
      <alignment horizontal="right" vertical="center"/>
    </xf>
    <xf numFmtId="2" fontId="19" fillId="32" borderId="9">
      <alignment horizontal="center" vertical="center"/>
    </xf>
    <xf numFmtId="2" fontId="19" fillId="32" borderId="0" applyNumberFormat="0" applyBorder="0">
      <alignment horizontal="left" vertical="center"/>
    </xf>
    <xf numFmtId="2" fontId="19" fillId="32" borderId="9">
      <alignment horizontal="center" vertical="center"/>
    </xf>
    <xf numFmtId="18" fontId="9" fillId="0" borderId="0" applyFont="0" applyFill="0" applyBorder="0" applyAlignment="0" applyProtection="0">
      <alignment horizontal="left"/>
    </xf>
    <xf numFmtId="10" fontId="25" fillId="0" borderId="18" applyNumberFormat="0" applyFont="0" applyFill="0" applyAlignment="0" applyProtection="0"/>
    <xf numFmtId="179" fontId="3" fillId="0" borderId="19" applyFont="0" applyFill="0" applyBorder="0" applyAlignment="0" applyProtection="0"/>
    <xf numFmtId="179" fontId="3" fillId="0" borderId="19" applyFont="0" applyFill="0" applyBorder="0" applyAlignment="0" applyProtection="0"/>
    <xf numFmtId="38" fontId="33" fillId="0" borderId="0" applyFont="0" applyFill="0" applyBorder="0" applyAlignment="0" applyProtection="0"/>
    <xf numFmtId="0" fontId="33" fillId="0" borderId="0"/>
    <xf numFmtId="43" fontId="34" fillId="0" borderId="0" applyFont="0" applyFill="0" applyBorder="0" applyAlignment="0" applyProtection="0"/>
    <xf numFmtId="0" fontId="34" fillId="0" borderId="0"/>
    <xf numFmtId="9" fontId="34" fillId="0" borderId="0" applyFont="0" applyFill="0" applyBorder="0" applyAlignment="0" applyProtection="0"/>
    <xf numFmtId="0" fontId="34" fillId="10" borderId="0"/>
    <xf numFmtId="0" fontId="34" fillId="0" borderId="0"/>
    <xf numFmtId="0" fontId="39" fillId="0" borderId="0" applyNumberFormat="0" applyFill="0" applyBorder="0" applyAlignment="0" applyProtection="0">
      <alignment vertical="top"/>
      <protection locked="0"/>
    </xf>
    <xf numFmtId="0" fontId="34" fillId="34" borderId="0"/>
    <xf numFmtId="43" fontId="34" fillId="0" borderId="0" applyFont="0" applyFill="0" applyBorder="0" applyAlignment="0" applyProtection="0"/>
    <xf numFmtId="0" fontId="13" fillId="0" borderId="0" applyNumberFormat="0" applyFill="0" applyBorder="0" applyAlignment="0" applyProtection="0">
      <alignment vertical="top"/>
      <protection locked="0"/>
    </xf>
  </cellStyleXfs>
  <cellXfs count="104">
    <xf numFmtId="0" fontId="0" fillId="0" borderId="0" xfId="0"/>
    <xf numFmtId="0" fontId="3" fillId="0" borderId="0" xfId="0" applyFont="1"/>
    <xf numFmtId="0" fontId="4" fillId="0" borderId="0" xfId="0" applyFont="1"/>
    <xf numFmtId="0" fontId="0" fillId="4" borderId="0" xfId="0" applyFill="1"/>
    <xf numFmtId="0" fontId="5" fillId="5" borderId="0" xfId="0" applyFont="1" applyFill="1"/>
    <xf numFmtId="0" fontId="5" fillId="6" borderId="1" xfId="0" applyFont="1" applyFill="1" applyBorder="1"/>
    <xf numFmtId="0" fontId="0" fillId="7" borderId="0" xfId="0" applyFill="1"/>
    <xf numFmtId="0" fontId="0" fillId="9" borderId="0" xfId="0" applyFill="1" applyAlignment="1">
      <alignment horizontal="center"/>
    </xf>
    <xf numFmtId="0" fontId="6" fillId="9" borderId="2" xfId="1" applyFont="1" applyFill="1" applyBorder="1" applyAlignment="1">
      <alignment horizontal="center"/>
    </xf>
    <xf numFmtId="0" fontId="0" fillId="11" borderId="0" xfId="0" applyFill="1" applyAlignment="1">
      <alignment horizontal="center"/>
    </xf>
    <xf numFmtId="0" fontId="0" fillId="7" borderId="0" xfId="0" applyFill="1" applyAlignment="1">
      <alignment horizontal="center"/>
    </xf>
    <xf numFmtId="14" fontId="0" fillId="7" borderId="0" xfId="0" applyNumberFormat="1" applyFill="1" applyAlignment="1">
      <alignment horizontal="center"/>
    </xf>
    <xf numFmtId="164" fontId="0" fillId="7" borderId="0" xfId="0" applyNumberFormat="1" applyFill="1" applyAlignment="1">
      <alignment horizontal="center"/>
    </xf>
    <xf numFmtId="0" fontId="0" fillId="12" borderId="0" xfId="0" applyFill="1" applyAlignment="1">
      <alignment horizontal="center"/>
    </xf>
    <xf numFmtId="14" fontId="0" fillId="12" borderId="0" xfId="0" applyNumberFormat="1" applyFill="1" applyAlignment="1">
      <alignment horizontal="center"/>
    </xf>
    <xf numFmtId="164" fontId="0" fillId="12" borderId="0" xfId="0" applyNumberFormat="1" applyFill="1" applyAlignment="1">
      <alignment horizontal="center"/>
    </xf>
    <xf numFmtId="165" fontId="0" fillId="0" borderId="0" xfId="0" applyNumberFormat="1"/>
    <xf numFmtId="0" fontId="6" fillId="9" borderId="0" xfId="1" applyFont="1" applyFill="1" applyBorder="1" applyAlignment="1">
      <alignment horizontal="center"/>
    </xf>
    <xf numFmtId="0" fontId="34" fillId="0" borderId="0" xfId="95"/>
    <xf numFmtId="0" fontId="0" fillId="0" borderId="0" xfId="95" applyFont="1"/>
    <xf numFmtId="0" fontId="0" fillId="9" borderId="5" xfId="95" applyFont="1" applyFill="1" applyBorder="1" applyAlignment="1">
      <alignment horizontal="center"/>
    </xf>
    <xf numFmtId="0" fontId="0" fillId="7" borderId="5" xfId="95" applyFont="1" applyFill="1" applyBorder="1" applyAlignment="1">
      <alignment horizontal="center"/>
    </xf>
    <xf numFmtId="0" fontId="0" fillId="9" borderId="2" xfId="95" applyFont="1" applyFill="1" applyBorder="1" applyAlignment="1">
      <alignment horizontal="center"/>
    </xf>
    <xf numFmtId="14" fontId="34" fillId="7" borderId="2" xfId="95" applyNumberFormat="1" applyFill="1" applyBorder="1" applyAlignment="1">
      <alignment horizontal="center"/>
    </xf>
    <xf numFmtId="0" fontId="34" fillId="7" borderId="2" xfId="95" applyFill="1" applyBorder="1" applyAlignment="1">
      <alignment horizontal="center"/>
    </xf>
    <xf numFmtId="0" fontId="0" fillId="7" borderId="2" xfId="95" applyFont="1" applyFill="1" applyBorder="1" applyAlignment="1">
      <alignment horizontal="center"/>
    </xf>
    <xf numFmtId="14" fontId="0" fillId="7" borderId="2" xfId="95" applyNumberFormat="1" applyFont="1" applyFill="1" applyBorder="1" applyAlignment="1">
      <alignment horizontal="center"/>
    </xf>
    <xf numFmtId="10" fontId="0" fillId="7" borderId="2" xfId="96" applyNumberFormat="1" applyFont="1" applyFill="1" applyBorder="1" applyAlignment="1">
      <alignment horizontal="center"/>
    </xf>
    <xf numFmtId="10" fontId="0" fillId="7" borderId="20" xfId="96" applyNumberFormat="1" applyFont="1" applyFill="1" applyBorder="1" applyAlignment="1">
      <alignment horizontal="center"/>
    </xf>
    <xf numFmtId="0" fontId="34" fillId="33" borderId="2" xfId="95" applyFill="1" applyBorder="1" applyAlignment="1">
      <alignment horizontal="center"/>
    </xf>
    <xf numFmtId="0" fontId="34" fillId="33" borderId="20" xfId="95" applyFill="1" applyBorder="1" applyAlignment="1">
      <alignment horizontal="center"/>
    </xf>
    <xf numFmtId="0" fontId="34" fillId="7" borderId="20" xfId="95" applyFill="1" applyBorder="1" applyAlignment="1">
      <alignment horizontal="center"/>
    </xf>
    <xf numFmtId="0" fontId="34" fillId="11" borderId="0" xfId="95" applyFill="1" applyAlignment="1">
      <alignment horizontal="center"/>
    </xf>
    <xf numFmtId="164" fontId="34" fillId="7" borderId="0" xfId="95" applyNumberFormat="1" applyFill="1" applyAlignment="1">
      <alignment horizontal="center"/>
    </xf>
    <xf numFmtId="0" fontId="34" fillId="7" borderId="0" xfId="95" applyFill="1" applyAlignment="1">
      <alignment horizontal="center"/>
    </xf>
    <xf numFmtId="0" fontId="0" fillId="11" borderId="0" xfId="95" applyFont="1" applyFill="1" applyAlignment="1">
      <alignment horizontal="center"/>
    </xf>
    <xf numFmtId="0" fontId="6" fillId="34" borderId="0" xfId="97" applyFont="1" applyFill="1"/>
    <xf numFmtId="0" fontId="35" fillId="35" borderId="21" xfId="98" applyFont="1" applyFill="1" applyBorder="1" applyAlignment="1">
      <alignment vertical="center"/>
    </xf>
    <xf numFmtId="14" fontId="36" fillId="35" borderId="21" xfId="98" applyNumberFormat="1" applyFont="1" applyFill="1" applyBorder="1" applyAlignment="1">
      <alignment vertical="center"/>
    </xf>
    <xf numFmtId="0" fontId="6" fillId="31" borderId="0" xfId="97" applyFont="1" applyFill="1"/>
    <xf numFmtId="0" fontId="6" fillId="0" borderId="7" xfId="97" applyFont="1" applyFill="1" applyBorder="1"/>
    <xf numFmtId="0" fontId="6" fillId="0" borderId="3" xfId="97" applyFont="1" applyFill="1" applyBorder="1"/>
    <xf numFmtId="0" fontId="6" fillId="0" borderId="22" xfId="97" applyFont="1" applyFill="1" applyBorder="1"/>
    <xf numFmtId="0" fontId="6" fillId="0" borderId="0" xfId="97" applyFont="1" applyFill="1" applyBorder="1"/>
    <xf numFmtId="0" fontId="6" fillId="36" borderId="7" xfId="97" applyFont="1" applyFill="1" applyBorder="1"/>
    <xf numFmtId="165" fontId="6" fillId="34" borderId="0" xfId="97" applyNumberFormat="1" applyFont="1" applyFill="1"/>
    <xf numFmtId="14" fontId="6" fillId="34" borderId="0" xfId="97" applyNumberFormat="1" applyFont="1" applyFill="1" applyBorder="1"/>
    <xf numFmtId="14" fontId="6" fillId="36" borderId="2" xfId="97" applyNumberFormat="1" applyFont="1" applyFill="1" applyBorder="1" applyAlignment="1"/>
    <xf numFmtId="0" fontId="6" fillId="36" borderId="14" xfId="97" applyFont="1" applyFill="1" applyBorder="1"/>
    <xf numFmtId="14" fontId="6" fillId="10" borderId="11" xfId="97" applyNumberFormat="1" applyFont="1" applyFill="1" applyBorder="1"/>
    <xf numFmtId="180" fontId="6" fillId="37" borderId="2" xfId="97" applyNumberFormat="1" applyFont="1" applyFill="1" applyBorder="1" applyAlignment="1">
      <alignment horizontal="center"/>
    </xf>
    <xf numFmtId="0" fontId="6" fillId="36" borderId="2" xfId="97" applyFont="1" applyFill="1" applyBorder="1"/>
    <xf numFmtId="0" fontId="6" fillId="36" borderId="23" xfId="97" applyFont="1" applyFill="1" applyBorder="1"/>
    <xf numFmtId="14" fontId="6" fillId="10" borderId="24" xfId="97" applyNumberFormat="1" applyFont="1" applyFill="1" applyBorder="1"/>
    <xf numFmtId="0" fontId="37" fillId="0" borderId="0" xfId="97" applyFont="1" applyFill="1" applyBorder="1"/>
    <xf numFmtId="181" fontId="38" fillId="37" borderId="2" xfId="97" applyNumberFormat="1" applyFont="1" applyFill="1" applyBorder="1" applyAlignment="1">
      <alignment horizontal="center"/>
    </xf>
    <xf numFmtId="0" fontId="6" fillId="36" borderId="5" xfId="97" applyFont="1" applyFill="1" applyBorder="1"/>
    <xf numFmtId="3" fontId="6" fillId="37" borderId="5" xfId="97" applyNumberFormat="1" applyFont="1" applyFill="1" applyBorder="1" applyAlignment="1">
      <alignment horizontal="center"/>
    </xf>
    <xf numFmtId="181" fontId="6" fillId="37" borderId="2" xfId="97" applyNumberFormat="1" applyFont="1" applyFill="1" applyBorder="1" applyAlignment="1">
      <alignment horizontal="center"/>
    </xf>
    <xf numFmtId="0" fontId="40" fillId="0" borderId="0" xfId="99" applyFont="1" applyFill="1" applyBorder="1" applyAlignment="1" applyProtection="1"/>
    <xf numFmtId="0" fontId="6" fillId="37" borderId="2" xfId="97" applyFont="1" applyFill="1" applyBorder="1" applyAlignment="1">
      <alignment horizontal="center"/>
    </xf>
    <xf numFmtId="0" fontId="6" fillId="36" borderId="20" xfId="100" applyFont="1" applyFill="1" applyBorder="1" applyAlignment="1">
      <alignment horizontal="left"/>
    </xf>
    <xf numFmtId="0" fontId="6" fillId="37" borderId="20" xfId="97" applyFont="1" applyFill="1" applyBorder="1" applyAlignment="1">
      <alignment horizontal="center"/>
    </xf>
    <xf numFmtId="0" fontId="6" fillId="37" borderId="5" xfId="97" applyFont="1" applyFill="1" applyBorder="1" applyAlignment="1">
      <alignment horizontal="center"/>
    </xf>
    <xf numFmtId="3" fontId="6" fillId="10" borderId="3" xfId="97" applyNumberFormat="1" applyFont="1" applyFill="1" applyBorder="1"/>
    <xf numFmtId="0" fontId="41" fillId="0" borderId="25" xfId="97" applyFont="1" applyFill="1" applyBorder="1"/>
    <xf numFmtId="37" fontId="6" fillId="10" borderId="8" xfId="97" applyNumberFormat="1" applyFont="1" applyFill="1" applyBorder="1" applyAlignment="1">
      <alignment horizontal="center"/>
    </xf>
    <xf numFmtId="37" fontId="6" fillId="10" borderId="26" xfId="97" applyNumberFormat="1" applyFont="1" applyFill="1" applyBorder="1" applyAlignment="1">
      <alignment horizontal="center"/>
    </xf>
    <xf numFmtId="0" fontId="6" fillId="36" borderId="20" xfId="97" applyFont="1" applyFill="1" applyBorder="1"/>
    <xf numFmtId="37" fontId="6" fillId="10" borderId="17" xfId="97" applyNumberFormat="1" applyFont="1" applyFill="1" applyBorder="1"/>
    <xf numFmtId="164" fontId="0" fillId="0" borderId="0" xfId="0" applyNumberFormat="1"/>
    <xf numFmtId="180" fontId="6" fillId="0" borderId="0" xfId="97" applyNumberFormat="1" applyFont="1" applyFill="1" applyBorder="1"/>
    <xf numFmtId="0" fontId="11" fillId="0" borderId="0" xfId="97" applyFont="1" applyFill="1" applyBorder="1"/>
    <xf numFmtId="0" fontId="6" fillId="34" borderId="0" xfId="97" applyFont="1" applyFill="1" applyBorder="1"/>
    <xf numFmtId="183" fontId="0" fillId="7" borderId="2" xfId="95" applyNumberFormat="1" applyFont="1" applyFill="1" applyBorder="1" applyAlignment="1">
      <alignment horizontal="center"/>
    </xf>
    <xf numFmtId="182" fontId="0" fillId="7" borderId="2" xfId="94" applyNumberFormat="1" applyFont="1" applyFill="1" applyBorder="1" applyAlignment="1">
      <alignment horizontal="left"/>
    </xf>
    <xf numFmtId="0" fontId="2" fillId="9" borderId="2" xfId="95" applyFont="1" applyFill="1" applyBorder="1" applyAlignment="1">
      <alignment horizontal="center"/>
    </xf>
    <xf numFmtId="10" fontId="0" fillId="7" borderId="5" xfId="96" applyNumberFormat="1" applyFont="1" applyFill="1" applyBorder="1" applyAlignment="1">
      <alignment horizontal="center"/>
    </xf>
    <xf numFmtId="0" fontId="2" fillId="9" borderId="20" xfId="95" applyFont="1" applyFill="1" applyBorder="1" applyAlignment="1">
      <alignment horizontal="center"/>
    </xf>
    <xf numFmtId="14" fontId="2" fillId="7" borderId="2" xfId="95" applyNumberFormat="1" applyFont="1" applyFill="1" applyBorder="1" applyAlignment="1">
      <alignment horizontal="center"/>
    </xf>
    <xf numFmtId="0" fontId="41" fillId="0" borderId="0" xfId="97" applyFont="1" applyFill="1" applyBorder="1"/>
    <xf numFmtId="3" fontId="6" fillId="37" borderId="8" xfId="97" applyNumberFormat="1" applyFont="1" applyFill="1" applyBorder="1" applyAlignment="1">
      <alignment horizontal="center"/>
    </xf>
    <xf numFmtId="14" fontId="6" fillId="38" borderId="26" xfId="97" applyNumberFormat="1" applyFont="1" applyFill="1" applyBorder="1" applyAlignment="1">
      <alignment horizontal="center"/>
    </xf>
    <xf numFmtId="14" fontId="6" fillId="37" borderId="26" xfId="97" applyNumberFormat="1" applyFont="1" applyFill="1" applyBorder="1" applyAlignment="1">
      <alignment horizontal="center"/>
    </xf>
    <xf numFmtId="0" fontId="6" fillId="37" borderId="17" xfId="97" applyFont="1" applyFill="1" applyBorder="1" applyAlignment="1">
      <alignment horizontal="center"/>
    </xf>
    <xf numFmtId="14" fontId="6" fillId="36" borderId="5" xfId="97" applyNumberFormat="1" applyFont="1" applyFill="1" applyBorder="1" applyAlignment="1"/>
    <xf numFmtId="14" fontId="0" fillId="7" borderId="5" xfId="95" applyNumberFormat="1" applyFont="1" applyFill="1" applyBorder="1" applyAlignment="1">
      <alignment horizontal="center"/>
    </xf>
    <xf numFmtId="0" fontId="0" fillId="8" borderId="26" xfId="0" applyFill="1" applyBorder="1"/>
    <xf numFmtId="184" fontId="6" fillId="37" borderId="26" xfId="97" applyNumberFormat="1" applyFont="1" applyFill="1" applyBorder="1" applyAlignment="1">
      <alignment horizontal="center"/>
    </xf>
    <xf numFmtId="181" fontId="6" fillId="37" borderId="17" xfId="97" applyNumberFormat="1" applyFont="1" applyFill="1" applyBorder="1" applyAlignment="1">
      <alignment horizontal="center"/>
    </xf>
    <xf numFmtId="180" fontId="6" fillId="37" borderId="20" xfId="97" applyNumberFormat="1" applyFont="1" applyFill="1" applyBorder="1" applyAlignment="1">
      <alignment horizontal="center"/>
    </xf>
    <xf numFmtId="181" fontId="6" fillId="37" borderId="26" xfId="97" applyNumberFormat="1" applyFont="1" applyFill="1" applyBorder="1" applyAlignment="1">
      <alignment horizontal="center"/>
    </xf>
    <xf numFmtId="0" fontId="6" fillId="9" borderId="5" xfId="97" applyFont="1" applyFill="1" applyBorder="1"/>
    <xf numFmtId="0" fontId="6" fillId="9" borderId="2" xfId="97" applyFont="1" applyFill="1" applyBorder="1"/>
    <xf numFmtId="0" fontId="6" fillId="9" borderId="20" xfId="97" applyFont="1" applyFill="1" applyBorder="1"/>
    <xf numFmtId="0" fontId="2" fillId="39" borderId="5" xfId="97" applyFont="1" applyFill="1" applyBorder="1" applyAlignment="1">
      <alignment horizontal="center"/>
    </xf>
    <xf numFmtId="0" fontId="2" fillId="39" borderId="2" xfId="97" applyFont="1" applyFill="1" applyBorder="1" applyAlignment="1">
      <alignment horizontal="center"/>
    </xf>
    <xf numFmtId="0" fontId="2" fillId="39" borderId="20" xfId="97" applyFont="1" applyFill="1" applyBorder="1" applyAlignment="1">
      <alignment horizontal="center"/>
    </xf>
    <xf numFmtId="14" fontId="34" fillId="11" borderId="5" xfId="95" applyNumberFormat="1" applyFill="1" applyBorder="1" applyAlignment="1">
      <alignment horizontal="center"/>
    </xf>
    <xf numFmtId="183" fontId="0" fillId="11" borderId="2" xfId="95" applyNumberFormat="1" applyFont="1" applyFill="1" applyBorder="1" applyAlignment="1">
      <alignment horizontal="center"/>
    </xf>
    <xf numFmtId="14" fontId="2" fillId="11" borderId="20" xfId="95" applyNumberFormat="1" applyFont="1" applyFill="1" applyBorder="1" applyAlignment="1">
      <alignment horizontal="center"/>
    </xf>
    <xf numFmtId="181" fontId="0" fillId="11" borderId="2" xfId="95" applyNumberFormat="1" applyFont="1" applyFill="1" applyBorder="1" applyAlignment="1">
      <alignment horizontal="center"/>
    </xf>
    <xf numFmtId="183" fontId="2" fillId="11" borderId="2" xfId="95" applyNumberFormat="1" applyFont="1" applyFill="1" applyBorder="1" applyAlignment="1">
      <alignment horizontal="center"/>
    </xf>
    <xf numFmtId="0" fontId="0" fillId="8" borderId="0" xfId="0" applyFill="1" applyAlignment="1">
      <alignment horizontal="center"/>
    </xf>
  </cellXfs>
  <cellStyles count="103">
    <cellStyle name="_Copy of Portfolios to Archeus 6-3-04 (2)" xfId="2" xr:uid="{00000000-0005-0000-0000-000000000000}"/>
    <cellStyle name="40% - Accent3 2" xfId="3" xr:uid="{00000000-0005-0000-0000-000001000000}"/>
    <cellStyle name="40% - Accent6 2" xfId="4" xr:uid="{00000000-0005-0000-0000-000002000000}"/>
    <cellStyle name="back" xfId="5" xr:uid="{00000000-0005-0000-0000-000003000000}"/>
    <cellStyle name="Bold 11" xfId="6" xr:uid="{00000000-0005-0000-0000-000004000000}"/>
    <cellStyle name="Comma" xfId="94" builtinId="3"/>
    <cellStyle name="Comma 2" xfId="101" xr:uid="{00000000-0005-0000-0000-000006000000}"/>
    <cellStyle name="Comma0" xfId="7" xr:uid="{00000000-0005-0000-0000-000007000000}"/>
    <cellStyle name="Currency 2" xfId="8" xr:uid="{00000000-0005-0000-0000-000008000000}"/>
    <cellStyle name="Currency0" xfId="9" xr:uid="{00000000-0005-0000-0000-000009000000}"/>
    <cellStyle name="Date" xfId="10" xr:uid="{00000000-0005-0000-0000-00000A000000}"/>
    <cellStyle name="Decimal 1" xfId="11" xr:uid="{00000000-0005-0000-0000-00000B000000}"/>
    <cellStyle name="Decimal 2" xfId="12" xr:uid="{00000000-0005-0000-0000-00000C000000}"/>
    <cellStyle name="Decimal 3" xfId="13" xr:uid="{00000000-0005-0000-0000-00000D000000}"/>
    <cellStyle name="Fixed" xfId="14" xr:uid="{00000000-0005-0000-0000-00000E000000}"/>
    <cellStyle name="Header" xfId="15" xr:uid="{00000000-0005-0000-0000-00000F000000}"/>
    <cellStyle name="Hyperlink 2" xfId="16" xr:uid="{00000000-0005-0000-0000-000010000000}"/>
    <cellStyle name="Hyperlink 2 2" xfId="99" xr:uid="{00000000-0005-0000-0000-000011000000}"/>
    <cellStyle name="Hyperlink_nabCapital IR Curves Simple v2.5" xfId="102" xr:uid="{00000000-0005-0000-0000-000012000000}"/>
    <cellStyle name="InfoDataColumn" xfId="17" xr:uid="{00000000-0005-0000-0000-000013000000}"/>
    <cellStyle name="InfoDataRow" xfId="18" xr:uid="{00000000-0005-0000-0000-000014000000}"/>
    <cellStyle name="InfoLabelColumn" xfId="19" xr:uid="{00000000-0005-0000-0000-000015000000}"/>
    <cellStyle name="InfoLabelRow" xfId="20" xr:uid="{00000000-0005-0000-0000-000016000000}"/>
    <cellStyle name="InfolDataColumn" xfId="21" xr:uid="{00000000-0005-0000-0000-000017000000}"/>
    <cellStyle name="InformationalData" xfId="22" xr:uid="{00000000-0005-0000-0000-000018000000}"/>
    <cellStyle name="InformationalLabel" xfId="23" xr:uid="{00000000-0005-0000-0000-000019000000}"/>
    <cellStyle name="InformationalLabelTop" xfId="24" xr:uid="{00000000-0005-0000-0000-00001A000000}"/>
    <cellStyle name="Input %" xfId="25" xr:uid="{00000000-0005-0000-0000-00001B000000}"/>
    <cellStyle name="Input 1" xfId="26" xr:uid="{00000000-0005-0000-0000-00001C000000}"/>
    <cellStyle name="Input 3" xfId="27" xr:uid="{00000000-0005-0000-0000-00001D000000}"/>
    <cellStyle name="InputData" xfId="28" xr:uid="{00000000-0005-0000-0000-00001E000000}"/>
    <cellStyle name="InputDataColumn" xfId="29" xr:uid="{00000000-0005-0000-0000-00001F000000}"/>
    <cellStyle name="InputDataRow" xfId="30" xr:uid="{00000000-0005-0000-0000-000020000000}"/>
    <cellStyle name="InputLabel" xfId="31" xr:uid="{00000000-0005-0000-0000-000021000000}"/>
    <cellStyle name="InputLabelColumn" xfId="32" xr:uid="{00000000-0005-0000-0000-000022000000}"/>
    <cellStyle name="InputLabelRow" xfId="33" xr:uid="{00000000-0005-0000-0000-000023000000}"/>
    <cellStyle name="InputLabelTop" xfId="34" xr:uid="{00000000-0005-0000-0000-000024000000}"/>
    <cellStyle name="IntermediateData" xfId="35" xr:uid="{00000000-0005-0000-0000-000025000000}"/>
    <cellStyle name="IntermediateDataColumn" xfId="36" xr:uid="{00000000-0005-0000-0000-000026000000}"/>
    <cellStyle name="IntermediateDataRow" xfId="37" xr:uid="{00000000-0005-0000-0000-000027000000}"/>
    <cellStyle name="IntermediateLabel" xfId="38" xr:uid="{00000000-0005-0000-0000-000028000000}"/>
    <cellStyle name="IntermediateLabelColumn" xfId="39" xr:uid="{00000000-0005-0000-0000-000029000000}"/>
    <cellStyle name="IntermediateLabelRow" xfId="40" xr:uid="{00000000-0005-0000-0000-00002A000000}"/>
    <cellStyle name="InvalidCell" xfId="41" xr:uid="{00000000-0005-0000-0000-00002B000000}"/>
    <cellStyle name="Month" xfId="42" xr:uid="{00000000-0005-0000-0000-00002C000000}"/>
    <cellStyle name="NewSheet" xfId="43" xr:uid="{00000000-0005-0000-0000-00002D000000}"/>
    <cellStyle name="Normal" xfId="0" builtinId="0"/>
    <cellStyle name="Normal - Style1" xfId="44" xr:uid="{00000000-0005-0000-0000-00002F000000}"/>
    <cellStyle name="Normal 11" xfId="45" xr:uid="{00000000-0005-0000-0000-000030000000}"/>
    <cellStyle name="Normal 2" xfId="46" xr:uid="{00000000-0005-0000-0000-000031000000}"/>
    <cellStyle name="Normal 2 2" xfId="47" xr:uid="{00000000-0005-0000-0000-000032000000}"/>
    <cellStyle name="Normal 2 3" xfId="48" xr:uid="{00000000-0005-0000-0000-000033000000}"/>
    <cellStyle name="Normal 2 4" xfId="95" xr:uid="{00000000-0005-0000-0000-000034000000}"/>
    <cellStyle name="Normal 3" xfId="49" xr:uid="{00000000-0005-0000-0000-000035000000}"/>
    <cellStyle name="Normal 3 2" xfId="50" xr:uid="{00000000-0005-0000-0000-000036000000}"/>
    <cellStyle name="Normal 4" xfId="1" xr:uid="{00000000-0005-0000-0000-000037000000}"/>
    <cellStyle name="Normal 4 2" xfId="97" xr:uid="{00000000-0005-0000-0000-000038000000}"/>
    <cellStyle name="Normal_CDS Pricer" xfId="100" xr:uid="{00000000-0005-0000-0000-000039000000}"/>
    <cellStyle name="Normal_Models" xfId="98" xr:uid="{00000000-0005-0000-0000-00003A000000}"/>
    <cellStyle name="Note 2 2" xfId="51" xr:uid="{00000000-0005-0000-0000-00003B000000}"/>
    <cellStyle name="Note 2 3" xfId="52" xr:uid="{00000000-0005-0000-0000-00003C000000}"/>
    <cellStyle name="ObjectDataColumn" xfId="53" xr:uid="{00000000-0005-0000-0000-00003D000000}"/>
    <cellStyle name="ObjectDataRow" xfId="54" xr:uid="{00000000-0005-0000-0000-00003E000000}"/>
    <cellStyle name="ObjectLabelColumn" xfId="55" xr:uid="{00000000-0005-0000-0000-00003F000000}"/>
    <cellStyle name="ObjectLabelRow" xfId="56" xr:uid="{00000000-0005-0000-0000-000040000000}"/>
    <cellStyle name="OutputData" xfId="57" xr:uid="{00000000-0005-0000-0000-000041000000}"/>
    <cellStyle name="OutputDataColumn" xfId="58" xr:uid="{00000000-0005-0000-0000-000042000000}"/>
    <cellStyle name="OutputDataRow" xfId="59" xr:uid="{00000000-0005-0000-0000-000043000000}"/>
    <cellStyle name="OutputLabel" xfId="60" xr:uid="{00000000-0005-0000-0000-000044000000}"/>
    <cellStyle name="OutputLabelColumn" xfId="61" xr:uid="{00000000-0005-0000-0000-000045000000}"/>
    <cellStyle name="OutputLabelRow" xfId="62" xr:uid="{00000000-0005-0000-0000-000046000000}"/>
    <cellStyle name="PanelLabel" xfId="63" xr:uid="{00000000-0005-0000-0000-000047000000}"/>
    <cellStyle name="Percent ()" xfId="64" xr:uid="{00000000-0005-0000-0000-000048000000}"/>
    <cellStyle name="Percent () 2" xfId="65" xr:uid="{00000000-0005-0000-0000-000049000000}"/>
    <cellStyle name="Percent 1" xfId="66" xr:uid="{00000000-0005-0000-0000-00004A000000}"/>
    <cellStyle name="Percent 2" xfId="67" xr:uid="{00000000-0005-0000-0000-00004B000000}"/>
    <cellStyle name="Percent 2 2" xfId="68" xr:uid="{00000000-0005-0000-0000-00004C000000}"/>
    <cellStyle name="Percent 2 3" xfId="69" xr:uid="{00000000-0005-0000-0000-00004D000000}"/>
    <cellStyle name="Percent 2 4" xfId="70" xr:uid="{00000000-0005-0000-0000-00004E000000}"/>
    <cellStyle name="Percent 2 5" xfId="71" xr:uid="{00000000-0005-0000-0000-00004F000000}"/>
    <cellStyle name="Percent 2 6" xfId="72" xr:uid="{00000000-0005-0000-0000-000050000000}"/>
    <cellStyle name="Percent 2 7" xfId="96" xr:uid="{00000000-0005-0000-0000-000051000000}"/>
    <cellStyle name="PersonalDataColumn" xfId="73" xr:uid="{00000000-0005-0000-0000-000052000000}"/>
    <cellStyle name="PersonalDataRow" xfId="74" xr:uid="{00000000-0005-0000-0000-000053000000}"/>
    <cellStyle name="PersonalLabelColumn" xfId="75" xr:uid="{00000000-0005-0000-0000-000054000000}"/>
    <cellStyle name="PersonalLabelRow" xfId="76" xr:uid="{00000000-0005-0000-0000-000055000000}"/>
    <cellStyle name="result" xfId="77" xr:uid="{00000000-0005-0000-0000-000056000000}"/>
    <cellStyle name="spreads" xfId="78" xr:uid="{00000000-0005-0000-0000-000057000000}"/>
    <cellStyle name="Style 1" xfId="79" xr:uid="{00000000-0005-0000-0000-000058000000}"/>
    <cellStyle name="Sum" xfId="80" xr:uid="{00000000-0005-0000-0000-000059000000}"/>
    <cellStyle name="Sum %of HV" xfId="81" xr:uid="{00000000-0005-0000-0000-00005A000000}"/>
    <cellStyle name="swaptn" xfId="82" xr:uid="{00000000-0005-0000-0000-00005B000000}"/>
    <cellStyle name="TableDataColumn" xfId="83" xr:uid="{00000000-0005-0000-0000-00005C000000}"/>
    <cellStyle name="TableDataRow" xfId="84" xr:uid="{00000000-0005-0000-0000-00005D000000}"/>
    <cellStyle name="TableLabelColumn" xfId="85" xr:uid="{00000000-0005-0000-0000-00005E000000}"/>
    <cellStyle name="TableLabelRow" xfId="86" xr:uid="{00000000-0005-0000-0000-00005F000000}"/>
    <cellStyle name="TableLabelTop" xfId="87" xr:uid="{00000000-0005-0000-0000-000060000000}"/>
    <cellStyle name="time" xfId="88" xr:uid="{00000000-0005-0000-0000-000061000000}"/>
    <cellStyle name="Underline 2" xfId="89" xr:uid="{00000000-0005-0000-0000-000062000000}"/>
    <cellStyle name="Year" xfId="90" xr:uid="{00000000-0005-0000-0000-000063000000}"/>
    <cellStyle name="Year 2" xfId="91" xr:uid="{00000000-0005-0000-0000-000064000000}"/>
    <cellStyle name="桁区切り_NewDemo" xfId="92" xr:uid="{00000000-0005-0000-0000-000065000000}"/>
    <cellStyle name="標準_NewDemo" xfId="93" xr:uid="{00000000-0005-0000-0000-00006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9"/>
  <sheetViews>
    <sheetView workbookViewId="0">
      <selection activeCell="A3" sqref="A3"/>
    </sheetView>
  </sheetViews>
  <sheetFormatPr defaultRowHeight="12.75"/>
  <cols>
    <col min="1" max="1" width="74.28515625" bestFit="1" customWidth="1"/>
    <col min="2" max="2" width="10.5703125" bestFit="1" customWidth="1"/>
    <col min="3" max="3" width="20.42578125" customWidth="1"/>
    <col min="4" max="4" width="21.85546875" customWidth="1"/>
    <col min="6" max="6" width="22.7109375" bestFit="1" customWidth="1"/>
    <col min="7" max="7" width="15.7109375" customWidth="1"/>
    <col min="8" max="8" width="14.28515625" customWidth="1"/>
  </cols>
  <sheetData>
    <row r="1" spans="1:7">
      <c r="A1" s="1" t="s">
        <v>0</v>
      </c>
    </row>
    <row r="2" spans="1:7">
      <c r="A2" t="str">
        <f>_xll.HLV5r3.Financial.Cache.GetCurveEngineVersionInfo()</f>
        <v>Version: FpML.V5r3 v1.0 Built on : 24/02/2018, 4:25 PM</v>
      </c>
    </row>
    <row r="4" spans="1:7">
      <c r="A4" s="1" t="s">
        <v>1</v>
      </c>
      <c r="C4" s="2" t="s">
        <v>2</v>
      </c>
    </row>
    <row r="5" spans="1:7">
      <c r="A5" s="3"/>
      <c r="C5" s="4" t="s">
        <v>3</v>
      </c>
      <c r="D5" s="4" t="s">
        <v>4</v>
      </c>
    </row>
    <row r="6" spans="1:7">
      <c r="C6" s="4" t="s">
        <v>89</v>
      </c>
      <c r="D6" s="4" t="s">
        <v>30</v>
      </c>
    </row>
    <row r="7" spans="1:7">
      <c r="A7" s="5" t="s">
        <v>5</v>
      </c>
      <c r="B7" s="2"/>
      <c r="C7" s="4" t="s">
        <v>6</v>
      </c>
      <c r="D7" s="4" t="s">
        <v>7</v>
      </c>
    </row>
    <row r="8" spans="1:7">
      <c r="A8" s="6" t="str">
        <f t="array" ref="A8:A129">_xll.HLV5r3.Financial.Cache.ListUpTo100PricingStructures( C6:D7)</f>
        <v>Market.QR_LIVE.RateCurve.USD-LIBOR-BBA-3M</v>
      </c>
    </row>
    <row r="9" spans="1:7">
      <c r="A9" s="6" t="str">
        <v>Market.QR_LIVE.DiscountCurve.JPY-LIBOR-SENIOR</v>
      </c>
      <c r="C9" s="103" t="s">
        <v>90</v>
      </c>
      <c r="D9" s="103"/>
    </row>
    <row r="10" spans="1:7">
      <c r="A10" s="6" t="str">
        <v>Market.QR_LIVE.DiscountCurve.NZD-LIBOR-SENIOR</v>
      </c>
    </row>
    <row r="11" spans="1:7">
      <c r="A11" s="6" t="str">
        <v>Market.QR_LIVE.FxCurve.AUD-EUR</v>
      </c>
    </row>
    <row r="12" spans="1:7">
      <c r="A12" s="6" t="str">
        <v>Market.QR_LIVE.FxCurve.AUD-GBP</v>
      </c>
    </row>
    <row r="13" spans="1:7">
      <c r="A13" s="6" t="str">
        <v>Market.QR_LIVE.FxCurve.AUD-JPY</v>
      </c>
    </row>
    <row r="14" spans="1:7">
      <c r="A14" s="6" t="str">
        <v>Market.QR_LIVE.FxCurve.AUD-NZD</v>
      </c>
    </row>
    <row r="15" spans="1:7">
      <c r="A15" s="6" t="str">
        <v>Market.QR_LIVE.FxCurve.AUD-USD</v>
      </c>
      <c r="C15" t="str">
        <f t="array" ref="C15:D56">_xll.HLV5r3.Financial.Cache.GetQuotedAssetSet( C9)</f>
        <v>GBP-Deposit-1D</v>
      </c>
      <c r="D15">
        <v>5.0000000000000001E-3</v>
      </c>
      <c r="F15" t="str">
        <f t="array" ref="F15:G56">_xll.HLV5r3.Financial.Cache.GetQuotedAssetSet( A11)</f>
        <v>AUDEUR-FxForward-ON</v>
      </c>
      <c r="G15">
        <v>0.70561499999999999</v>
      </c>
    </row>
    <row r="16" spans="1:7">
      <c r="A16" s="6" t="str">
        <v>Market.QR_LIVE.FxCurve.EUR-USD</v>
      </c>
      <c r="C16" t="str">
        <v>GBP-Deposit-1W</v>
      </c>
      <c r="D16">
        <v>5.3499999999999997E-3</v>
      </c>
      <c r="F16" t="str">
        <v>AUDEUR-FxForward-TN</v>
      </c>
      <c r="G16">
        <v>0.70553279999999996</v>
      </c>
    </row>
    <row r="17" spans="1:7">
      <c r="A17" s="6" t="str">
        <v>Market.QR_LIVE.FxCurve.GBP-USD</v>
      </c>
      <c r="C17" t="str">
        <v>GBP-Deposit-1M</v>
      </c>
      <c r="D17">
        <v>5.7499999999999999E-3</v>
      </c>
      <c r="F17" t="str">
        <v>AUDEUR-FxSpot-SP</v>
      </c>
      <c r="G17">
        <v>0.70540000000000003</v>
      </c>
    </row>
    <row r="18" spans="1:7">
      <c r="A18" s="6" t="str">
        <v>Market.QR_LIVE.FxCurve.JPY-USD</v>
      </c>
      <c r="C18" t="str">
        <v>GBP-Deposit-2M</v>
      </c>
      <c r="D18">
        <v>7.2500000000000004E-3</v>
      </c>
      <c r="F18" t="str">
        <v>AUDEUR-FxForward-1W</v>
      </c>
      <c r="G18">
        <v>0.70482670000000003</v>
      </c>
    </row>
    <row r="19" spans="1:7">
      <c r="A19" s="6" t="str">
        <v>Market.QR_LIVE.FxCurve.NZD-USD</v>
      </c>
      <c r="C19" t="str">
        <v>GBP-Deposit-3M</v>
      </c>
      <c r="D19">
        <v>7.2500000000000004E-3</v>
      </c>
      <c r="F19" t="str">
        <v>AUDEUR-FxForward-1M</v>
      </c>
      <c r="G19">
        <v>0.70288320000000004</v>
      </c>
    </row>
    <row r="20" spans="1:7">
      <c r="A20" s="6" t="str">
        <v>Market.QR_LIVE.RateCurve.AUD-AONIA-OIS-COMPOUND</v>
      </c>
      <c r="C20" t="str">
        <v>GBP-IRSwap-3Y</v>
      </c>
      <c r="D20">
        <v>1.5375E-2</v>
      </c>
      <c r="F20" t="str">
        <v>AUDEUR-FxForward-2M</v>
      </c>
      <c r="G20">
        <v>0.70038279999999997</v>
      </c>
    </row>
    <row r="21" spans="1:7">
      <c r="A21" s="6" t="str">
        <v>Market.QR_LIVE.RateCurve.AUD-BBR-BBSW-2M</v>
      </c>
      <c r="C21" t="str">
        <v>GBP-IRSwap-4Y</v>
      </c>
      <c r="D21">
        <v>1.8175E-2</v>
      </c>
      <c r="F21" t="str">
        <v>AUDEUR-FxForward-3M</v>
      </c>
      <c r="G21">
        <v>0.69788070000000002</v>
      </c>
    </row>
    <row r="22" spans="1:7">
      <c r="A22" s="6" t="str">
        <v>Market.QR_LIVE.RateCurve.EUR-EURIBOR-Reuters-1M</v>
      </c>
      <c r="C22" t="str">
        <v>GBP-IRSwap-5Y</v>
      </c>
      <c r="D22">
        <v>2.0750000000000001E-2</v>
      </c>
      <c r="F22" t="str">
        <v>AUDEUR-FxForward-4M</v>
      </c>
      <c r="G22">
        <v>0.69517989999999996</v>
      </c>
    </row>
    <row r="23" spans="1:7">
      <c r="A23" s="6" t="str">
        <v>Market.QR_LIVE.RateCurve.EUR-EURIBOR-Reuters-3M</v>
      </c>
      <c r="C23" t="str">
        <v>GBP-IRSwap-7Y</v>
      </c>
      <c r="D23">
        <v>2.512E-2</v>
      </c>
      <c r="F23" t="str">
        <v>AUDEUR-FxForward-5M</v>
      </c>
      <c r="G23">
        <v>0.69293499999999997</v>
      </c>
    </row>
    <row r="24" spans="1:7">
      <c r="A24" s="6" t="str">
        <v>Market.QR_LIVE.RateCurve.EUR-EURIBOR-Reuters-6M</v>
      </c>
      <c r="C24" t="str">
        <v>GBP-IRSwap-10Y</v>
      </c>
      <c r="D24">
        <v>2.98E-2</v>
      </c>
      <c r="F24" t="str">
        <v>AUDEUR-FxForward-6M</v>
      </c>
      <c r="G24">
        <v>0.69073200000000001</v>
      </c>
    </row>
    <row r="25" spans="1:7">
      <c r="A25" s="6" t="str">
        <v>Market.QR_LIVE.RateCurve.EUR-LIBOR-BBA-1M</v>
      </c>
      <c r="C25" t="str">
        <v>GBP-IRSwap-12Y</v>
      </c>
      <c r="D25">
        <v>3.1879999999999999E-2</v>
      </c>
      <c r="F25" t="str">
        <v>AUDEUR-FxForward-9M</v>
      </c>
      <c r="G25">
        <v>0.68355120000000003</v>
      </c>
    </row>
    <row r="26" spans="1:7">
      <c r="A26" s="6" t="str">
        <v>Market.QR_LIVE.RateCurve.EUR-LIBOR-BBA-3M</v>
      </c>
      <c r="C26" t="str">
        <v>GBP-IRSwap-15Y</v>
      </c>
      <c r="D26">
        <v>3.3849999999999998E-2</v>
      </c>
      <c r="F26" t="str">
        <v>AUDEUR-FxForward-2Y</v>
      </c>
      <c r="G26">
        <v>0.64892799999999995</v>
      </c>
    </row>
    <row r="27" spans="1:7">
      <c r="A27" s="6" t="str">
        <v>Market.QR_LIVE.RateCurve.GBP-LIBOR-BBA-3M</v>
      </c>
      <c r="C27" t="str">
        <v>GBP-IRSwap-20Y</v>
      </c>
      <c r="D27">
        <v>3.5400000000000001E-2</v>
      </c>
      <c r="F27" t="e">
        <v>#N/A</v>
      </c>
      <c r="G27" t="e">
        <v>#N/A</v>
      </c>
    </row>
    <row r="28" spans="1:7">
      <c r="A28" s="6" t="str">
        <v>Market.QR_LIVE.RateCurve.JPY-LIBOR-BBA-1M</v>
      </c>
      <c r="C28" t="str">
        <v>GBP-IRSwap-25Y</v>
      </c>
      <c r="D28">
        <v>3.5950000000000003E-2</v>
      </c>
      <c r="F28" t="e">
        <v>#N/A</v>
      </c>
      <c r="G28" t="e">
        <v>#N/A</v>
      </c>
    </row>
    <row r="29" spans="1:7">
      <c r="A29" s="6" t="str">
        <v>Market.QR_LIVE.RateCurve.JPY-LIBOR-BBA-3M</v>
      </c>
      <c r="C29" t="str">
        <v>GBP-IRSwap-30Y</v>
      </c>
      <c r="D29">
        <v>3.6124999999999997E-2</v>
      </c>
      <c r="F29" t="e">
        <v>#N/A</v>
      </c>
      <c r="G29" t="e">
        <v>#N/A</v>
      </c>
    </row>
    <row r="30" spans="1:7">
      <c r="A30" s="6" t="str">
        <v>Market.QR_LIVE.RateCurve.JPY-LIBOR-BBA-6M</v>
      </c>
      <c r="C30" t="str">
        <v>GBP-IRFuture-L-1</v>
      </c>
      <c r="D30">
        <v>7.3000000000000001E-3</v>
      </c>
      <c r="F30" t="e">
        <v>#N/A</v>
      </c>
      <c r="G30" t="e">
        <v>#N/A</v>
      </c>
    </row>
    <row r="31" spans="1:7">
      <c r="A31" s="6" t="str">
        <v>Market.QR_LIVE.RateCurve.JPY-LIBOR-ISDA-1M</v>
      </c>
      <c r="C31" t="str">
        <v>GBP-IRFuture-L-2</v>
      </c>
      <c r="D31">
        <v>8.0000000000000002E-3</v>
      </c>
      <c r="F31" t="e">
        <v>#N/A</v>
      </c>
      <c r="G31" t="e">
        <v>#N/A</v>
      </c>
    </row>
    <row r="32" spans="1:7">
      <c r="A32" s="6" t="str">
        <v>Market.QR_LIVE.RateCurve.JPY-LIBOR-ISDA-3M</v>
      </c>
      <c r="C32" t="str">
        <v>GBP-IRFuture-L-3</v>
      </c>
      <c r="D32">
        <v>8.5000000000000006E-3</v>
      </c>
      <c r="F32" t="e">
        <v>#N/A</v>
      </c>
      <c r="G32" t="e">
        <v>#N/A</v>
      </c>
    </row>
    <row r="33" spans="1:7">
      <c r="A33" s="6" t="str">
        <v>Market.QR_LIVE.RateCurve.JPY-LIBOR-ISDA-6M</v>
      </c>
      <c r="C33" t="str">
        <v>GBP-IRFuture-L-4</v>
      </c>
      <c r="D33">
        <v>9.1999999999999998E-3</v>
      </c>
      <c r="F33" t="e">
        <v>#N/A</v>
      </c>
      <c r="G33" t="e">
        <v>#N/A</v>
      </c>
    </row>
    <row r="34" spans="1:7">
      <c r="A34" s="6" t="str">
        <v>Market.QR_LIVE.RateCurve.NZD-BBR-FRA-1M</v>
      </c>
      <c r="C34" t="str">
        <v>GBP-IRFuture-L-5</v>
      </c>
      <c r="D34">
        <v>1.03E-2</v>
      </c>
      <c r="F34" t="e">
        <v>#N/A</v>
      </c>
      <c r="G34" t="e">
        <v>#N/A</v>
      </c>
    </row>
    <row r="35" spans="1:7">
      <c r="A35" s="6" t="str">
        <v>Market.QR_LIVE.RateCurve.NZD-BBR-FRA-3M</v>
      </c>
      <c r="C35" t="str">
        <v>GBP-IRFuture-L-6</v>
      </c>
      <c r="D35">
        <v>1.1900000000000001E-2</v>
      </c>
      <c r="F35" t="e">
        <v>#N/A</v>
      </c>
      <c r="G35" t="e">
        <v>#N/A</v>
      </c>
    </row>
    <row r="36" spans="1:7">
      <c r="A36" s="6" t="str">
        <v>Market.QR_LIVE.RateCurve.USD-LIBOR-BBA-1M</v>
      </c>
      <c r="C36" t="str">
        <v>GBP-IRFuture-L-7</v>
      </c>
      <c r="D36">
        <v>1.3599999999999999E-2</v>
      </c>
      <c r="F36" t="e">
        <v>#N/A</v>
      </c>
      <c r="G36" t="e">
        <v>#N/A</v>
      </c>
    </row>
    <row r="37" spans="1:7">
      <c r="A37" s="6" t="str">
        <v>Market.QR_LIVE.DiscountCurve.CHF-LIBOR-SENIOR</v>
      </c>
      <c r="C37" t="str">
        <v>GBP-IRFuture-L-8</v>
      </c>
      <c r="D37">
        <v>1.54E-2</v>
      </c>
      <c r="F37" t="e">
        <v>#N/A</v>
      </c>
      <c r="G37" t="e">
        <v>#N/A</v>
      </c>
    </row>
    <row r="38" spans="1:7">
      <c r="A38" s="6" t="str">
        <v>Market.QR_LIVE.RateCurve.USD-LIBOR-BBA-6M</v>
      </c>
      <c r="C38" t="e">
        <v>#N/A</v>
      </c>
      <c r="D38" t="e">
        <v>#N/A</v>
      </c>
      <c r="F38" t="e">
        <v>#N/A</v>
      </c>
      <c r="G38" t="e">
        <v>#N/A</v>
      </c>
    </row>
    <row r="39" spans="1:7">
      <c r="A39" s="6" t="str">
        <v>Market.QR_LIVE.RateCurve.GBP-LIBOR-BBA-1M</v>
      </c>
      <c r="C39" t="e">
        <v>#N/A</v>
      </c>
      <c r="D39" t="e">
        <v>#N/A</v>
      </c>
      <c r="F39" t="e">
        <v>#N/A</v>
      </c>
      <c r="G39" t="e">
        <v>#N/A</v>
      </c>
    </row>
    <row r="40" spans="1:7">
      <c r="A40" s="6" t="str">
        <v>Market.QR_LIVE.RateCurve.GBP-LIBOR-BBA-6M</v>
      </c>
      <c r="C40" t="e">
        <v>#N/A</v>
      </c>
      <c r="D40" t="e">
        <v>#N/A</v>
      </c>
      <c r="F40" t="e">
        <v>#N/A</v>
      </c>
      <c r="G40" t="e">
        <v>#N/A</v>
      </c>
    </row>
    <row r="41" spans="1:7">
      <c r="A41" s="6" t="str">
        <v>Market.QR_LIVE.FxCurve.CHF-USD</v>
      </c>
      <c r="C41" t="e">
        <v>#N/A</v>
      </c>
      <c r="D41" t="e">
        <v>#N/A</v>
      </c>
      <c r="F41" t="e">
        <v>#N/A</v>
      </c>
      <c r="G41" t="e">
        <v>#N/A</v>
      </c>
    </row>
    <row r="42" spans="1:7">
      <c r="A42" s="6" t="str">
        <v>Market.QR_LIVE.RateVolatilityMatrix.AUD-BBR-BBSW-3M</v>
      </c>
      <c r="C42" t="e">
        <v>#N/A</v>
      </c>
      <c r="D42" t="e">
        <v>#N/A</v>
      </c>
      <c r="F42" t="e">
        <v>#N/A</v>
      </c>
      <c r="G42" t="e">
        <v>#N/A</v>
      </c>
    </row>
    <row r="43" spans="1:7">
      <c r="A43" s="6" t="str">
        <v>Market.QR_LIVE.RateVolatilityMatrix.AUD-BBR-BBSW-1M</v>
      </c>
      <c r="C43" t="e">
        <v>#N/A</v>
      </c>
      <c r="D43" t="e">
        <v>#N/A</v>
      </c>
      <c r="F43" t="e">
        <v>#N/A</v>
      </c>
      <c r="G43" t="e">
        <v>#N/A</v>
      </c>
    </row>
    <row r="44" spans="1:7">
      <c r="A44" s="6" t="str">
        <v>Market.QR_LIVE.RateVolatilityMatrix.AUD-BBR-BBSW-6M</v>
      </c>
      <c r="C44" t="e">
        <v>#N/A</v>
      </c>
      <c r="D44" t="e">
        <v>#N/A</v>
      </c>
      <c r="F44" t="e">
        <v>#N/A</v>
      </c>
      <c r="G44" t="e">
        <v>#N/A</v>
      </c>
    </row>
    <row r="45" spans="1:7">
      <c r="A45" s="6" t="str">
        <v>Market.QR_LIVE.RateVolatilityMatrix.AUD-IRSwap-5Y</v>
      </c>
      <c r="C45" t="e">
        <v>#N/A</v>
      </c>
      <c r="D45" t="e">
        <v>#N/A</v>
      </c>
      <c r="F45" t="e">
        <v>#N/A</v>
      </c>
      <c r="G45" t="e">
        <v>#N/A</v>
      </c>
    </row>
    <row r="46" spans="1:7">
      <c r="A46" s="6" t="str">
        <v>Market.QR_LIVE.RateVolatilityMatrix.AUD-IRSwap-10Y</v>
      </c>
      <c r="C46" t="e">
        <v>#N/A</v>
      </c>
      <c r="D46" t="e">
        <v>#N/A</v>
      </c>
      <c r="F46" t="e">
        <v>#N/A</v>
      </c>
      <c r="G46" t="e">
        <v>#N/A</v>
      </c>
    </row>
    <row r="47" spans="1:7">
      <c r="A47" s="6" t="str">
        <v>Market.QR_LIVE.RateCurve.CHF-LIBOR-BBA-1M</v>
      </c>
      <c r="C47" t="e">
        <v>#N/A</v>
      </c>
      <c r="D47" t="e">
        <v>#N/A</v>
      </c>
      <c r="F47" t="e">
        <v>#N/A</v>
      </c>
      <c r="G47" t="e">
        <v>#N/A</v>
      </c>
    </row>
    <row r="48" spans="1:7">
      <c r="A48" s="6" t="str">
        <v>Market.QR_LIVE.RateCurve.CHF-LIBOR-BBA-6M</v>
      </c>
      <c r="C48" t="e">
        <v>#N/A</v>
      </c>
      <c r="D48" t="e">
        <v>#N/A</v>
      </c>
      <c r="F48" t="e">
        <v>#N/A</v>
      </c>
      <c r="G48" t="e">
        <v>#N/A</v>
      </c>
    </row>
    <row r="49" spans="1:7">
      <c r="A49" s="6" t="str">
        <v>Market.QR_LIVE.RateCurve.CHF-LIBOR-BBA-3M</v>
      </c>
      <c r="C49" t="e">
        <v>#N/A</v>
      </c>
      <c r="D49" t="e">
        <v>#N/A</v>
      </c>
      <c r="F49" t="e">
        <v>#N/A</v>
      </c>
      <c r="G49" t="e">
        <v>#N/A</v>
      </c>
    </row>
    <row r="50" spans="1:7">
      <c r="A50" s="6" t="str">
        <v>Market.QR_LIVE.RateCurve.EUR-EURIBOR-Telerate-3M</v>
      </c>
      <c r="C50" t="e">
        <v>#N/A</v>
      </c>
      <c r="D50" t="e">
        <v>#N/A</v>
      </c>
      <c r="F50" t="e">
        <v>#N/A</v>
      </c>
      <c r="G50" t="e">
        <v>#N/A</v>
      </c>
    </row>
    <row r="51" spans="1:7">
      <c r="A51" s="6" t="str">
        <v>Market.QR_LIVE.RateCurve.EUR-EURIBOR-Telerate-1M</v>
      </c>
      <c r="C51" t="e">
        <v>#N/A</v>
      </c>
      <c r="D51" t="e">
        <v>#N/A</v>
      </c>
      <c r="F51" t="e">
        <v>#N/A</v>
      </c>
      <c r="G51" t="e">
        <v>#N/A</v>
      </c>
    </row>
    <row r="52" spans="1:7">
      <c r="A52" s="6" t="str">
        <v>Market.QR_LIVE.RateVolatilityMatrix.EUR-IRSwap-5Y</v>
      </c>
      <c r="C52" t="e">
        <v>#N/A</v>
      </c>
      <c r="D52" t="e">
        <v>#N/A</v>
      </c>
      <c r="F52" t="e">
        <v>#N/A</v>
      </c>
      <c r="G52" t="e">
        <v>#N/A</v>
      </c>
    </row>
    <row r="53" spans="1:7">
      <c r="A53" s="6" t="str">
        <v>Market.QR_LIVE.RateVolatilityMatrix.AUD-Xibor-3M</v>
      </c>
      <c r="C53" t="e">
        <v>#N/A</v>
      </c>
      <c r="D53" t="e">
        <v>#N/A</v>
      </c>
      <c r="F53" t="e">
        <v>#N/A</v>
      </c>
      <c r="G53" t="e">
        <v>#N/A</v>
      </c>
    </row>
    <row r="54" spans="1:7">
      <c r="A54" s="6" t="str">
        <v>Market.QR_LIVE.RateATMVolatilityMatrix.AUD-IRSwap-SydneySwapDesk</v>
      </c>
      <c r="C54" t="e">
        <v>#N/A</v>
      </c>
      <c r="D54" t="e">
        <v>#N/A</v>
      </c>
      <c r="F54" t="e">
        <v>#N/A</v>
      </c>
      <c r="G54" t="e">
        <v>#N/A</v>
      </c>
    </row>
    <row r="55" spans="1:7">
      <c r="A55" s="6" t="str">
        <v>Market.QR_LIVE.RateVolatilityMatrix.AUD-BBR-BBSW-6M-SydneySwapDesk</v>
      </c>
      <c r="C55" t="e">
        <v>#N/A</v>
      </c>
      <c r="D55" t="e">
        <v>#N/A</v>
      </c>
      <c r="F55" t="e">
        <v>#N/A</v>
      </c>
      <c r="G55" t="e">
        <v>#N/A</v>
      </c>
    </row>
    <row r="56" spans="1:7">
      <c r="A56" s="6" t="str">
        <v>Market.QR_LIVE.RateCurve.GBP-LIBOR-ISDA-3M</v>
      </c>
      <c r="C56" t="e">
        <v>#N/A</v>
      </c>
      <c r="D56" t="e">
        <v>#N/A</v>
      </c>
      <c r="F56" t="e">
        <v>#N/A</v>
      </c>
      <c r="G56" t="e">
        <v>#N/A</v>
      </c>
    </row>
    <row r="57" spans="1:7">
      <c r="A57" s="6" t="str">
        <v>Market.QR_LIVE.RateCurve.GBP-LIBOR-ISDA-1M</v>
      </c>
    </row>
    <row r="58" spans="1:7">
      <c r="A58" s="6" t="str">
        <v>Market.QR_LIVE.ClearedRateCurve.USD-LIBOR-ISDA-6M</v>
      </c>
    </row>
    <row r="59" spans="1:7">
      <c r="A59" s="6" t="str">
        <v>Market.QR_LIVE.RateBasisCurve.AUD-LIBOR-BBA-1M</v>
      </c>
    </row>
    <row r="60" spans="1:7">
      <c r="A60" s="6" t="str">
        <v>Market.QR_LIVE.EquityCurve.AUD-AAD.AU</v>
      </c>
    </row>
    <row r="61" spans="1:7">
      <c r="A61" s="6" t="str">
        <v>Market.QR_LIVE.CommodityCurve.USD-LME_Aluminium2</v>
      </c>
    </row>
    <row r="62" spans="1:7">
      <c r="A62" s="6" t="str">
        <v>Market.QR_LIVE.CommodityCurve.USD-LME_Aluminium</v>
      </c>
    </row>
    <row r="63" spans="1:7">
      <c r="A63" s="6" t="str">
        <v>Market.QR_LIVE.CommodityCurve.USD-ICE_Brent</v>
      </c>
    </row>
    <row r="64" spans="1:7">
      <c r="A64" s="6" t="str">
        <v>Market.QR_LIVE.CommodityCurve.USD-Platts_Brent</v>
      </c>
    </row>
    <row r="65" spans="1:1">
      <c r="A65" s="6" t="str">
        <v>Market.QR_LIVE.CommodityCurve.USD-Townsville-AW2-ICE_Brent</v>
      </c>
    </row>
    <row r="66" spans="1:1">
      <c r="A66" s="6" t="str">
        <v>Market.QR_LIVE.CommodityCurve.USD-Townsville-AW2-LME_Aluminium</v>
      </c>
    </row>
    <row r="67" spans="1:1">
      <c r="A67" s="6" t="str">
        <v>Market.QR_LIVE.CommodityCurve.USD-Cairns-AW2-LME_Aluminium</v>
      </c>
    </row>
    <row r="68" spans="1:1">
      <c r="A68" s="6" t="str">
        <v>Market.QR_LIVE.CommodityCurve.USD-Cairns-AW2-ICE_Brent</v>
      </c>
    </row>
    <row r="69" spans="1:1">
      <c r="A69" s="6" t="str">
        <v>Market.QR_LIVE.CommodityCurve.USD-Mossman-AW2-LME_Aluminium</v>
      </c>
    </row>
    <row r="70" spans="1:1">
      <c r="A70" s="6" t="str">
        <v>Market.QR_LIVE.CommodityCurve.AUD-ASX_Wheat</v>
      </c>
    </row>
    <row r="71" spans="1:1">
      <c r="A71" s="6" t="str">
        <v>Market.QR_LIVE.CommodityCurve.USD-Mossman-AW2-ICE_Brent</v>
      </c>
    </row>
    <row r="72" spans="1:1">
      <c r="A72" s="6" t="str">
        <v>Market.QR_LIVE.CommodityCurve.AUD-Cairns-AW2-Wheat</v>
      </c>
    </row>
    <row r="73" spans="1:1">
      <c r="A73" s="6" t="str">
        <v>Market.QR_LIVE.CommodityCurve.AUD-Townsville-AW2-Wheat</v>
      </c>
    </row>
    <row r="74" spans="1:1">
      <c r="A74" s="6" t="str">
        <v>Market.QR_LIVE.CommodityCurve.AUD-Mossman-AW2-Wheat</v>
      </c>
    </row>
    <row r="75" spans="1:1">
      <c r="A75" s="6" t="str">
        <v>Market.QR_LIVE.CommodityCurve.EUR-ICE_CER</v>
      </c>
    </row>
    <row r="76" spans="1:1">
      <c r="A76" s="6" t="str">
        <v>Market.QR_LIVE.CommodityVolatilityMatrix.EUR-CER</v>
      </c>
    </row>
    <row r="77" spans="1:1">
      <c r="A77" s="6" t="str">
        <v>Market.QR_LIVE.CommodityVolatilityMatrix.USD-CME_Wheat</v>
      </c>
    </row>
    <row r="78" spans="1:1">
      <c r="A78" s="6" t="str">
        <v>Market.QR_LIVE.RateCurve.AUD-BBR-BBSW-1M</v>
      </c>
    </row>
    <row r="79" spans="1:1">
      <c r="A79" s="6" t="str">
        <v>Market.QR_LIVE.RateCurve.AUD-BBR-BBSW-3M</v>
      </c>
    </row>
    <row r="80" spans="1:1">
      <c r="A80" s="6" t="str">
        <v>Market.QR_LIVE.DiscountCurve.AUD-LIBOR-SENIOR</v>
      </c>
    </row>
    <row r="81" spans="1:1">
      <c r="A81" s="6" t="str">
        <v>Market.QR_LIVE.RateCurve.USD-Federal Funds-H15-OIS-COMPOUND-1D</v>
      </c>
    </row>
    <row r="82" spans="1:1">
      <c r="A82" s="6" t="str">
        <v>Market.QR_LIVE.DiscountCurve.USD-OIS-SENIOR</v>
      </c>
    </row>
    <row r="83" spans="1:1">
      <c r="A83" s="6" t="str">
        <v>Market.QR_LIVE.DiscountCurve.GBP-LIBOR-SENIOR</v>
      </c>
    </row>
    <row r="84" spans="1:1">
      <c r="A84" s="6" t="str">
        <v>Market.QR_LIVE.DiscountCurve.USD-LIBOR-SENIOR</v>
      </c>
    </row>
    <row r="85" spans="1:1">
      <c r="A85" s="6" t="str">
        <v>Market.QR_LIVE.RateCurve.NZD-BBR-FRA-6M</v>
      </c>
    </row>
    <row r="86" spans="1:1">
      <c r="A86" s="6" t="str">
        <v>Market.QR_LIVE.RateCurve.AUD-BBR-BBSW-6M</v>
      </c>
    </row>
    <row r="87" spans="1:1">
      <c r="A87" s="6" t="str">
        <v>Market.QR_LIVE.RateCurve.USD-LIBOR-ISDA-6M</v>
      </c>
    </row>
    <row r="88" spans="1:1">
      <c r="A88" s="6" t="str">
        <v>Market.QR_LIVE.RateCurve.AUD-LIBOR-BBA-6M</v>
      </c>
    </row>
    <row r="89" spans="1:1">
      <c r="A89" s="6" t="str">
        <v>Market.QR_LIVE.RateCurve.AUD-LIBOR-BBA-1M</v>
      </c>
    </row>
    <row r="90" spans="1:1">
      <c r="A90" s="6" t="str">
        <v>Market.QR_LIVE.RateCurve.GBP-LIBOR-ISDA-6M</v>
      </c>
    </row>
    <row r="91" spans="1:1">
      <c r="A91" s="6" t="str">
        <v>Market.QR_LIVE.BondCurve.AUD-Govt:WATC:Fixed:7-15/10/2019</v>
      </c>
    </row>
    <row r="92" spans="1:1">
      <c r="A92" s="6" t="str">
        <v>Market.QR_LIVE.DiscountCurve.AUD-WATC-SENIOR</v>
      </c>
    </row>
    <row r="93" spans="1:1">
      <c r="A93" s="6" t="str">
        <v>Market.QR_LIVE.RateCurve.AUD-WATC-SECURED</v>
      </c>
    </row>
    <row r="94" spans="1:1">
      <c r="A94" s="6" t="str">
        <v>Market.QR_LIVE.RateCurve.AUD-AONIA-OIS-COMPOUND-1D</v>
      </c>
    </row>
    <row r="95" spans="1:1">
      <c r="A95" s="6" t="str">
        <v>Market.QR_LIVE.DiscountCurve.EUR-LIBOR-SENIOR</v>
      </c>
    </row>
    <row r="96" spans="1:1">
      <c r="A96" s="6" t="str">
        <v>Market.QR_LIVE.RateCurve.EUR-LIBOR-BBA-6M</v>
      </c>
    </row>
    <row r="97" spans="1:1">
      <c r="A97" s="6" t="str">
        <v>Market.QR_LIVE.RateCurve.EUR-EURIBOR-Telerate-6M</v>
      </c>
    </row>
    <row r="98" spans="1:1">
      <c r="A98" s="6" t="str">
        <v>Market.QR_LIVE.RateCurve.AUD-LIBOR-BBA-3M.AUD-Deposit-1D</v>
      </c>
    </row>
    <row r="99" spans="1:1">
      <c r="A99" s="6" t="str">
        <v>Market.QR_LIVE.RateCurve.AUD-LIBOR-BBA-3M.AUD-Deposit-1W</v>
      </c>
    </row>
    <row r="100" spans="1:1">
      <c r="A100" s="6" t="str">
        <v>Market.QR_LIVE.RateCurve.AUD-LIBOR-BBA-3M.AUD-Deposit-2W</v>
      </c>
    </row>
    <row r="101" spans="1:1">
      <c r="A101" s="6" t="str">
        <v>Market.QR_LIVE.RateCurve.AUD-LIBOR-BBA-3M.AUD-Deposit-1M</v>
      </c>
    </row>
    <row r="102" spans="1:1">
      <c r="A102" s="6" t="str">
        <v>Market.QR_LIVE.RateCurve.AUD-LIBOR-BBA-3M.AUD-Deposit-2M</v>
      </c>
    </row>
    <row r="103" spans="1:1">
      <c r="A103" s="6" t="str">
        <v>Market.QR_LIVE.RateCurve.AUD-LIBOR-BBA-3M.AUD-Deposit-3M</v>
      </c>
    </row>
    <row r="104" spans="1:1">
      <c r="A104" s="6" t="str">
        <v>Market.QR_LIVE.RateCurve.AUD-LIBOR-BBA-3M.AUD-IRFuture-IR-1</v>
      </c>
    </row>
    <row r="105" spans="1:1">
      <c r="A105" s="6" t="str">
        <v>Market.QR_LIVE.RateCurve.AUD-LIBOR-BBA-3M.AUD-IRFuture-IR-2</v>
      </c>
    </row>
    <row r="106" spans="1:1">
      <c r="A106" s="6" t="str">
        <v>Market.QR_LIVE.RateCurve.AUD-LIBOR-BBA-3M.AUD-IRFuture-IR-3</v>
      </c>
    </row>
    <row r="107" spans="1:1">
      <c r="A107" s="6" t="str">
        <v>Market.QR_LIVE.RateCurve.AUD-LIBOR-BBA-3M.AUD-IRFuture-IR-4</v>
      </c>
    </row>
    <row r="108" spans="1:1">
      <c r="A108" s="6" t="e">
        <v>#N/A</v>
      </c>
    </row>
    <row r="109" spans="1:1">
      <c r="A109" s="6" t="e">
        <v>#N/A</v>
      </c>
    </row>
    <row r="110" spans="1:1">
      <c r="A110" s="6" t="e">
        <v>#N/A</v>
      </c>
    </row>
    <row r="111" spans="1:1">
      <c r="A111" s="6" t="e">
        <v>#N/A</v>
      </c>
    </row>
    <row r="112" spans="1:1">
      <c r="A112" s="6" t="e">
        <v>#N/A</v>
      </c>
    </row>
    <row r="113" spans="1:1">
      <c r="A113" s="6" t="e">
        <v>#N/A</v>
      </c>
    </row>
    <row r="114" spans="1:1">
      <c r="A114" s="6" t="e">
        <v>#N/A</v>
      </c>
    </row>
    <row r="115" spans="1:1">
      <c r="A115" s="6" t="e">
        <v>#N/A</v>
      </c>
    </row>
    <row r="116" spans="1:1">
      <c r="A116" s="6" t="e">
        <v>#N/A</v>
      </c>
    </row>
    <row r="117" spans="1:1">
      <c r="A117" s="6" t="e">
        <v>#N/A</v>
      </c>
    </row>
    <row r="118" spans="1:1">
      <c r="A118" s="6" t="e">
        <v>#N/A</v>
      </c>
    </row>
    <row r="119" spans="1:1">
      <c r="A119" s="6" t="e">
        <v>#N/A</v>
      </c>
    </row>
    <row r="120" spans="1:1">
      <c r="A120" s="6" t="e">
        <v>#N/A</v>
      </c>
    </row>
    <row r="121" spans="1:1">
      <c r="A121" s="6" t="e">
        <v>#N/A</v>
      </c>
    </row>
    <row r="122" spans="1:1">
      <c r="A122" s="6" t="e">
        <v>#N/A</v>
      </c>
    </row>
    <row r="123" spans="1:1">
      <c r="A123" t="e">
        <v>#N/A</v>
      </c>
    </row>
    <row r="124" spans="1:1">
      <c r="A124" t="e">
        <v>#N/A</v>
      </c>
    </row>
    <row r="125" spans="1:1">
      <c r="A125" t="e">
        <v>#N/A</v>
      </c>
    </row>
    <row r="126" spans="1:1">
      <c r="A126" t="e">
        <v>#N/A</v>
      </c>
    </row>
    <row r="127" spans="1:1">
      <c r="A127" t="e">
        <v>#N/A</v>
      </c>
    </row>
    <row r="128" spans="1:1">
      <c r="A128" t="e">
        <v>#N/A</v>
      </c>
    </row>
    <row r="129" spans="1:1">
      <c r="A129" t="e">
        <v>#N/A</v>
      </c>
    </row>
  </sheetData>
  <mergeCells count="1">
    <mergeCell ref="C9:D9"/>
  </mergeCells>
  <dataValidations count="1">
    <dataValidation type="list" allowBlank="1" showInputMessage="1" showErrorMessage="1" sqref="C9" xr:uid="{00000000-0002-0000-0000-000000000000}">
      <formula1>CurveList</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54"/>
  <sheetViews>
    <sheetView workbookViewId="0">
      <selection activeCell="A47" sqref="A47"/>
    </sheetView>
  </sheetViews>
  <sheetFormatPr defaultColWidth="9.140625" defaultRowHeight="12.75"/>
  <cols>
    <col min="1" max="1" width="24.5703125" style="18" bestFit="1" customWidth="1"/>
    <col min="2" max="2" width="40.28515625" style="18" bestFit="1" customWidth="1"/>
    <col min="3" max="16384" width="9.140625" style="18"/>
  </cols>
  <sheetData>
    <row r="2" spans="1:2">
      <c r="B2" s="19" t="s">
        <v>91</v>
      </c>
    </row>
    <row r="3" spans="1:2">
      <c r="A3" s="95" t="s">
        <v>86</v>
      </c>
      <c r="B3" s="98">
        <f ca="1">_xll.HLV5r3.Financial.Cache.AddPeriod(B11,"2d",B20,"FOLLOWING","Business")</f>
        <v>43158</v>
      </c>
    </row>
    <row r="4" spans="1:2">
      <c r="A4" s="96" t="s">
        <v>94</v>
      </c>
      <c r="B4" s="99">
        <f>B28</f>
        <v>0.98</v>
      </c>
    </row>
    <row r="5" spans="1:2">
      <c r="A5" s="96" t="s">
        <v>97</v>
      </c>
      <c r="B5" s="99" t="b">
        <v>1</v>
      </c>
    </row>
    <row r="6" spans="1:2">
      <c r="A6" s="96" t="s">
        <v>98</v>
      </c>
      <c r="B6" s="99" t="str">
        <f>B15</f>
        <v>AUD</v>
      </c>
    </row>
    <row r="7" spans="1:2">
      <c r="A7" s="96" t="s">
        <v>99</v>
      </c>
      <c r="B7" s="101">
        <f ca="1">B18</f>
        <v>43339</v>
      </c>
    </row>
    <row r="8" spans="1:2">
      <c r="A8" s="96" t="s">
        <v>100</v>
      </c>
      <c r="B8" s="102" t="s">
        <v>101</v>
      </c>
    </row>
    <row r="9" spans="1:2">
      <c r="A9" s="97" t="s">
        <v>40</v>
      </c>
      <c r="B9" s="100" t="s">
        <v>102</v>
      </c>
    </row>
    <row r="10" spans="1:2">
      <c r="A10" s="20" t="s">
        <v>8</v>
      </c>
      <c r="B10" s="21" t="s">
        <v>63</v>
      </c>
    </row>
    <row r="11" spans="1:2">
      <c r="A11" s="22" t="s">
        <v>12</v>
      </c>
      <c r="B11" s="23">
        <f ca="1">TODAY()</f>
        <v>43155</v>
      </c>
    </row>
    <row r="12" spans="1:2">
      <c r="A12" s="22" t="s">
        <v>64</v>
      </c>
      <c r="B12" s="24" t="b">
        <v>1</v>
      </c>
    </row>
    <row r="13" spans="1:2">
      <c r="A13" s="22" t="s">
        <v>65</v>
      </c>
      <c r="B13" s="25" t="s">
        <v>17</v>
      </c>
    </row>
    <row r="14" spans="1:2">
      <c r="A14" s="22" t="s">
        <v>66</v>
      </c>
      <c r="B14" s="26" t="s">
        <v>18</v>
      </c>
    </row>
    <row r="15" spans="1:2">
      <c r="A15" s="22" t="s">
        <v>67</v>
      </c>
      <c r="B15" s="26" t="s">
        <v>19</v>
      </c>
    </row>
    <row r="16" spans="1:2">
      <c r="A16" s="22" t="s">
        <v>68</v>
      </c>
      <c r="B16" s="26" t="s">
        <v>39</v>
      </c>
    </row>
    <row r="17" spans="1:2">
      <c r="A17" s="22" t="s">
        <v>69</v>
      </c>
      <c r="B17" s="79" t="s">
        <v>54</v>
      </c>
    </row>
    <row r="18" spans="1:2">
      <c r="A18" s="22" t="s">
        <v>70</v>
      </c>
      <c r="B18" s="26">
        <f ca="1">_xll.HLV5r3.Financial.Cache.AddPeriod(B3,B17,B20,"FOLLOWING","Calendar")</f>
        <v>43339</v>
      </c>
    </row>
    <row r="19" spans="1:2">
      <c r="A19" s="22" t="s">
        <v>71</v>
      </c>
      <c r="B19" s="79">
        <f ca="1">B18</f>
        <v>43339</v>
      </c>
    </row>
    <row r="20" spans="1:2">
      <c r="A20" s="22" t="s">
        <v>72</v>
      </c>
      <c r="B20" s="26" t="s">
        <v>51</v>
      </c>
    </row>
    <row r="21" spans="1:2">
      <c r="A21" s="22" t="s">
        <v>73</v>
      </c>
      <c r="B21" s="26" t="s">
        <v>55</v>
      </c>
    </row>
    <row r="22" spans="1:2">
      <c r="A22" s="22" t="s">
        <v>74</v>
      </c>
      <c r="B22" s="75">
        <v>1000000</v>
      </c>
    </row>
    <row r="23" spans="1:2">
      <c r="A23" s="22" t="s">
        <v>75</v>
      </c>
      <c r="B23" s="26" t="s">
        <v>19</v>
      </c>
    </row>
    <row r="24" spans="1:2">
      <c r="A24" s="22" t="s">
        <v>76</v>
      </c>
      <c r="B24" s="75">
        <f>B22*B28</f>
        <v>980000</v>
      </c>
    </row>
    <row r="25" spans="1:2">
      <c r="A25" s="22" t="s">
        <v>77</v>
      </c>
      <c r="B25" s="26" t="s">
        <v>39</v>
      </c>
    </row>
    <row r="26" spans="1:2">
      <c r="A26" s="22" t="s">
        <v>78</v>
      </c>
      <c r="B26" s="23" t="s">
        <v>87</v>
      </c>
    </row>
    <row r="27" spans="1:2">
      <c r="A27" s="22" t="s">
        <v>79</v>
      </c>
      <c r="B27" s="26">
        <f ca="1">_xll.HLV5r3.Financial.Cache.AddPeriod(B18,"2d",B20,"FOLLOWING","Business")</f>
        <v>43341</v>
      </c>
    </row>
    <row r="28" spans="1:2">
      <c r="A28" s="22" t="s">
        <v>80</v>
      </c>
      <c r="B28" s="74">
        <v>0.98</v>
      </c>
    </row>
    <row r="29" spans="1:2">
      <c r="A29" s="20" t="s">
        <v>81</v>
      </c>
      <c r="B29" s="77"/>
    </row>
    <row r="30" spans="1:2">
      <c r="A30" s="22" t="s">
        <v>82</v>
      </c>
      <c r="B30" s="27"/>
    </row>
    <row r="31" spans="1:2">
      <c r="A31" s="76" t="s">
        <v>83</v>
      </c>
      <c r="B31" s="27"/>
    </row>
    <row r="32" spans="1:2">
      <c r="A32" s="76" t="s">
        <v>84</v>
      </c>
      <c r="B32" s="27"/>
    </row>
    <row r="33" spans="1:2">
      <c r="A33" s="78" t="s">
        <v>85</v>
      </c>
      <c r="B33" s="28"/>
    </row>
    <row r="34" spans="1:2">
      <c r="A34" s="29" t="s">
        <v>13</v>
      </c>
      <c r="B34" s="24" t="str">
        <f ca="1">_xll.HLV5r3.Financial.Cache.CreateVanillaFxOption(A10:B33,A3:B9)</f>
        <v>Trade.SpreadSheet.fxOption.fxo0001</v>
      </c>
    </row>
    <row r="35" spans="1:2">
      <c r="A35" s="30" t="s">
        <v>14</v>
      </c>
      <c r="B35" s="31" t="str">
        <f ca="1">_xll.HLV5r3.Financial.Cache.ValueTradeFromMarket(B2,B13,$A$41:$A$44,B15,$B$52,B11)</f>
        <v>ValuationReport.LOCAL_USER.SpreadSheet.fxOption.fxo0001.QR_LIVE</v>
      </c>
    </row>
    <row r="36" spans="1:2">
      <c r="A36" s="32" t="str">
        <f t="array" aca="1" ref="A36:B39" ca="1">_xll.HLV5r3.Financial.Cache.ViewValuationReport(B35)</f>
        <v>NPV</v>
      </c>
      <c r="B36" s="33">
        <f ca="1"/>
        <v>-152219.96067172266</v>
      </c>
    </row>
    <row r="37" spans="1:2">
      <c r="A37" s="32" t="str">
        <f ca="1"/>
        <v>Delta0</v>
      </c>
      <c r="B37" s="33">
        <f ca="1"/>
        <v>0</v>
      </c>
    </row>
    <row r="38" spans="1:2">
      <c r="A38" s="32" t="str">
        <f ca="1"/>
        <v>LocalCurrencyNPV.USD</v>
      </c>
      <c r="B38" s="33">
        <f ca="1"/>
        <v>-998463.03306496097</v>
      </c>
    </row>
    <row r="39" spans="1:2">
      <c r="A39" s="32" t="str">
        <f ca="1"/>
        <v>LocalCurrencyNPV.AUD</v>
      </c>
      <c r="B39" s="33">
        <f ca="1"/>
        <v>959082.50183082325</v>
      </c>
    </row>
    <row r="40" spans="1:2">
      <c r="B40" s="34"/>
    </row>
    <row r="41" spans="1:2">
      <c r="A41" s="32" t="s">
        <v>15</v>
      </c>
      <c r="B41" s="34"/>
    </row>
    <row r="42" spans="1:2">
      <c r="A42" s="35" t="s">
        <v>88</v>
      </c>
      <c r="B42" s="34"/>
    </row>
    <row r="43" spans="1:2">
      <c r="A43" s="35" t="s">
        <v>50</v>
      </c>
      <c r="B43" s="34"/>
    </row>
    <row r="44" spans="1:2">
      <c r="A44" s="32" t="s">
        <v>21</v>
      </c>
      <c r="B44" s="34"/>
    </row>
    <row r="45" spans="1:2">
      <c r="B45" s="34"/>
    </row>
    <row r="46" spans="1:2">
      <c r="B46" s="34"/>
    </row>
    <row r="47" spans="1:2">
      <c r="A47" s="18" t="str">
        <f t="array" aca="1" ref="A47:B50" ca="1">_xll.HLV5r3.Financial.Cache.ViewValuationReport(B35)</f>
        <v>NPV</v>
      </c>
      <c r="B47" s="33">
        <f ca="1"/>
        <v>-152219.96067172266</v>
      </c>
    </row>
    <row r="48" spans="1:2">
      <c r="A48" s="18" t="str">
        <f ca="1"/>
        <v>Delta0</v>
      </c>
      <c r="B48" s="33">
        <f ca="1"/>
        <v>0</v>
      </c>
    </row>
    <row r="49" spans="1:2">
      <c r="A49" s="18" t="str">
        <f ca="1"/>
        <v>LocalCurrencyNPV.USD</v>
      </c>
      <c r="B49" s="33">
        <f ca="1"/>
        <v>-998463.03306496097</v>
      </c>
    </row>
    <row r="50" spans="1:2">
      <c r="A50" s="18" t="str">
        <f ca="1"/>
        <v>LocalCurrencyNPV.AUD</v>
      </c>
      <c r="B50" s="33">
        <f ca="1"/>
        <v>959082.50183082325</v>
      </c>
    </row>
    <row r="52" spans="1:2">
      <c r="A52" s="18" t="s">
        <v>30</v>
      </c>
      <c r="B52" s="18" t="s">
        <v>7</v>
      </c>
    </row>
    <row r="54" spans="1:2">
      <c r="B54" s="33"/>
    </row>
  </sheetData>
  <dataValidations disablePrompts="1" count="2">
    <dataValidation type="list" allowBlank="1" showInputMessage="1" showErrorMessage="1" sqref="B24" xr:uid="{00000000-0002-0000-0100-000000000000}">
      <formula1>CapOrFloor</formula1>
    </dataValidation>
    <dataValidation type="list" allowBlank="1" showInputMessage="1" showErrorMessage="1" sqref="B27" xr:uid="{00000000-0002-0000-0100-000001000000}">
      <formula1>Frequency</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pageSetUpPr fitToPage="1"/>
  </sheetPr>
  <dimension ref="A1:N186"/>
  <sheetViews>
    <sheetView showGridLines="0" tabSelected="1" topLeftCell="C1" workbookViewId="0">
      <selection activeCell="H13" sqref="H13"/>
    </sheetView>
  </sheetViews>
  <sheetFormatPr defaultRowHeight="12.75"/>
  <cols>
    <col min="1" max="2" width="1.7109375" style="36" customWidth="1"/>
    <col min="3" max="3" width="3.140625" style="36" customWidth="1"/>
    <col min="4" max="4" width="33.28515625" style="36" bestFit="1" customWidth="1"/>
    <col min="5" max="5" width="51.42578125" style="36" bestFit="1" customWidth="1"/>
    <col min="6" max="6" width="9.140625" style="36"/>
    <col min="7" max="7" width="1.140625" style="36" customWidth="1"/>
    <col min="8" max="8" width="28.7109375" style="36" bestFit="1" customWidth="1"/>
    <col min="9" max="9" width="13.42578125" style="36" customWidth="1"/>
    <col min="10" max="10" width="1.7109375" style="36" customWidth="1"/>
    <col min="11" max="11" width="17.28515625" style="36" bestFit="1" customWidth="1"/>
    <col min="12" max="12" width="9.28515625" style="36" bestFit="1" customWidth="1"/>
    <col min="13" max="14" width="10.5703125" style="36" bestFit="1" customWidth="1"/>
    <col min="15" max="15" width="9.28515625" style="36" bestFit="1" customWidth="1"/>
    <col min="16" max="16" width="8.42578125" style="36" bestFit="1" customWidth="1"/>
    <col min="17" max="19" width="9.28515625" style="36" bestFit="1" customWidth="1"/>
    <col min="20" max="251" width="9.140625" style="36"/>
    <col min="252" max="253" width="1.7109375" style="36" customWidth="1"/>
    <col min="254" max="254" width="3.140625" style="36" customWidth="1"/>
    <col min="255" max="255" width="17.7109375" style="36" bestFit="1" customWidth="1"/>
    <col min="256" max="256" width="36.42578125" style="36" bestFit="1" customWidth="1"/>
    <col min="257" max="257" width="9.140625" style="36"/>
    <col min="258" max="258" width="17.7109375" style="36" bestFit="1" customWidth="1"/>
    <col min="259" max="259" width="36.42578125" style="36" bestFit="1" customWidth="1"/>
    <col min="260" max="260" width="9.140625" style="36"/>
    <col min="261" max="261" width="1.140625" style="36" customWidth="1"/>
    <col min="262" max="263" width="9.140625" style="36"/>
    <col min="264" max="264" width="11.85546875" style="36" bestFit="1" customWidth="1"/>
    <col min="265" max="507" width="9.140625" style="36"/>
    <col min="508" max="509" width="1.7109375" style="36" customWidth="1"/>
    <col min="510" max="510" width="3.140625" style="36" customWidth="1"/>
    <col min="511" max="511" width="17.7109375" style="36" bestFit="1" customWidth="1"/>
    <col min="512" max="512" width="36.42578125" style="36" bestFit="1" customWidth="1"/>
    <col min="513" max="513" width="9.140625" style="36"/>
    <col min="514" max="514" width="17.7109375" style="36" bestFit="1" customWidth="1"/>
    <col min="515" max="515" width="36.42578125" style="36" bestFit="1" customWidth="1"/>
    <col min="516" max="516" width="9.140625" style="36"/>
    <col min="517" max="517" width="1.140625" style="36" customWidth="1"/>
    <col min="518" max="519" width="9.140625" style="36"/>
    <col min="520" max="520" width="11.85546875" style="36" bestFit="1" customWidth="1"/>
    <col min="521" max="763" width="9.140625" style="36"/>
    <col min="764" max="765" width="1.7109375" style="36" customWidth="1"/>
    <col min="766" max="766" width="3.140625" style="36" customWidth="1"/>
    <col min="767" max="767" width="17.7109375" style="36" bestFit="1" customWidth="1"/>
    <col min="768" max="768" width="36.42578125" style="36" bestFit="1" customWidth="1"/>
    <col min="769" max="769" width="9.140625" style="36"/>
    <col min="770" max="770" width="17.7109375" style="36" bestFit="1" customWidth="1"/>
    <col min="771" max="771" width="36.42578125" style="36" bestFit="1" customWidth="1"/>
    <col min="772" max="772" width="9.140625" style="36"/>
    <col min="773" max="773" width="1.140625" style="36" customWidth="1"/>
    <col min="774" max="775" width="9.140625" style="36"/>
    <col min="776" max="776" width="11.85546875" style="36" bestFit="1" customWidth="1"/>
    <col min="777" max="1019" width="9.140625" style="36"/>
    <col min="1020" max="1021" width="1.7109375" style="36" customWidth="1"/>
    <col min="1022" max="1022" width="3.140625" style="36" customWidth="1"/>
    <col min="1023" max="1023" width="17.7109375" style="36" bestFit="1" customWidth="1"/>
    <col min="1024" max="1024" width="36.42578125" style="36" bestFit="1" customWidth="1"/>
    <col min="1025" max="1025" width="9.140625" style="36"/>
    <col min="1026" max="1026" width="17.7109375" style="36" bestFit="1" customWidth="1"/>
    <col min="1027" max="1027" width="36.42578125" style="36" bestFit="1" customWidth="1"/>
    <col min="1028" max="1028" width="9.140625" style="36"/>
    <col min="1029" max="1029" width="1.140625" style="36" customWidth="1"/>
    <col min="1030" max="1031" width="9.140625" style="36"/>
    <col min="1032" max="1032" width="11.85546875" style="36" bestFit="1" customWidth="1"/>
    <col min="1033" max="1275" width="9.140625" style="36"/>
    <col min="1276" max="1277" width="1.7109375" style="36" customWidth="1"/>
    <col min="1278" max="1278" width="3.140625" style="36" customWidth="1"/>
    <col min="1279" max="1279" width="17.7109375" style="36" bestFit="1" customWidth="1"/>
    <col min="1280" max="1280" width="36.42578125" style="36" bestFit="1" customWidth="1"/>
    <col min="1281" max="1281" width="9.140625" style="36"/>
    <col min="1282" max="1282" width="17.7109375" style="36" bestFit="1" customWidth="1"/>
    <col min="1283" max="1283" width="36.42578125" style="36" bestFit="1" customWidth="1"/>
    <col min="1284" max="1284" width="9.140625" style="36"/>
    <col min="1285" max="1285" width="1.140625" style="36" customWidth="1"/>
    <col min="1286" max="1287" width="9.140625" style="36"/>
    <col min="1288" max="1288" width="11.85546875" style="36" bestFit="1" customWidth="1"/>
    <col min="1289" max="1531" width="9.140625" style="36"/>
    <col min="1532" max="1533" width="1.7109375" style="36" customWidth="1"/>
    <col min="1534" max="1534" width="3.140625" style="36" customWidth="1"/>
    <col min="1535" max="1535" width="17.7109375" style="36" bestFit="1" customWidth="1"/>
    <col min="1536" max="1536" width="36.42578125" style="36" bestFit="1" customWidth="1"/>
    <col min="1537" max="1537" width="9.140625" style="36"/>
    <col min="1538" max="1538" width="17.7109375" style="36" bestFit="1" customWidth="1"/>
    <col min="1539" max="1539" width="36.42578125" style="36" bestFit="1" customWidth="1"/>
    <col min="1540" max="1540" width="9.140625" style="36"/>
    <col min="1541" max="1541" width="1.140625" style="36" customWidth="1"/>
    <col min="1542" max="1543" width="9.140625" style="36"/>
    <col min="1544" max="1544" width="11.85546875" style="36" bestFit="1" customWidth="1"/>
    <col min="1545" max="1787" width="9.140625" style="36"/>
    <col min="1788" max="1789" width="1.7109375" style="36" customWidth="1"/>
    <col min="1790" max="1790" width="3.140625" style="36" customWidth="1"/>
    <col min="1791" max="1791" width="17.7109375" style="36" bestFit="1" customWidth="1"/>
    <col min="1792" max="1792" width="36.42578125" style="36" bestFit="1" customWidth="1"/>
    <col min="1793" max="1793" width="9.140625" style="36"/>
    <col min="1794" max="1794" width="17.7109375" style="36" bestFit="1" customWidth="1"/>
    <col min="1795" max="1795" width="36.42578125" style="36" bestFit="1" customWidth="1"/>
    <col min="1796" max="1796" width="9.140625" style="36"/>
    <col min="1797" max="1797" width="1.140625" style="36" customWidth="1"/>
    <col min="1798" max="1799" width="9.140625" style="36"/>
    <col min="1800" max="1800" width="11.85546875" style="36" bestFit="1" customWidth="1"/>
    <col min="1801" max="2043" width="9.140625" style="36"/>
    <col min="2044" max="2045" width="1.7109375" style="36" customWidth="1"/>
    <col min="2046" max="2046" width="3.140625" style="36" customWidth="1"/>
    <col min="2047" max="2047" width="17.7109375" style="36" bestFit="1" customWidth="1"/>
    <col min="2048" max="2048" width="36.42578125" style="36" bestFit="1" customWidth="1"/>
    <col min="2049" max="2049" width="9.140625" style="36"/>
    <col min="2050" max="2050" width="17.7109375" style="36" bestFit="1" customWidth="1"/>
    <col min="2051" max="2051" width="36.42578125" style="36" bestFit="1" customWidth="1"/>
    <col min="2052" max="2052" width="9.140625" style="36"/>
    <col min="2053" max="2053" width="1.140625" style="36" customWidth="1"/>
    <col min="2054" max="2055" width="9.140625" style="36"/>
    <col min="2056" max="2056" width="11.85546875" style="36" bestFit="1" customWidth="1"/>
    <col min="2057" max="2299" width="9.140625" style="36"/>
    <col min="2300" max="2301" width="1.7109375" style="36" customWidth="1"/>
    <col min="2302" max="2302" width="3.140625" style="36" customWidth="1"/>
    <col min="2303" max="2303" width="17.7109375" style="36" bestFit="1" customWidth="1"/>
    <col min="2304" max="2304" width="36.42578125" style="36" bestFit="1" customWidth="1"/>
    <col min="2305" max="2305" width="9.140625" style="36"/>
    <col min="2306" max="2306" width="17.7109375" style="36" bestFit="1" customWidth="1"/>
    <col min="2307" max="2307" width="36.42578125" style="36" bestFit="1" customWidth="1"/>
    <col min="2308" max="2308" width="9.140625" style="36"/>
    <col min="2309" max="2309" width="1.140625" style="36" customWidth="1"/>
    <col min="2310" max="2311" width="9.140625" style="36"/>
    <col min="2312" max="2312" width="11.85546875" style="36" bestFit="1" customWidth="1"/>
    <col min="2313" max="2555" width="9.140625" style="36"/>
    <col min="2556" max="2557" width="1.7109375" style="36" customWidth="1"/>
    <col min="2558" max="2558" width="3.140625" style="36" customWidth="1"/>
    <col min="2559" max="2559" width="17.7109375" style="36" bestFit="1" customWidth="1"/>
    <col min="2560" max="2560" width="36.42578125" style="36" bestFit="1" customWidth="1"/>
    <col min="2561" max="2561" width="9.140625" style="36"/>
    <col min="2562" max="2562" width="17.7109375" style="36" bestFit="1" customWidth="1"/>
    <col min="2563" max="2563" width="36.42578125" style="36" bestFit="1" customWidth="1"/>
    <col min="2564" max="2564" width="9.140625" style="36"/>
    <col min="2565" max="2565" width="1.140625" style="36" customWidth="1"/>
    <col min="2566" max="2567" width="9.140625" style="36"/>
    <col min="2568" max="2568" width="11.85546875" style="36" bestFit="1" customWidth="1"/>
    <col min="2569" max="2811" width="9.140625" style="36"/>
    <col min="2812" max="2813" width="1.7109375" style="36" customWidth="1"/>
    <col min="2814" max="2814" width="3.140625" style="36" customWidth="1"/>
    <col min="2815" max="2815" width="17.7109375" style="36" bestFit="1" customWidth="1"/>
    <col min="2816" max="2816" width="36.42578125" style="36" bestFit="1" customWidth="1"/>
    <col min="2817" max="2817" width="9.140625" style="36"/>
    <col min="2818" max="2818" width="17.7109375" style="36" bestFit="1" customWidth="1"/>
    <col min="2819" max="2819" width="36.42578125" style="36" bestFit="1" customWidth="1"/>
    <col min="2820" max="2820" width="9.140625" style="36"/>
    <col min="2821" max="2821" width="1.140625" style="36" customWidth="1"/>
    <col min="2822" max="2823" width="9.140625" style="36"/>
    <col min="2824" max="2824" width="11.85546875" style="36" bestFit="1" customWidth="1"/>
    <col min="2825" max="3067" width="9.140625" style="36"/>
    <col min="3068" max="3069" width="1.7109375" style="36" customWidth="1"/>
    <col min="3070" max="3070" width="3.140625" style="36" customWidth="1"/>
    <col min="3071" max="3071" width="17.7109375" style="36" bestFit="1" customWidth="1"/>
    <col min="3072" max="3072" width="36.42578125" style="36" bestFit="1" customWidth="1"/>
    <col min="3073" max="3073" width="9.140625" style="36"/>
    <col min="3074" max="3074" width="17.7109375" style="36" bestFit="1" customWidth="1"/>
    <col min="3075" max="3075" width="36.42578125" style="36" bestFit="1" customWidth="1"/>
    <col min="3076" max="3076" width="9.140625" style="36"/>
    <col min="3077" max="3077" width="1.140625" style="36" customWidth="1"/>
    <col min="3078" max="3079" width="9.140625" style="36"/>
    <col min="3080" max="3080" width="11.85546875" style="36" bestFit="1" customWidth="1"/>
    <col min="3081" max="3323" width="9.140625" style="36"/>
    <col min="3324" max="3325" width="1.7109375" style="36" customWidth="1"/>
    <col min="3326" max="3326" width="3.140625" style="36" customWidth="1"/>
    <col min="3327" max="3327" width="17.7109375" style="36" bestFit="1" customWidth="1"/>
    <col min="3328" max="3328" width="36.42578125" style="36" bestFit="1" customWidth="1"/>
    <col min="3329" max="3329" width="9.140625" style="36"/>
    <col min="3330" max="3330" width="17.7109375" style="36" bestFit="1" customWidth="1"/>
    <col min="3331" max="3331" width="36.42578125" style="36" bestFit="1" customWidth="1"/>
    <col min="3332" max="3332" width="9.140625" style="36"/>
    <col min="3333" max="3333" width="1.140625" style="36" customWidth="1"/>
    <col min="3334" max="3335" width="9.140625" style="36"/>
    <col min="3336" max="3336" width="11.85546875" style="36" bestFit="1" customWidth="1"/>
    <col min="3337" max="3579" width="9.140625" style="36"/>
    <col min="3580" max="3581" width="1.7109375" style="36" customWidth="1"/>
    <col min="3582" max="3582" width="3.140625" style="36" customWidth="1"/>
    <col min="3583" max="3583" width="17.7109375" style="36" bestFit="1" customWidth="1"/>
    <col min="3584" max="3584" width="36.42578125" style="36" bestFit="1" customWidth="1"/>
    <col min="3585" max="3585" width="9.140625" style="36"/>
    <col min="3586" max="3586" width="17.7109375" style="36" bestFit="1" customWidth="1"/>
    <col min="3587" max="3587" width="36.42578125" style="36" bestFit="1" customWidth="1"/>
    <col min="3588" max="3588" width="9.140625" style="36"/>
    <col min="3589" max="3589" width="1.140625" style="36" customWidth="1"/>
    <col min="3590" max="3591" width="9.140625" style="36"/>
    <col min="3592" max="3592" width="11.85546875" style="36" bestFit="1" customWidth="1"/>
    <col min="3593" max="3835" width="9.140625" style="36"/>
    <col min="3836" max="3837" width="1.7109375" style="36" customWidth="1"/>
    <col min="3838" max="3838" width="3.140625" style="36" customWidth="1"/>
    <col min="3839" max="3839" width="17.7109375" style="36" bestFit="1" customWidth="1"/>
    <col min="3840" max="3840" width="36.42578125" style="36" bestFit="1" customWidth="1"/>
    <col min="3841" max="3841" width="9.140625" style="36"/>
    <col min="3842" max="3842" width="17.7109375" style="36" bestFit="1" customWidth="1"/>
    <col min="3843" max="3843" width="36.42578125" style="36" bestFit="1" customWidth="1"/>
    <col min="3844" max="3844" width="9.140625" style="36"/>
    <col min="3845" max="3845" width="1.140625" style="36" customWidth="1"/>
    <col min="3846" max="3847" width="9.140625" style="36"/>
    <col min="3848" max="3848" width="11.85546875" style="36" bestFit="1" customWidth="1"/>
    <col min="3849" max="4091" width="9.140625" style="36"/>
    <col min="4092" max="4093" width="1.7109375" style="36" customWidth="1"/>
    <col min="4094" max="4094" width="3.140625" style="36" customWidth="1"/>
    <col min="4095" max="4095" width="17.7109375" style="36" bestFit="1" customWidth="1"/>
    <col min="4096" max="4096" width="36.42578125" style="36" bestFit="1" customWidth="1"/>
    <col min="4097" max="4097" width="9.140625" style="36"/>
    <col min="4098" max="4098" width="17.7109375" style="36" bestFit="1" customWidth="1"/>
    <col min="4099" max="4099" width="36.42578125" style="36" bestFit="1" customWidth="1"/>
    <col min="4100" max="4100" width="9.140625" style="36"/>
    <col min="4101" max="4101" width="1.140625" style="36" customWidth="1"/>
    <col min="4102" max="4103" width="9.140625" style="36"/>
    <col min="4104" max="4104" width="11.85546875" style="36" bestFit="1" customWidth="1"/>
    <col min="4105" max="4347" width="9.140625" style="36"/>
    <col min="4348" max="4349" width="1.7109375" style="36" customWidth="1"/>
    <col min="4350" max="4350" width="3.140625" style="36" customWidth="1"/>
    <col min="4351" max="4351" width="17.7109375" style="36" bestFit="1" customWidth="1"/>
    <col min="4352" max="4352" width="36.42578125" style="36" bestFit="1" customWidth="1"/>
    <col min="4353" max="4353" width="9.140625" style="36"/>
    <col min="4354" max="4354" width="17.7109375" style="36" bestFit="1" customWidth="1"/>
    <col min="4355" max="4355" width="36.42578125" style="36" bestFit="1" customWidth="1"/>
    <col min="4356" max="4356" width="9.140625" style="36"/>
    <col min="4357" max="4357" width="1.140625" style="36" customWidth="1"/>
    <col min="4358" max="4359" width="9.140625" style="36"/>
    <col min="4360" max="4360" width="11.85546875" style="36" bestFit="1" customWidth="1"/>
    <col min="4361" max="4603" width="9.140625" style="36"/>
    <col min="4604" max="4605" width="1.7109375" style="36" customWidth="1"/>
    <col min="4606" max="4606" width="3.140625" style="36" customWidth="1"/>
    <col min="4607" max="4607" width="17.7109375" style="36" bestFit="1" customWidth="1"/>
    <col min="4608" max="4608" width="36.42578125" style="36" bestFit="1" customWidth="1"/>
    <col min="4609" max="4609" width="9.140625" style="36"/>
    <col min="4610" max="4610" width="17.7109375" style="36" bestFit="1" customWidth="1"/>
    <col min="4611" max="4611" width="36.42578125" style="36" bestFit="1" customWidth="1"/>
    <col min="4612" max="4612" width="9.140625" style="36"/>
    <col min="4613" max="4613" width="1.140625" style="36" customWidth="1"/>
    <col min="4614" max="4615" width="9.140625" style="36"/>
    <col min="4616" max="4616" width="11.85546875" style="36" bestFit="1" customWidth="1"/>
    <col min="4617" max="4859" width="9.140625" style="36"/>
    <col min="4860" max="4861" width="1.7109375" style="36" customWidth="1"/>
    <col min="4862" max="4862" width="3.140625" style="36" customWidth="1"/>
    <col min="4863" max="4863" width="17.7109375" style="36" bestFit="1" customWidth="1"/>
    <col min="4864" max="4864" width="36.42578125" style="36" bestFit="1" customWidth="1"/>
    <col min="4865" max="4865" width="9.140625" style="36"/>
    <col min="4866" max="4866" width="17.7109375" style="36" bestFit="1" customWidth="1"/>
    <col min="4867" max="4867" width="36.42578125" style="36" bestFit="1" customWidth="1"/>
    <col min="4868" max="4868" width="9.140625" style="36"/>
    <col min="4869" max="4869" width="1.140625" style="36" customWidth="1"/>
    <col min="4870" max="4871" width="9.140625" style="36"/>
    <col min="4872" max="4872" width="11.85546875" style="36" bestFit="1" customWidth="1"/>
    <col min="4873" max="5115" width="9.140625" style="36"/>
    <col min="5116" max="5117" width="1.7109375" style="36" customWidth="1"/>
    <col min="5118" max="5118" width="3.140625" style="36" customWidth="1"/>
    <col min="5119" max="5119" width="17.7109375" style="36" bestFit="1" customWidth="1"/>
    <col min="5120" max="5120" width="36.42578125" style="36" bestFit="1" customWidth="1"/>
    <col min="5121" max="5121" width="9.140625" style="36"/>
    <col min="5122" max="5122" width="17.7109375" style="36" bestFit="1" customWidth="1"/>
    <col min="5123" max="5123" width="36.42578125" style="36" bestFit="1" customWidth="1"/>
    <col min="5124" max="5124" width="9.140625" style="36"/>
    <col min="5125" max="5125" width="1.140625" style="36" customWidth="1"/>
    <col min="5126" max="5127" width="9.140625" style="36"/>
    <col min="5128" max="5128" width="11.85546875" style="36" bestFit="1" customWidth="1"/>
    <col min="5129" max="5371" width="9.140625" style="36"/>
    <col min="5372" max="5373" width="1.7109375" style="36" customWidth="1"/>
    <col min="5374" max="5374" width="3.140625" style="36" customWidth="1"/>
    <col min="5375" max="5375" width="17.7109375" style="36" bestFit="1" customWidth="1"/>
    <col min="5376" max="5376" width="36.42578125" style="36" bestFit="1" customWidth="1"/>
    <col min="5377" max="5377" width="9.140625" style="36"/>
    <col min="5378" max="5378" width="17.7109375" style="36" bestFit="1" customWidth="1"/>
    <col min="5379" max="5379" width="36.42578125" style="36" bestFit="1" customWidth="1"/>
    <col min="5380" max="5380" width="9.140625" style="36"/>
    <col min="5381" max="5381" width="1.140625" style="36" customWidth="1"/>
    <col min="5382" max="5383" width="9.140625" style="36"/>
    <col min="5384" max="5384" width="11.85546875" style="36" bestFit="1" customWidth="1"/>
    <col min="5385" max="5627" width="9.140625" style="36"/>
    <col min="5628" max="5629" width="1.7109375" style="36" customWidth="1"/>
    <col min="5630" max="5630" width="3.140625" style="36" customWidth="1"/>
    <col min="5631" max="5631" width="17.7109375" style="36" bestFit="1" customWidth="1"/>
    <col min="5632" max="5632" width="36.42578125" style="36" bestFit="1" customWidth="1"/>
    <col min="5633" max="5633" width="9.140625" style="36"/>
    <col min="5634" max="5634" width="17.7109375" style="36" bestFit="1" customWidth="1"/>
    <col min="5635" max="5635" width="36.42578125" style="36" bestFit="1" customWidth="1"/>
    <col min="5636" max="5636" width="9.140625" style="36"/>
    <col min="5637" max="5637" width="1.140625" style="36" customWidth="1"/>
    <col min="5638" max="5639" width="9.140625" style="36"/>
    <col min="5640" max="5640" width="11.85546875" style="36" bestFit="1" customWidth="1"/>
    <col min="5641" max="5883" width="9.140625" style="36"/>
    <col min="5884" max="5885" width="1.7109375" style="36" customWidth="1"/>
    <col min="5886" max="5886" width="3.140625" style="36" customWidth="1"/>
    <col min="5887" max="5887" width="17.7109375" style="36" bestFit="1" customWidth="1"/>
    <col min="5888" max="5888" width="36.42578125" style="36" bestFit="1" customWidth="1"/>
    <col min="5889" max="5889" width="9.140625" style="36"/>
    <col min="5890" max="5890" width="17.7109375" style="36" bestFit="1" customWidth="1"/>
    <col min="5891" max="5891" width="36.42578125" style="36" bestFit="1" customWidth="1"/>
    <col min="5892" max="5892" width="9.140625" style="36"/>
    <col min="5893" max="5893" width="1.140625" style="36" customWidth="1"/>
    <col min="5894" max="5895" width="9.140625" style="36"/>
    <col min="5896" max="5896" width="11.85546875" style="36" bestFit="1" customWidth="1"/>
    <col min="5897" max="6139" width="9.140625" style="36"/>
    <col min="6140" max="6141" width="1.7109375" style="36" customWidth="1"/>
    <col min="6142" max="6142" width="3.140625" style="36" customWidth="1"/>
    <col min="6143" max="6143" width="17.7109375" style="36" bestFit="1" customWidth="1"/>
    <col min="6144" max="6144" width="36.42578125" style="36" bestFit="1" customWidth="1"/>
    <col min="6145" max="6145" width="9.140625" style="36"/>
    <col min="6146" max="6146" width="17.7109375" style="36" bestFit="1" customWidth="1"/>
    <col min="6147" max="6147" width="36.42578125" style="36" bestFit="1" customWidth="1"/>
    <col min="6148" max="6148" width="9.140625" style="36"/>
    <col min="6149" max="6149" width="1.140625" style="36" customWidth="1"/>
    <col min="6150" max="6151" width="9.140625" style="36"/>
    <col min="6152" max="6152" width="11.85546875" style="36" bestFit="1" customWidth="1"/>
    <col min="6153" max="6395" width="9.140625" style="36"/>
    <col min="6396" max="6397" width="1.7109375" style="36" customWidth="1"/>
    <col min="6398" max="6398" width="3.140625" style="36" customWidth="1"/>
    <col min="6399" max="6399" width="17.7109375" style="36" bestFit="1" customWidth="1"/>
    <col min="6400" max="6400" width="36.42578125" style="36" bestFit="1" customWidth="1"/>
    <col min="6401" max="6401" width="9.140625" style="36"/>
    <col min="6402" max="6402" width="17.7109375" style="36" bestFit="1" customWidth="1"/>
    <col min="6403" max="6403" width="36.42578125" style="36" bestFit="1" customWidth="1"/>
    <col min="6404" max="6404" width="9.140625" style="36"/>
    <col min="6405" max="6405" width="1.140625" style="36" customWidth="1"/>
    <col min="6406" max="6407" width="9.140625" style="36"/>
    <col min="6408" max="6408" width="11.85546875" style="36" bestFit="1" customWidth="1"/>
    <col min="6409" max="6651" width="9.140625" style="36"/>
    <col min="6652" max="6653" width="1.7109375" style="36" customWidth="1"/>
    <col min="6654" max="6654" width="3.140625" style="36" customWidth="1"/>
    <col min="6655" max="6655" width="17.7109375" style="36" bestFit="1" customWidth="1"/>
    <col min="6656" max="6656" width="36.42578125" style="36" bestFit="1" customWidth="1"/>
    <col min="6657" max="6657" width="9.140625" style="36"/>
    <col min="6658" max="6658" width="17.7109375" style="36" bestFit="1" customWidth="1"/>
    <col min="6659" max="6659" width="36.42578125" style="36" bestFit="1" customWidth="1"/>
    <col min="6660" max="6660" width="9.140625" style="36"/>
    <col min="6661" max="6661" width="1.140625" style="36" customWidth="1"/>
    <col min="6662" max="6663" width="9.140625" style="36"/>
    <col min="6664" max="6664" width="11.85546875" style="36" bestFit="1" customWidth="1"/>
    <col min="6665" max="6907" width="9.140625" style="36"/>
    <col min="6908" max="6909" width="1.7109375" style="36" customWidth="1"/>
    <col min="6910" max="6910" width="3.140625" style="36" customWidth="1"/>
    <col min="6911" max="6911" width="17.7109375" style="36" bestFit="1" customWidth="1"/>
    <col min="6912" max="6912" width="36.42578125" style="36" bestFit="1" customWidth="1"/>
    <col min="6913" max="6913" width="9.140625" style="36"/>
    <col min="6914" max="6914" width="17.7109375" style="36" bestFit="1" customWidth="1"/>
    <col min="6915" max="6915" width="36.42578125" style="36" bestFit="1" customWidth="1"/>
    <col min="6916" max="6916" width="9.140625" style="36"/>
    <col min="6917" max="6917" width="1.140625" style="36" customWidth="1"/>
    <col min="6918" max="6919" width="9.140625" style="36"/>
    <col min="6920" max="6920" width="11.85546875" style="36" bestFit="1" customWidth="1"/>
    <col min="6921" max="7163" width="9.140625" style="36"/>
    <col min="7164" max="7165" width="1.7109375" style="36" customWidth="1"/>
    <col min="7166" max="7166" width="3.140625" style="36" customWidth="1"/>
    <col min="7167" max="7167" width="17.7109375" style="36" bestFit="1" customWidth="1"/>
    <col min="7168" max="7168" width="36.42578125" style="36" bestFit="1" customWidth="1"/>
    <col min="7169" max="7169" width="9.140625" style="36"/>
    <col min="7170" max="7170" width="17.7109375" style="36" bestFit="1" customWidth="1"/>
    <col min="7171" max="7171" width="36.42578125" style="36" bestFit="1" customWidth="1"/>
    <col min="7172" max="7172" width="9.140625" style="36"/>
    <col min="7173" max="7173" width="1.140625" style="36" customWidth="1"/>
    <col min="7174" max="7175" width="9.140625" style="36"/>
    <col min="7176" max="7176" width="11.85546875" style="36" bestFit="1" customWidth="1"/>
    <col min="7177" max="7419" width="9.140625" style="36"/>
    <col min="7420" max="7421" width="1.7109375" style="36" customWidth="1"/>
    <col min="7422" max="7422" width="3.140625" style="36" customWidth="1"/>
    <col min="7423" max="7423" width="17.7109375" style="36" bestFit="1" customWidth="1"/>
    <col min="7424" max="7424" width="36.42578125" style="36" bestFit="1" customWidth="1"/>
    <col min="7425" max="7425" width="9.140625" style="36"/>
    <col min="7426" max="7426" width="17.7109375" style="36" bestFit="1" customWidth="1"/>
    <col min="7427" max="7427" width="36.42578125" style="36" bestFit="1" customWidth="1"/>
    <col min="7428" max="7428" width="9.140625" style="36"/>
    <col min="7429" max="7429" width="1.140625" style="36" customWidth="1"/>
    <col min="7430" max="7431" width="9.140625" style="36"/>
    <col min="7432" max="7432" width="11.85546875" style="36" bestFit="1" customWidth="1"/>
    <col min="7433" max="7675" width="9.140625" style="36"/>
    <col min="7676" max="7677" width="1.7109375" style="36" customWidth="1"/>
    <col min="7678" max="7678" width="3.140625" style="36" customWidth="1"/>
    <col min="7679" max="7679" width="17.7109375" style="36" bestFit="1" customWidth="1"/>
    <col min="7680" max="7680" width="36.42578125" style="36" bestFit="1" customWidth="1"/>
    <col min="7681" max="7681" width="9.140625" style="36"/>
    <col min="7682" max="7682" width="17.7109375" style="36" bestFit="1" customWidth="1"/>
    <col min="7683" max="7683" width="36.42578125" style="36" bestFit="1" customWidth="1"/>
    <col min="7684" max="7684" width="9.140625" style="36"/>
    <col min="7685" max="7685" width="1.140625" style="36" customWidth="1"/>
    <col min="7686" max="7687" width="9.140625" style="36"/>
    <col min="7688" max="7688" width="11.85546875" style="36" bestFit="1" customWidth="1"/>
    <col min="7689" max="7931" width="9.140625" style="36"/>
    <col min="7932" max="7933" width="1.7109375" style="36" customWidth="1"/>
    <col min="7934" max="7934" width="3.140625" style="36" customWidth="1"/>
    <col min="7935" max="7935" width="17.7109375" style="36" bestFit="1" customWidth="1"/>
    <col min="7936" max="7936" width="36.42578125" style="36" bestFit="1" customWidth="1"/>
    <col min="7937" max="7937" width="9.140625" style="36"/>
    <col min="7938" max="7938" width="17.7109375" style="36" bestFit="1" customWidth="1"/>
    <col min="7939" max="7939" width="36.42578125" style="36" bestFit="1" customWidth="1"/>
    <col min="7940" max="7940" width="9.140625" style="36"/>
    <col min="7941" max="7941" width="1.140625" style="36" customWidth="1"/>
    <col min="7942" max="7943" width="9.140625" style="36"/>
    <col min="7944" max="7944" width="11.85546875" style="36" bestFit="1" customWidth="1"/>
    <col min="7945" max="8187" width="9.140625" style="36"/>
    <col min="8188" max="8189" width="1.7109375" style="36" customWidth="1"/>
    <col min="8190" max="8190" width="3.140625" style="36" customWidth="1"/>
    <col min="8191" max="8191" width="17.7109375" style="36" bestFit="1" customWidth="1"/>
    <col min="8192" max="8192" width="36.42578125" style="36" bestFit="1" customWidth="1"/>
    <col min="8193" max="8193" width="9.140625" style="36"/>
    <col min="8194" max="8194" width="17.7109375" style="36" bestFit="1" customWidth="1"/>
    <col min="8195" max="8195" width="36.42578125" style="36" bestFit="1" customWidth="1"/>
    <col min="8196" max="8196" width="9.140625" style="36"/>
    <col min="8197" max="8197" width="1.140625" style="36" customWidth="1"/>
    <col min="8198" max="8199" width="9.140625" style="36"/>
    <col min="8200" max="8200" width="11.85546875" style="36" bestFit="1" customWidth="1"/>
    <col min="8201" max="8443" width="9.140625" style="36"/>
    <col min="8444" max="8445" width="1.7109375" style="36" customWidth="1"/>
    <col min="8446" max="8446" width="3.140625" style="36" customWidth="1"/>
    <col min="8447" max="8447" width="17.7109375" style="36" bestFit="1" customWidth="1"/>
    <col min="8448" max="8448" width="36.42578125" style="36" bestFit="1" customWidth="1"/>
    <col min="8449" max="8449" width="9.140625" style="36"/>
    <col min="8450" max="8450" width="17.7109375" style="36" bestFit="1" customWidth="1"/>
    <col min="8451" max="8451" width="36.42578125" style="36" bestFit="1" customWidth="1"/>
    <col min="8452" max="8452" width="9.140625" style="36"/>
    <col min="8453" max="8453" width="1.140625" style="36" customWidth="1"/>
    <col min="8454" max="8455" width="9.140625" style="36"/>
    <col min="8456" max="8456" width="11.85546875" style="36" bestFit="1" customWidth="1"/>
    <col min="8457" max="8699" width="9.140625" style="36"/>
    <col min="8700" max="8701" width="1.7109375" style="36" customWidth="1"/>
    <col min="8702" max="8702" width="3.140625" style="36" customWidth="1"/>
    <col min="8703" max="8703" width="17.7109375" style="36" bestFit="1" customWidth="1"/>
    <col min="8704" max="8704" width="36.42578125" style="36" bestFit="1" customWidth="1"/>
    <col min="8705" max="8705" width="9.140625" style="36"/>
    <col min="8706" max="8706" width="17.7109375" style="36" bestFit="1" customWidth="1"/>
    <col min="8707" max="8707" width="36.42578125" style="36" bestFit="1" customWidth="1"/>
    <col min="8708" max="8708" width="9.140625" style="36"/>
    <col min="8709" max="8709" width="1.140625" style="36" customWidth="1"/>
    <col min="8710" max="8711" width="9.140625" style="36"/>
    <col min="8712" max="8712" width="11.85546875" style="36" bestFit="1" customWidth="1"/>
    <col min="8713" max="8955" width="9.140625" style="36"/>
    <col min="8956" max="8957" width="1.7109375" style="36" customWidth="1"/>
    <col min="8958" max="8958" width="3.140625" style="36" customWidth="1"/>
    <col min="8959" max="8959" width="17.7109375" style="36" bestFit="1" customWidth="1"/>
    <col min="8960" max="8960" width="36.42578125" style="36" bestFit="1" customWidth="1"/>
    <col min="8961" max="8961" width="9.140625" style="36"/>
    <col min="8962" max="8962" width="17.7109375" style="36" bestFit="1" customWidth="1"/>
    <col min="8963" max="8963" width="36.42578125" style="36" bestFit="1" customWidth="1"/>
    <col min="8964" max="8964" width="9.140625" style="36"/>
    <col min="8965" max="8965" width="1.140625" style="36" customWidth="1"/>
    <col min="8966" max="8967" width="9.140625" style="36"/>
    <col min="8968" max="8968" width="11.85546875" style="36" bestFit="1" customWidth="1"/>
    <col min="8969" max="9211" width="9.140625" style="36"/>
    <col min="9212" max="9213" width="1.7109375" style="36" customWidth="1"/>
    <col min="9214" max="9214" width="3.140625" style="36" customWidth="1"/>
    <col min="9215" max="9215" width="17.7109375" style="36" bestFit="1" customWidth="1"/>
    <col min="9216" max="9216" width="36.42578125" style="36" bestFit="1" customWidth="1"/>
    <col min="9217" max="9217" width="9.140625" style="36"/>
    <col min="9218" max="9218" width="17.7109375" style="36" bestFit="1" customWidth="1"/>
    <col min="9219" max="9219" width="36.42578125" style="36" bestFit="1" customWidth="1"/>
    <col min="9220" max="9220" width="9.140625" style="36"/>
    <col min="9221" max="9221" width="1.140625" style="36" customWidth="1"/>
    <col min="9222" max="9223" width="9.140625" style="36"/>
    <col min="9224" max="9224" width="11.85546875" style="36" bestFit="1" customWidth="1"/>
    <col min="9225" max="9467" width="9.140625" style="36"/>
    <col min="9468" max="9469" width="1.7109375" style="36" customWidth="1"/>
    <col min="9470" max="9470" width="3.140625" style="36" customWidth="1"/>
    <col min="9471" max="9471" width="17.7109375" style="36" bestFit="1" customWidth="1"/>
    <col min="9472" max="9472" width="36.42578125" style="36" bestFit="1" customWidth="1"/>
    <col min="9473" max="9473" width="9.140625" style="36"/>
    <col min="9474" max="9474" width="17.7109375" style="36" bestFit="1" customWidth="1"/>
    <col min="9475" max="9475" width="36.42578125" style="36" bestFit="1" customWidth="1"/>
    <col min="9476" max="9476" width="9.140625" style="36"/>
    <col min="9477" max="9477" width="1.140625" style="36" customWidth="1"/>
    <col min="9478" max="9479" width="9.140625" style="36"/>
    <col min="9480" max="9480" width="11.85546875" style="36" bestFit="1" customWidth="1"/>
    <col min="9481" max="9723" width="9.140625" style="36"/>
    <col min="9724" max="9725" width="1.7109375" style="36" customWidth="1"/>
    <col min="9726" max="9726" width="3.140625" style="36" customWidth="1"/>
    <col min="9727" max="9727" width="17.7109375" style="36" bestFit="1" customWidth="1"/>
    <col min="9728" max="9728" width="36.42578125" style="36" bestFit="1" customWidth="1"/>
    <col min="9729" max="9729" width="9.140625" style="36"/>
    <col min="9730" max="9730" width="17.7109375" style="36" bestFit="1" customWidth="1"/>
    <col min="9731" max="9731" width="36.42578125" style="36" bestFit="1" customWidth="1"/>
    <col min="9732" max="9732" width="9.140625" style="36"/>
    <col min="9733" max="9733" width="1.140625" style="36" customWidth="1"/>
    <col min="9734" max="9735" width="9.140625" style="36"/>
    <col min="9736" max="9736" width="11.85546875" style="36" bestFit="1" customWidth="1"/>
    <col min="9737" max="9979" width="9.140625" style="36"/>
    <col min="9980" max="9981" width="1.7109375" style="36" customWidth="1"/>
    <col min="9982" max="9982" width="3.140625" style="36" customWidth="1"/>
    <col min="9983" max="9983" width="17.7109375" style="36" bestFit="1" customWidth="1"/>
    <col min="9984" max="9984" width="36.42578125" style="36" bestFit="1" customWidth="1"/>
    <col min="9985" max="9985" width="9.140625" style="36"/>
    <col min="9986" max="9986" width="17.7109375" style="36" bestFit="1" customWidth="1"/>
    <col min="9987" max="9987" width="36.42578125" style="36" bestFit="1" customWidth="1"/>
    <col min="9988" max="9988" width="9.140625" style="36"/>
    <col min="9989" max="9989" width="1.140625" style="36" customWidth="1"/>
    <col min="9990" max="9991" width="9.140625" style="36"/>
    <col min="9992" max="9992" width="11.85546875" style="36" bestFit="1" customWidth="1"/>
    <col min="9993" max="10235" width="9.140625" style="36"/>
    <col min="10236" max="10237" width="1.7109375" style="36" customWidth="1"/>
    <col min="10238" max="10238" width="3.140625" style="36" customWidth="1"/>
    <col min="10239" max="10239" width="17.7109375" style="36" bestFit="1" customWidth="1"/>
    <col min="10240" max="10240" width="36.42578125" style="36" bestFit="1" customWidth="1"/>
    <col min="10241" max="10241" width="9.140625" style="36"/>
    <col min="10242" max="10242" width="17.7109375" style="36" bestFit="1" customWidth="1"/>
    <col min="10243" max="10243" width="36.42578125" style="36" bestFit="1" customWidth="1"/>
    <col min="10244" max="10244" width="9.140625" style="36"/>
    <col min="10245" max="10245" width="1.140625" style="36" customWidth="1"/>
    <col min="10246" max="10247" width="9.140625" style="36"/>
    <col min="10248" max="10248" width="11.85546875" style="36" bestFit="1" customWidth="1"/>
    <col min="10249" max="10491" width="9.140625" style="36"/>
    <col min="10492" max="10493" width="1.7109375" style="36" customWidth="1"/>
    <col min="10494" max="10494" width="3.140625" style="36" customWidth="1"/>
    <col min="10495" max="10495" width="17.7109375" style="36" bestFit="1" customWidth="1"/>
    <col min="10496" max="10496" width="36.42578125" style="36" bestFit="1" customWidth="1"/>
    <col min="10497" max="10497" width="9.140625" style="36"/>
    <col min="10498" max="10498" width="17.7109375" style="36" bestFit="1" customWidth="1"/>
    <col min="10499" max="10499" width="36.42578125" style="36" bestFit="1" customWidth="1"/>
    <col min="10500" max="10500" width="9.140625" style="36"/>
    <col min="10501" max="10501" width="1.140625" style="36" customWidth="1"/>
    <col min="10502" max="10503" width="9.140625" style="36"/>
    <col min="10504" max="10504" width="11.85546875" style="36" bestFit="1" customWidth="1"/>
    <col min="10505" max="10747" width="9.140625" style="36"/>
    <col min="10748" max="10749" width="1.7109375" style="36" customWidth="1"/>
    <col min="10750" max="10750" width="3.140625" style="36" customWidth="1"/>
    <col min="10751" max="10751" width="17.7109375" style="36" bestFit="1" customWidth="1"/>
    <col min="10752" max="10752" width="36.42578125" style="36" bestFit="1" customWidth="1"/>
    <col min="10753" max="10753" width="9.140625" style="36"/>
    <col min="10754" max="10754" width="17.7109375" style="36" bestFit="1" customWidth="1"/>
    <col min="10755" max="10755" width="36.42578125" style="36" bestFit="1" customWidth="1"/>
    <col min="10756" max="10756" width="9.140625" style="36"/>
    <col min="10757" max="10757" width="1.140625" style="36" customWidth="1"/>
    <col min="10758" max="10759" width="9.140625" style="36"/>
    <col min="10760" max="10760" width="11.85546875" style="36" bestFit="1" customWidth="1"/>
    <col min="10761" max="11003" width="9.140625" style="36"/>
    <col min="11004" max="11005" width="1.7109375" style="36" customWidth="1"/>
    <col min="11006" max="11006" width="3.140625" style="36" customWidth="1"/>
    <col min="11007" max="11007" width="17.7109375" style="36" bestFit="1" customWidth="1"/>
    <col min="11008" max="11008" width="36.42578125" style="36" bestFit="1" customWidth="1"/>
    <col min="11009" max="11009" width="9.140625" style="36"/>
    <col min="11010" max="11010" width="17.7109375" style="36" bestFit="1" customWidth="1"/>
    <col min="11011" max="11011" width="36.42578125" style="36" bestFit="1" customWidth="1"/>
    <col min="11012" max="11012" width="9.140625" style="36"/>
    <col min="11013" max="11013" width="1.140625" style="36" customWidth="1"/>
    <col min="11014" max="11015" width="9.140625" style="36"/>
    <col min="11016" max="11016" width="11.85546875" style="36" bestFit="1" customWidth="1"/>
    <col min="11017" max="11259" width="9.140625" style="36"/>
    <col min="11260" max="11261" width="1.7109375" style="36" customWidth="1"/>
    <col min="11262" max="11262" width="3.140625" style="36" customWidth="1"/>
    <col min="11263" max="11263" width="17.7109375" style="36" bestFit="1" customWidth="1"/>
    <col min="11264" max="11264" width="36.42578125" style="36" bestFit="1" customWidth="1"/>
    <col min="11265" max="11265" width="9.140625" style="36"/>
    <col min="11266" max="11266" width="17.7109375" style="36" bestFit="1" customWidth="1"/>
    <col min="11267" max="11267" width="36.42578125" style="36" bestFit="1" customWidth="1"/>
    <col min="11268" max="11268" width="9.140625" style="36"/>
    <col min="11269" max="11269" width="1.140625" style="36" customWidth="1"/>
    <col min="11270" max="11271" width="9.140625" style="36"/>
    <col min="11272" max="11272" width="11.85546875" style="36" bestFit="1" customWidth="1"/>
    <col min="11273" max="11515" width="9.140625" style="36"/>
    <col min="11516" max="11517" width="1.7109375" style="36" customWidth="1"/>
    <col min="11518" max="11518" width="3.140625" style="36" customWidth="1"/>
    <col min="11519" max="11519" width="17.7109375" style="36" bestFit="1" customWidth="1"/>
    <col min="11520" max="11520" width="36.42578125" style="36" bestFit="1" customWidth="1"/>
    <col min="11521" max="11521" width="9.140625" style="36"/>
    <col min="11522" max="11522" width="17.7109375" style="36" bestFit="1" customWidth="1"/>
    <col min="11523" max="11523" width="36.42578125" style="36" bestFit="1" customWidth="1"/>
    <col min="11524" max="11524" width="9.140625" style="36"/>
    <col min="11525" max="11525" width="1.140625" style="36" customWidth="1"/>
    <col min="11526" max="11527" width="9.140625" style="36"/>
    <col min="11528" max="11528" width="11.85546875" style="36" bestFit="1" customWidth="1"/>
    <col min="11529" max="11771" width="9.140625" style="36"/>
    <col min="11772" max="11773" width="1.7109375" style="36" customWidth="1"/>
    <col min="11774" max="11774" width="3.140625" style="36" customWidth="1"/>
    <col min="11775" max="11775" width="17.7109375" style="36" bestFit="1" customWidth="1"/>
    <col min="11776" max="11776" width="36.42578125" style="36" bestFit="1" customWidth="1"/>
    <col min="11777" max="11777" width="9.140625" style="36"/>
    <col min="11778" max="11778" width="17.7109375" style="36" bestFit="1" customWidth="1"/>
    <col min="11779" max="11779" width="36.42578125" style="36" bestFit="1" customWidth="1"/>
    <col min="11780" max="11780" width="9.140625" style="36"/>
    <col min="11781" max="11781" width="1.140625" style="36" customWidth="1"/>
    <col min="11782" max="11783" width="9.140625" style="36"/>
    <col min="11784" max="11784" width="11.85546875" style="36" bestFit="1" customWidth="1"/>
    <col min="11785" max="12027" width="9.140625" style="36"/>
    <col min="12028" max="12029" width="1.7109375" style="36" customWidth="1"/>
    <col min="12030" max="12030" width="3.140625" style="36" customWidth="1"/>
    <col min="12031" max="12031" width="17.7109375" style="36" bestFit="1" customWidth="1"/>
    <col min="12032" max="12032" width="36.42578125" style="36" bestFit="1" customWidth="1"/>
    <col min="12033" max="12033" width="9.140625" style="36"/>
    <col min="12034" max="12034" width="17.7109375" style="36" bestFit="1" customWidth="1"/>
    <col min="12035" max="12035" width="36.42578125" style="36" bestFit="1" customWidth="1"/>
    <col min="12036" max="12036" width="9.140625" style="36"/>
    <col min="12037" max="12037" width="1.140625" style="36" customWidth="1"/>
    <col min="12038" max="12039" width="9.140625" style="36"/>
    <col min="12040" max="12040" width="11.85546875" style="36" bestFit="1" customWidth="1"/>
    <col min="12041" max="12283" width="9.140625" style="36"/>
    <col min="12284" max="12285" width="1.7109375" style="36" customWidth="1"/>
    <col min="12286" max="12286" width="3.140625" style="36" customWidth="1"/>
    <col min="12287" max="12287" width="17.7109375" style="36" bestFit="1" customWidth="1"/>
    <col min="12288" max="12288" width="36.42578125" style="36" bestFit="1" customWidth="1"/>
    <col min="12289" max="12289" width="9.140625" style="36"/>
    <col min="12290" max="12290" width="17.7109375" style="36" bestFit="1" customWidth="1"/>
    <col min="12291" max="12291" width="36.42578125" style="36" bestFit="1" customWidth="1"/>
    <col min="12292" max="12292" width="9.140625" style="36"/>
    <col min="12293" max="12293" width="1.140625" style="36" customWidth="1"/>
    <col min="12294" max="12295" width="9.140625" style="36"/>
    <col min="12296" max="12296" width="11.85546875" style="36" bestFit="1" customWidth="1"/>
    <col min="12297" max="12539" width="9.140625" style="36"/>
    <col min="12540" max="12541" width="1.7109375" style="36" customWidth="1"/>
    <col min="12542" max="12542" width="3.140625" style="36" customWidth="1"/>
    <col min="12543" max="12543" width="17.7109375" style="36" bestFit="1" customWidth="1"/>
    <col min="12544" max="12544" width="36.42578125" style="36" bestFit="1" customWidth="1"/>
    <col min="12545" max="12545" width="9.140625" style="36"/>
    <col min="12546" max="12546" width="17.7109375" style="36" bestFit="1" customWidth="1"/>
    <col min="12547" max="12547" width="36.42578125" style="36" bestFit="1" customWidth="1"/>
    <col min="12548" max="12548" width="9.140625" style="36"/>
    <col min="12549" max="12549" width="1.140625" style="36" customWidth="1"/>
    <col min="12550" max="12551" width="9.140625" style="36"/>
    <col min="12552" max="12552" width="11.85546875" style="36" bestFit="1" customWidth="1"/>
    <col min="12553" max="12795" width="9.140625" style="36"/>
    <col min="12796" max="12797" width="1.7109375" style="36" customWidth="1"/>
    <col min="12798" max="12798" width="3.140625" style="36" customWidth="1"/>
    <col min="12799" max="12799" width="17.7109375" style="36" bestFit="1" customWidth="1"/>
    <col min="12800" max="12800" width="36.42578125" style="36" bestFit="1" customWidth="1"/>
    <col min="12801" max="12801" width="9.140625" style="36"/>
    <col min="12802" max="12802" width="17.7109375" style="36" bestFit="1" customWidth="1"/>
    <col min="12803" max="12803" width="36.42578125" style="36" bestFit="1" customWidth="1"/>
    <col min="12804" max="12804" width="9.140625" style="36"/>
    <col min="12805" max="12805" width="1.140625" style="36" customWidth="1"/>
    <col min="12806" max="12807" width="9.140625" style="36"/>
    <col min="12808" max="12808" width="11.85546875" style="36" bestFit="1" customWidth="1"/>
    <col min="12809" max="13051" width="9.140625" style="36"/>
    <col min="13052" max="13053" width="1.7109375" style="36" customWidth="1"/>
    <col min="13054" max="13054" width="3.140625" style="36" customWidth="1"/>
    <col min="13055" max="13055" width="17.7109375" style="36" bestFit="1" customWidth="1"/>
    <col min="13056" max="13056" width="36.42578125" style="36" bestFit="1" customWidth="1"/>
    <col min="13057" max="13057" width="9.140625" style="36"/>
    <col min="13058" max="13058" width="17.7109375" style="36" bestFit="1" customWidth="1"/>
    <col min="13059" max="13059" width="36.42578125" style="36" bestFit="1" customWidth="1"/>
    <col min="13060" max="13060" width="9.140625" style="36"/>
    <col min="13061" max="13061" width="1.140625" style="36" customWidth="1"/>
    <col min="13062" max="13063" width="9.140625" style="36"/>
    <col min="13064" max="13064" width="11.85546875" style="36" bestFit="1" customWidth="1"/>
    <col min="13065" max="13307" width="9.140625" style="36"/>
    <col min="13308" max="13309" width="1.7109375" style="36" customWidth="1"/>
    <col min="13310" max="13310" width="3.140625" style="36" customWidth="1"/>
    <col min="13311" max="13311" width="17.7109375" style="36" bestFit="1" customWidth="1"/>
    <col min="13312" max="13312" width="36.42578125" style="36" bestFit="1" customWidth="1"/>
    <col min="13313" max="13313" width="9.140625" style="36"/>
    <col min="13314" max="13314" width="17.7109375" style="36" bestFit="1" customWidth="1"/>
    <col min="13315" max="13315" width="36.42578125" style="36" bestFit="1" customWidth="1"/>
    <col min="13316" max="13316" width="9.140625" style="36"/>
    <col min="13317" max="13317" width="1.140625" style="36" customWidth="1"/>
    <col min="13318" max="13319" width="9.140625" style="36"/>
    <col min="13320" max="13320" width="11.85546875" style="36" bestFit="1" customWidth="1"/>
    <col min="13321" max="13563" width="9.140625" style="36"/>
    <col min="13564" max="13565" width="1.7109375" style="36" customWidth="1"/>
    <col min="13566" max="13566" width="3.140625" style="36" customWidth="1"/>
    <col min="13567" max="13567" width="17.7109375" style="36" bestFit="1" customWidth="1"/>
    <col min="13568" max="13568" width="36.42578125" style="36" bestFit="1" customWidth="1"/>
    <col min="13569" max="13569" width="9.140625" style="36"/>
    <col min="13570" max="13570" width="17.7109375" style="36" bestFit="1" customWidth="1"/>
    <col min="13571" max="13571" width="36.42578125" style="36" bestFit="1" customWidth="1"/>
    <col min="13572" max="13572" width="9.140625" style="36"/>
    <col min="13573" max="13573" width="1.140625" style="36" customWidth="1"/>
    <col min="13574" max="13575" width="9.140625" style="36"/>
    <col min="13576" max="13576" width="11.85546875" style="36" bestFit="1" customWidth="1"/>
    <col min="13577" max="13819" width="9.140625" style="36"/>
    <col min="13820" max="13821" width="1.7109375" style="36" customWidth="1"/>
    <col min="13822" max="13822" width="3.140625" style="36" customWidth="1"/>
    <col min="13823" max="13823" width="17.7109375" style="36" bestFit="1" customWidth="1"/>
    <col min="13824" max="13824" width="36.42578125" style="36" bestFit="1" customWidth="1"/>
    <col min="13825" max="13825" width="9.140625" style="36"/>
    <col min="13826" max="13826" width="17.7109375" style="36" bestFit="1" customWidth="1"/>
    <col min="13827" max="13827" width="36.42578125" style="36" bestFit="1" customWidth="1"/>
    <col min="13828" max="13828" width="9.140625" style="36"/>
    <col min="13829" max="13829" width="1.140625" style="36" customWidth="1"/>
    <col min="13830" max="13831" width="9.140625" style="36"/>
    <col min="13832" max="13832" width="11.85546875" style="36" bestFit="1" customWidth="1"/>
    <col min="13833" max="14075" width="9.140625" style="36"/>
    <col min="14076" max="14077" width="1.7109375" style="36" customWidth="1"/>
    <col min="14078" max="14078" width="3.140625" style="36" customWidth="1"/>
    <col min="14079" max="14079" width="17.7109375" style="36" bestFit="1" customWidth="1"/>
    <col min="14080" max="14080" width="36.42578125" style="36" bestFit="1" customWidth="1"/>
    <col min="14081" max="14081" width="9.140625" style="36"/>
    <col min="14082" max="14082" width="17.7109375" style="36" bestFit="1" customWidth="1"/>
    <col min="14083" max="14083" width="36.42578125" style="36" bestFit="1" customWidth="1"/>
    <col min="14084" max="14084" width="9.140625" style="36"/>
    <col min="14085" max="14085" width="1.140625" style="36" customWidth="1"/>
    <col min="14086" max="14087" width="9.140625" style="36"/>
    <col min="14088" max="14088" width="11.85546875" style="36" bestFit="1" customWidth="1"/>
    <col min="14089" max="14331" width="9.140625" style="36"/>
    <col min="14332" max="14333" width="1.7109375" style="36" customWidth="1"/>
    <col min="14334" max="14334" width="3.140625" style="36" customWidth="1"/>
    <col min="14335" max="14335" width="17.7109375" style="36" bestFit="1" customWidth="1"/>
    <col min="14336" max="14336" width="36.42578125" style="36" bestFit="1" customWidth="1"/>
    <col min="14337" max="14337" width="9.140625" style="36"/>
    <col min="14338" max="14338" width="17.7109375" style="36" bestFit="1" customWidth="1"/>
    <col min="14339" max="14339" width="36.42578125" style="36" bestFit="1" customWidth="1"/>
    <col min="14340" max="14340" width="9.140625" style="36"/>
    <col min="14341" max="14341" width="1.140625" style="36" customWidth="1"/>
    <col min="14342" max="14343" width="9.140625" style="36"/>
    <col min="14344" max="14344" width="11.85546875" style="36" bestFit="1" customWidth="1"/>
    <col min="14345" max="14587" width="9.140625" style="36"/>
    <col min="14588" max="14589" width="1.7109375" style="36" customWidth="1"/>
    <col min="14590" max="14590" width="3.140625" style="36" customWidth="1"/>
    <col min="14591" max="14591" width="17.7109375" style="36" bestFit="1" customWidth="1"/>
    <col min="14592" max="14592" width="36.42578125" style="36" bestFit="1" customWidth="1"/>
    <col min="14593" max="14593" width="9.140625" style="36"/>
    <col min="14594" max="14594" width="17.7109375" style="36" bestFit="1" customWidth="1"/>
    <col min="14595" max="14595" width="36.42578125" style="36" bestFit="1" customWidth="1"/>
    <col min="14596" max="14596" width="9.140625" style="36"/>
    <col min="14597" max="14597" width="1.140625" style="36" customWidth="1"/>
    <col min="14598" max="14599" width="9.140625" style="36"/>
    <col min="14600" max="14600" width="11.85546875" style="36" bestFit="1" customWidth="1"/>
    <col min="14601" max="14843" width="9.140625" style="36"/>
    <col min="14844" max="14845" width="1.7109375" style="36" customWidth="1"/>
    <col min="14846" max="14846" width="3.140625" style="36" customWidth="1"/>
    <col min="14847" max="14847" width="17.7109375" style="36" bestFit="1" customWidth="1"/>
    <col min="14848" max="14848" width="36.42578125" style="36" bestFit="1" customWidth="1"/>
    <col min="14849" max="14849" width="9.140625" style="36"/>
    <col min="14850" max="14850" width="17.7109375" style="36" bestFit="1" customWidth="1"/>
    <col min="14851" max="14851" width="36.42578125" style="36" bestFit="1" customWidth="1"/>
    <col min="14852" max="14852" width="9.140625" style="36"/>
    <col min="14853" max="14853" width="1.140625" style="36" customWidth="1"/>
    <col min="14854" max="14855" width="9.140625" style="36"/>
    <col min="14856" max="14856" width="11.85546875" style="36" bestFit="1" customWidth="1"/>
    <col min="14857" max="15099" width="9.140625" style="36"/>
    <col min="15100" max="15101" width="1.7109375" style="36" customWidth="1"/>
    <col min="15102" max="15102" width="3.140625" style="36" customWidth="1"/>
    <col min="15103" max="15103" width="17.7109375" style="36" bestFit="1" customWidth="1"/>
    <col min="15104" max="15104" width="36.42578125" style="36" bestFit="1" customWidth="1"/>
    <col min="15105" max="15105" width="9.140625" style="36"/>
    <col min="15106" max="15106" width="17.7109375" style="36" bestFit="1" customWidth="1"/>
    <col min="15107" max="15107" width="36.42578125" style="36" bestFit="1" customWidth="1"/>
    <col min="15108" max="15108" width="9.140625" style="36"/>
    <col min="15109" max="15109" width="1.140625" style="36" customWidth="1"/>
    <col min="15110" max="15111" width="9.140625" style="36"/>
    <col min="15112" max="15112" width="11.85546875" style="36" bestFit="1" customWidth="1"/>
    <col min="15113" max="15355" width="9.140625" style="36"/>
    <col min="15356" max="15357" width="1.7109375" style="36" customWidth="1"/>
    <col min="15358" max="15358" width="3.140625" style="36" customWidth="1"/>
    <col min="15359" max="15359" width="17.7109375" style="36" bestFit="1" customWidth="1"/>
    <col min="15360" max="15360" width="36.42578125" style="36" bestFit="1" customWidth="1"/>
    <col min="15361" max="15361" width="9.140625" style="36"/>
    <col min="15362" max="15362" width="17.7109375" style="36" bestFit="1" customWidth="1"/>
    <col min="15363" max="15363" width="36.42578125" style="36" bestFit="1" customWidth="1"/>
    <col min="15364" max="15364" width="9.140625" style="36"/>
    <col min="15365" max="15365" width="1.140625" style="36" customWidth="1"/>
    <col min="15366" max="15367" width="9.140625" style="36"/>
    <col min="15368" max="15368" width="11.85546875" style="36" bestFit="1" customWidth="1"/>
    <col min="15369" max="15611" width="9.140625" style="36"/>
    <col min="15612" max="15613" width="1.7109375" style="36" customWidth="1"/>
    <col min="15614" max="15614" width="3.140625" style="36" customWidth="1"/>
    <col min="15615" max="15615" width="17.7109375" style="36" bestFit="1" customWidth="1"/>
    <col min="15616" max="15616" width="36.42578125" style="36" bestFit="1" customWidth="1"/>
    <col min="15617" max="15617" width="9.140625" style="36"/>
    <col min="15618" max="15618" width="17.7109375" style="36" bestFit="1" customWidth="1"/>
    <col min="15619" max="15619" width="36.42578125" style="36" bestFit="1" customWidth="1"/>
    <col min="15620" max="15620" width="9.140625" style="36"/>
    <col min="15621" max="15621" width="1.140625" style="36" customWidth="1"/>
    <col min="15622" max="15623" width="9.140625" style="36"/>
    <col min="15624" max="15624" width="11.85546875" style="36" bestFit="1" customWidth="1"/>
    <col min="15625" max="15867" width="9.140625" style="36"/>
    <col min="15868" max="15869" width="1.7109375" style="36" customWidth="1"/>
    <col min="15870" max="15870" width="3.140625" style="36" customWidth="1"/>
    <col min="15871" max="15871" width="17.7109375" style="36" bestFit="1" customWidth="1"/>
    <col min="15872" max="15872" width="36.42578125" style="36" bestFit="1" customWidth="1"/>
    <col min="15873" max="15873" width="9.140625" style="36"/>
    <col min="15874" max="15874" width="17.7109375" style="36" bestFit="1" customWidth="1"/>
    <col min="15875" max="15875" width="36.42578125" style="36" bestFit="1" customWidth="1"/>
    <col min="15876" max="15876" width="9.140625" style="36"/>
    <col min="15877" max="15877" width="1.140625" style="36" customWidth="1"/>
    <col min="15878" max="15879" width="9.140625" style="36"/>
    <col min="15880" max="15880" width="11.85546875" style="36" bestFit="1" customWidth="1"/>
    <col min="15881" max="16123" width="9.140625" style="36"/>
    <col min="16124" max="16125" width="1.7109375" style="36" customWidth="1"/>
    <col min="16126" max="16126" width="3.140625" style="36" customWidth="1"/>
    <col min="16127" max="16127" width="17.7109375" style="36" bestFit="1" customWidth="1"/>
    <col min="16128" max="16128" width="36.42578125" style="36" bestFit="1" customWidth="1"/>
    <col min="16129" max="16129" width="9.140625" style="36"/>
    <col min="16130" max="16130" width="17.7109375" style="36" bestFit="1" customWidth="1"/>
    <col min="16131" max="16131" width="36.42578125" style="36" bestFit="1" customWidth="1"/>
    <col min="16132" max="16132" width="9.140625" style="36"/>
    <col min="16133" max="16133" width="1.140625" style="36" customWidth="1"/>
    <col min="16134" max="16135" width="9.140625" style="36"/>
    <col min="16136" max="16136" width="11.85546875" style="36" bestFit="1" customWidth="1"/>
    <col min="16137" max="16384" width="9.140625" style="36"/>
  </cols>
  <sheetData>
    <row r="1" spans="2:14" ht="7.5" customHeight="1" thickBot="1"/>
    <row r="2" spans="2:14" ht="23.25" thickBot="1">
      <c r="B2" s="37"/>
      <c r="C2" s="37"/>
      <c r="D2" s="38">
        <f ca="1">TODAY() + 52</f>
        <v>43207</v>
      </c>
      <c r="E2" s="37" t="s">
        <v>92</v>
      </c>
      <c r="F2" s="37"/>
      <c r="G2" s="39"/>
      <c r="H2" s="40" t="s">
        <v>56</v>
      </c>
      <c r="I2" s="41"/>
    </row>
    <row r="3" spans="2:14" ht="13.5" thickTop="1">
      <c r="B3" s="42"/>
      <c r="C3" s="42"/>
      <c r="D3" s="42"/>
      <c r="E3" s="43"/>
      <c r="F3" s="43"/>
      <c r="G3" s="39"/>
      <c r="H3" s="44" t="s">
        <v>57</v>
      </c>
      <c r="I3" s="64" t="s">
        <v>19</v>
      </c>
      <c r="K3" s="45"/>
      <c r="L3" s="45"/>
      <c r="M3" s="45"/>
      <c r="N3" s="45"/>
    </row>
    <row r="4" spans="2:14">
      <c r="B4" s="43"/>
      <c r="C4" s="43"/>
      <c r="D4" s="85" t="s">
        <v>8</v>
      </c>
      <c r="E4" s="86" t="s">
        <v>93</v>
      </c>
      <c r="F4" s="43"/>
      <c r="G4" s="39"/>
      <c r="H4" s="48" t="s">
        <v>58</v>
      </c>
      <c r="I4" s="49" t="s">
        <v>17</v>
      </c>
      <c r="K4" s="45"/>
      <c r="L4" s="45"/>
      <c r="M4" s="45"/>
      <c r="N4" s="45"/>
    </row>
    <row r="5" spans="2:14">
      <c r="B5" s="43"/>
      <c r="C5" s="43"/>
      <c r="D5" s="47" t="s">
        <v>12</v>
      </c>
      <c r="E5" s="58">
        <v>43122</v>
      </c>
      <c r="F5" s="43"/>
      <c r="G5" s="39"/>
      <c r="H5" s="48" t="s">
        <v>59</v>
      </c>
      <c r="I5" s="49">
        <f ca="1">TODAY()</f>
        <v>43155</v>
      </c>
      <c r="K5" s="45"/>
      <c r="L5" s="45"/>
      <c r="M5" s="45"/>
      <c r="N5" s="45"/>
    </row>
    <row r="6" spans="2:14" ht="13.5" thickBot="1">
      <c r="B6" s="43"/>
      <c r="C6" s="43"/>
      <c r="D6" s="51" t="s">
        <v>64</v>
      </c>
      <c r="E6" s="87" t="b">
        <v>1</v>
      </c>
      <c r="F6" s="43"/>
      <c r="G6" s="39"/>
      <c r="H6" s="48" t="s">
        <v>30</v>
      </c>
      <c r="I6" s="49" t="s">
        <v>7</v>
      </c>
      <c r="K6" s="45"/>
      <c r="L6" s="45"/>
      <c r="M6" s="45"/>
      <c r="N6" s="45"/>
    </row>
    <row r="7" spans="2:14">
      <c r="B7" s="43"/>
      <c r="C7" s="54"/>
      <c r="D7" s="47" t="s">
        <v>65</v>
      </c>
      <c r="E7" s="55" t="s">
        <v>17</v>
      </c>
      <c r="F7" s="43" t="s">
        <v>51</v>
      </c>
      <c r="G7" s="39"/>
      <c r="H7" s="40" t="s">
        <v>60</v>
      </c>
      <c r="I7" s="41"/>
      <c r="K7" s="45"/>
      <c r="L7" s="45"/>
      <c r="M7" s="45"/>
      <c r="N7" s="45"/>
    </row>
    <row r="8" spans="2:14">
      <c r="B8" s="43"/>
      <c r="C8" s="54"/>
      <c r="D8" s="47" t="s">
        <v>66</v>
      </c>
      <c r="E8" s="55" t="s">
        <v>18</v>
      </c>
      <c r="F8" s="43"/>
      <c r="G8" s="39"/>
      <c r="H8" s="48" t="s">
        <v>15</v>
      </c>
      <c r="I8" s="49"/>
      <c r="K8" s="45"/>
      <c r="L8" s="45"/>
      <c r="M8" s="45"/>
      <c r="N8" s="45"/>
    </row>
    <row r="9" spans="2:14">
      <c r="B9" s="43"/>
      <c r="C9" s="43"/>
      <c r="D9" s="56" t="s">
        <v>67</v>
      </c>
      <c r="E9" s="57" t="s">
        <v>19</v>
      </c>
      <c r="F9" s="81"/>
      <c r="G9" s="39"/>
      <c r="H9" s="48" t="s">
        <v>88</v>
      </c>
      <c r="I9" s="49"/>
      <c r="K9" s="45"/>
      <c r="L9" s="45"/>
      <c r="M9" s="45"/>
      <c r="N9" s="45"/>
    </row>
    <row r="10" spans="2:14">
      <c r="B10" s="43"/>
      <c r="C10" s="43"/>
      <c r="D10" s="47" t="s">
        <v>68</v>
      </c>
      <c r="E10" s="58" t="s">
        <v>39</v>
      </c>
      <c r="F10" s="82" t="s">
        <v>52</v>
      </c>
      <c r="G10" s="39"/>
      <c r="H10" s="48" t="s">
        <v>50</v>
      </c>
      <c r="I10" s="49"/>
      <c r="K10" s="45"/>
      <c r="L10" s="45"/>
      <c r="M10" s="45"/>
      <c r="N10" s="45"/>
    </row>
    <row r="11" spans="2:14" ht="13.5" thickBot="1">
      <c r="B11" s="43"/>
      <c r="C11" s="43"/>
      <c r="D11" s="51" t="s">
        <v>69</v>
      </c>
      <c r="E11" s="58" t="s">
        <v>54</v>
      </c>
      <c r="F11" s="82" t="s">
        <v>53</v>
      </c>
      <c r="G11" s="39"/>
      <c r="H11" s="52" t="s">
        <v>21</v>
      </c>
      <c r="I11" s="53"/>
      <c r="K11" s="45"/>
      <c r="L11" s="45"/>
      <c r="M11" s="45"/>
      <c r="N11" s="45"/>
    </row>
    <row r="12" spans="2:14">
      <c r="B12" s="43"/>
      <c r="C12" s="43"/>
      <c r="D12" s="51" t="s">
        <v>70</v>
      </c>
      <c r="E12" s="58">
        <v>43305</v>
      </c>
      <c r="F12" s="82" t="s">
        <v>54</v>
      </c>
      <c r="G12" s="39"/>
      <c r="K12" s="45"/>
      <c r="L12" s="45"/>
      <c r="M12" s="45"/>
      <c r="N12" s="45"/>
    </row>
    <row r="13" spans="2:14">
      <c r="B13" s="43"/>
      <c r="C13" s="43"/>
      <c r="D13" s="51" t="s">
        <v>71</v>
      </c>
      <c r="E13" s="58">
        <v>43305</v>
      </c>
      <c r="F13" s="83"/>
      <c r="G13" s="39"/>
      <c r="H13" s="36" t="str">
        <f t="array" ref="H13:I32">_xll.HLV5r3.Financial.Cache.ViewTrade(E32)</f>
        <v>buyerPartyReference</v>
      </c>
      <c r="I13" s="36" t="str">
        <v>Party1</v>
      </c>
      <c r="K13" s="45"/>
      <c r="L13" s="45"/>
      <c r="M13" s="45"/>
      <c r="N13" s="45"/>
    </row>
    <row r="14" spans="2:14">
      <c r="B14" s="43"/>
      <c r="C14" s="59"/>
      <c r="D14" s="51" t="s">
        <v>72</v>
      </c>
      <c r="E14" s="60" t="s">
        <v>51</v>
      </c>
      <c r="F14" s="83"/>
      <c r="G14" s="39"/>
      <c r="H14" s="36" t="str">
        <v>sellerPartyReference</v>
      </c>
      <c r="I14" s="36" t="str">
        <v>Party2</v>
      </c>
      <c r="K14" s="45"/>
      <c r="L14" s="45"/>
      <c r="M14" s="45"/>
      <c r="N14" s="45"/>
    </row>
    <row r="15" spans="2:14">
      <c r="B15" s="43"/>
      <c r="C15" s="59"/>
      <c r="D15" s="51" t="s">
        <v>73</v>
      </c>
      <c r="E15" s="60" t="s">
        <v>55</v>
      </c>
      <c r="F15" s="83"/>
      <c r="G15" s="39"/>
      <c r="H15" s="36" t="str">
        <v>callCurrencyAmount</v>
      </c>
      <c r="I15" s="36">
        <v>980000</v>
      </c>
      <c r="K15" s="45"/>
      <c r="L15" s="45"/>
      <c r="M15" s="45"/>
      <c r="N15" s="45"/>
    </row>
    <row r="16" spans="2:14">
      <c r="B16" s="43"/>
      <c r="C16" s="59"/>
      <c r="D16" s="51" t="s">
        <v>74</v>
      </c>
      <c r="E16" s="60">
        <v>1000000</v>
      </c>
      <c r="F16" s="83"/>
      <c r="G16" s="39"/>
      <c r="H16" s="36" t="str">
        <v>callCurrency</v>
      </c>
      <c r="I16" s="36" t="str">
        <v>AUD</v>
      </c>
      <c r="K16" s="45"/>
      <c r="L16" s="45"/>
      <c r="M16" s="45"/>
      <c r="N16" s="45"/>
    </row>
    <row r="17" spans="2:14">
      <c r="B17" s="43"/>
      <c r="C17" s="59"/>
      <c r="D17" s="61" t="s">
        <v>75</v>
      </c>
      <c r="E17" s="62" t="s">
        <v>19</v>
      </c>
      <c r="F17" s="84"/>
      <c r="G17" s="39"/>
      <c r="H17" s="36" t="str">
        <v>putCurrencyAmount</v>
      </c>
      <c r="I17" s="36">
        <v>1000000</v>
      </c>
      <c r="K17" s="45"/>
      <c r="L17" s="45"/>
      <c r="M17" s="45"/>
      <c r="N17" s="45"/>
    </row>
    <row r="18" spans="2:14">
      <c r="B18" s="43"/>
      <c r="C18" s="59"/>
      <c r="D18" s="56" t="s">
        <v>76</v>
      </c>
      <c r="E18" s="63">
        <v>980000</v>
      </c>
      <c r="F18" s="43"/>
      <c r="G18" s="39"/>
      <c r="H18" s="36" t="str">
        <v>putCurrency</v>
      </c>
      <c r="I18" s="36" t="str">
        <v>USD</v>
      </c>
      <c r="K18" s="45"/>
      <c r="L18" s="45"/>
      <c r="M18" s="45"/>
      <c r="N18" s="45"/>
    </row>
    <row r="19" spans="2:14">
      <c r="B19" s="43"/>
      <c r="C19" s="59"/>
      <c r="D19" s="47" t="s">
        <v>77</v>
      </c>
      <c r="E19" s="50" t="s">
        <v>39</v>
      </c>
      <c r="F19" s="43"/>
      <c r="G19" s="39"/>
      <c r="H19" s="36" t="str">
        <v>expiryDate</v>
      </c>
      <c r="I19" s="36">
        <v>43305</v>
      </c>
      <c r="K19" s="45"/>
      <c r="L19" s="45"/>
      <c r="M19" s="45"/>
      <c r="N19" s="45"/>
    </row>
    <row r="20" spans="2:14">
      <c r="B20" s="43"/>
      <c r="C20" s="59"/>
      <c r="D20" s="51" t="s">
        <v>78</v>
      </c>
      <c r="E20" s="50" t="s">
        <v>87</v>
      </c>
      <c r="F20" s="43"/>
      <c r="G20" s="39"/>
      <c r="H20" s="36" t="str">
        <v>expiryTimeBusinessCenter</v>
      </c>
      <c r="I20" s="36" t="str">
        <v>AUSY</v>
      </c>
      <c r="K20" s="45"/>
      <c r="L20" s="45"/>
      <c r="M20" s="45"/>
      <c r="N20" s="45"/>
    </row>
    <row r="21" spans="2:14">
      <c r="B21" s="43"/>
      <c r="C21" s="59"/>
      <c r="D21" s="51" t="s">
        <v>79</v>
      </c>
      <c r="E21" s="58">
        <v>43307</v>
      </c>
      <c r="F21" s="43"/>
      <c r="G21" s="39"/>
      <c r="H21" s="36" t="str">
        <v>expiryTime</v>
      </c>
      <c r="I21" s="36">
        <v>43305</v>
      </c>
      <c r="K21" s="45"/>
      <c r="L21" s="45"/>
      <c r="M21" s="45"/>
      <c r="N21" s="45"/>
    </row>
    <row r="22" spans="2:14">
      <c r="B22" s="43"/>
      <c r="C22" s="59"/>
      <c r="D22" s="51" t="s">
        <v>80</v>
      </c>
      <c r="E22" s="50">
        <v>0.98</v>
      </c>
      <c r="F22" s="43"/>
      <c r="G22" s="39"/>
      <c r="H22" s="36" t="str">
        <v>fxStrikePrice</v>
      </c>
      <c r="I22" s="36">
        <v>0.98</v>
      </c>
      <c r="K22" s="45"/>
      <c r="L22" s="45"/>
      <c r="M22" s="45"/>
      <c r="N22" s="45"/>
    </row>
    <row r="23" spans="2:14">
      <c r="B23" s="43"/>
      <c r="C23" s="59"/>
      <c r="D23" s="51" t="s">
        <v>81</v>
      </c>
      <c r="E23" s="50"/>
      <c r="F23" s="43"/>
      <c r="G23" s="39"/>
      <c r="H23" s="36" t="str">
        <v>strikeQuoteBasis</v>
      </c>
      <c r="I23" s="36" t="str">
        <v>CallCurrencyPerPutCurrency</v>
      </c>
      <c r="K23" s="45"/>
      <c r="L23" s="45"/>
      <c r="M23" s="45"/>
      <c r="N23" s="45"/>
    </row>
    <row r="24" spans="2:14">
      <c r="B24" s="43"/>
      <c r="C24" s="59"/>
      <c r="D24" s="51" t="s">
        <v>82</v>
      </c>
      <c r="E24" s="50"/>
      <c r="F24" s="43"/>
      <c r="G24" s="39"/>
      <c r="H24" s="36" t="str">
        <v>premium</v>
      </c>
      <c r="I24" s="36">
        <v>0</v>
      </c>
      <c r="K24" s="45"/>
      <c r="L24" s="45"/>
      <c r="M24" s="45"/>
      <c r="N24" s="45"/>
    </row>
    <row r="25" spans="2:14">
      <c r="B25" s="43"/>
      <c r="C25" s="59"/>
      <c r="D25" s="51" t="s">
        <v>83</v>
      </c>
      <c r="E25" s="50"/>
      <c r="F25" s="43"/>
      <c r="G25" s="39"/>
      <c r="H25" s="36" t="str">
        <v>spotRate</v>
      </c>
      <c r="I25" s="36">
        <v>0</v>
      </c>
      <c r="K25" s="46"/>
      <c r="L25" s="45"/>
      <c r="M25" s="45"/>
      <c r="N25" s="45"/>
    </row>
    <row r="26" spans="2:14">
      <c r="B26" s="43"/>
      <c r="C26" s="59"/>
      <c r="D26" s="51" t="s">
        <v>84</v>
      </c>
      <c r="E26" s="50"/>
      <c r="F26" s="43"/>
      <c r="G26" s="39"/>
      <c r="H26" s="36" t="str">
        <v>quotedTenor</v>
      </c>
      <c r="I26" s="36" t="str">
        <v>6M</v>
      </c>
      <c r="K26" s="46"/>
      <c r="L26" s="45"/>
      <c r="M26" s="45"/>
      <c r="N26" s="45"/>
    </row>
    <row r="27" spans="2:14">
      <c r="B27" s="43"/>
      <c r="C27" s="59"/>
      <c r="D27" s="68" t="s">
        <v>85</v>
      </c>
      <c r="E27" s="90"/>
      <c r="F27" s="43"/>
      <c r="G27" s="39"/>
      <c r="H27" s="36" t="str">
        <v>cashSettlement</v>
      </c>
      <c r="I27" s="36">
        <v>0</v>
      </c>
      <c r="K27" s="46"/>
      <c r="L27" s="45"/>
      <c r="M27" s="45"/>
      <c r="N27" s="45"/>
    </row>
    <row r="28" spans="2:14" ht="13.5" thickBot="1">
      <c r="B28" s="43"/>
      <c r="C28" s="59"/>
      <c r="D28" s="92" t="s">
        <v>86</v>
      </c>
      <c r="E28" s="91">
        <v>43124</v>
      </c>
      <c r="F28" s="65"/>
      <c r="G28" s="39"/>
      <c r="H28" s="36" t="str">
        <v>valueDate</v>
      </c>
      <c r="I28" s="36">
        <v>43307</v>
      </c>
      <c r="K28" s="46"/>
      <c r="L28" s="45"/>
      <c r="M28" s="45"/>
      <c r="N28" s="45"/>
    </row>
    <row r="29" spans="2:14">
      <c r="B29" s="43"/>
      <c r="C29" s="59"/>
      <c r="D29" s="93" t="s">
        <v>94</v>
      </c>
      <c r="E29" s="88">
        <v>0.95</v>
      </c>
      <c r="F29" s="80"/>
      <c r="G29" s="39"/>
      <c r="H29" s="36" t="e">
        <v>#N/A</v>
      </c>
      <c r="I29" s="36" t="e">
        <v>#N/A</v>
      </c>
      <c r="K29" s="46"/>
      <c r="L29" s="45"/>
      <c r="M29" s="45"/>
      <c r="N29" s="45"/>
    </row>
    <row r="30" spans="2:14">
      <c r="B30" s="43"/>
      <c r="C30" s="59"/>
      <c r="D30" s="94" t="s">
        <v>95</v>
      </c>
      <c r="E30" s="89" t="s">
        <v>96</v>
      </c>
      <c r="F30" s="80"/>
      <c r="G30" s="39"/>
      <c r="H30" s="36" t="e">
        <v>#N/A</v>
      </c>
      <c r="I30" s="36" t="e">
        <v>#N/A</v>
      </c>
      <c r="K30" s="46"/>
      <c r="L30" s="45"/>
      <c r="M30" s="45"/>
      <c r="N30" s="45"/>
    </row>
    <row r="31" spans="2:14">
      <c r="B31" s="43"/>
      <c r="C31" s="59"/>
      <c r="D31" s="43"/>
      <c r="E31" s="43"/>
      <c r="F31" s="43"/>
      <c r="G31" s="39"/>
      <c r="H31" s="36" t="e">
        <v>#N/A</v>
      </c>
      <c r="I31" s="36" t="e">
        <v>#N/A</v>
      </c>
      <c r="K31" s="46"/>
      <c r="L31" s="45"/>
      <c r="M31" s="45"/>
      <c r="N31" s="45"/>
    </row>
    <row r="32" spans="2:14">
      <c r="B32" s="43"/>
      <c r="C32" s="59"/>
      <c r="D32" s="56" t="s">
        <v>61</v>
      </c>
      <c r="E32" s="66" t="str">
        <f>_xll.HLV5r3.Financial.Cache.CreateVanillaFxOption(D4:E27,D28:E28)</f>
        <v>Trade.SpreadSheet.fxOption.fxo0002</v>
      </c>
      <c r="F32" s="43"/>
      <c r="G32" s="39"/>
      <c r="H32" s="36" t="e">
        <v>#N/A</v>
      </c>
      <c r="I32" s="36" t="e">
        <v>#N/A</v>
      </c>
      <c r="K32" s="46"/>
      <c r="L32" s="45"/>
      <c r="M32" s="45"/>
      <c r="N32" s="45"/>
    </row>
    <row r="33" spans="2:14">
      <c r="B33" s="43"/>
      <c r="C33" s="59"/>
      <c r="D33" s="51" t="s">
        <v>62</v>
      </c>
      <c r="E33" s="67" t="str">
        <f ca="1">_xll.HLV5r3.Financial.Cache.ValueTradeFromMarket(E32,I4,H8:H11,I3,I6,I5)</f>
        <v>ValuationReport.LOCAL_USER.SpreadSheet.fxOption.fxo0002.QR_LIVE</v>
      </c>
      <c r="F33" s="43"/>
      <c r="G33" s="39"/>
      <c r="K33" s="46"/>
      <c r="L33" s="45"/>
      <c r="M33" s="45"/>
      <c r="N33" s="45"/>
    </row>
    <row r="34" spans="2:14">
      <c r="B34" s="43"/>
      <c r="C34" s="59"/>
      <c r="D34" s="68"/>
      <c r="E34" s="69"/>
      <c r="F34" s="43"/>
      <c r="G34" s="39"/>
      <c r="K34" s="46"/>
      <c r="L34" s="45"/>
      <c r="M34" s="45"/>
      <c r="N34" s="45"/>
    </row>
    <row r="35" spans="2:14">
      <c r="B35" s="43"/>
      <c r="C35" s="59"/>
      <c r="D35" s="43"/>
      <c r="E35" s="59"/>
      <c r="F35" s="43"/>
      <c r="G35" s="39"/>
      <c r="K35" s="46"/>
      <c r="L35" s="45"/>
      <c r="M35" s="45"/>
      <c r="N35" s="45"/>
    </row>
    <row r="36" spans="2:14">
      <c r="B36" s="43"/>
      <c r="C36" s="59"/>
      <c r="D36" s="43" t="str">
        <f t="array" aca="1" ref="D36:E41" ca="1">_xll.HLV5r3.Financial.Cache.ViewValuationReport(E33)</f>
        <v>NPV</v>
      </c>
      <c r="E36" s="70">
        <f ca="1"/>
        <v>-151505.85699956317</v>
      </c>
      <c r="F36" s="43"/>
      <c r="G36" s="39"/>
      <c r="K36" s="46"/>
      <c r="L36" s="45"/>
      <c r="M36" s="45"/>
      <c r="N36" s="45"/>
    </row>
    <row r="37" spans="2:14">
      <c r="B37" s="43"/>
      <c r="C37" s="59"/>
      <c r="D37" s="43" t="str">
        <f ca="1"/>
        <v>Delta0</v>
      </c>
      <c r="E37" s="70">
        <f ca="1"/>
        <v>0</v>
      </c>
      <c r="F37" s="43"/>
      <c r="G37" s="39"/>
      <c r="K37" s="46"/>
      <c r="L37" s="45"/>
      <c r="M37" s="45"/>
      <c r="N37" s="45"/>
    </row>
    <row r="38" spans="2:14">
      <c r="B38" s="43"/>
      <c r="C38" s="59"/>
      <c r="D38" s="43" t="str">
        <f ca="1"/>
        <v>LocalCurrencyNPV.USD</v>
      </c>
      <c r="E38" s="70">
        <f ca="1"/>
        <v>-998532.49918602</v>
      </c>
      <c r="F38" s="43"/>
      <c r="G38" s="39"/>
      <c r="K38" s="46"/>
      <c r="L38" s="45"/>
      <c r="M38" s="45"/>
      <c r="N38" s="45"/>
    </row>
    <row r="39" spans="2:14">
      <c r="B39" s="43"/>
      <c r="C39" s="59"/>
      <c r="D39" s="43" t="str">
        <f ca="1"/>
        <v>LocalCurrencyNPV.AUD</v>
      </c>
      <c r="E39" s="70">
        <f ca="1"/>
        <v>959873.92220759462</v>
      </c>
      <c r="F39" s="43"/>
      <c r="G39" s="39"/>
      <c r="K39" s="46"/>
      <c r="L39" s="45"/>
      <c r="M39" s="45"/>
      <c r="N39" s="45"/>
    </row>
    <row r="40" spans="2:14">
      <c r="B40" s="43"/>
      <c r="C40" s="59"/>
      <c r="D40" s="43" t="str">
        <f ca="1"/>
        <v>Delta1</v>
      </c>
      <c r="E40">
        <f ca="1"/>
        <v>-6.7606449521001357</v>
      </c>
      <c r="F40" s="43"/>
      <c r="G40" s="39"/>
      <c r="K40" s="46"/>
      <c r="L40" s="45"/>
      <c r="M40" s="45"/>
      <c r="N40" s="45"/>
    </row>
    <row r="41" spans="2:14">
      <c r="B41" s="43"/>
      <c r="C41" s="59"/>
      <c r="D41" s="43" t="e">
        <f ca="1"/>
        <v>#N/A</v>
      </c>
      <c r="E41" t="e">
        <f ca="1"/>
        <v>#N/A</v>
      </c>
      <c r="F41" s="43"/>
      <c r="G41" s="39"/>
      <c r="K41" s="46"/>
      <c r="L41" s="45"/>
      <c r="M41" s="45"/>
      <c r="N41" s="45"/>
    </row>
    <row r="42" spans="2:14">
      <c r="B42" s="43"/>
      <c r="C42" s="59"/>
      <c r="D42" s="43"/>
      <c r="E42" s="59"/>
      <c r="F42" s="43"/>
      <c r="G42" s="39"/>
      <c r="K42" s="46"/>
      <c r="L42" s="45"/>
      <c r="M42" s="45"/>
      <c r="N42" s="45"/>
    </row>
    <row r="43" spans="2:14">
      <c r="B43" s="72"/>
      <c r="C43" s="59"/>
      <c r="D43" s="43"/>
      <c r="E43" s="43"/>
      <c r="F43" s="71"/>
      <c r="G43" s="39"/>
      <c r="K43" s="46"/>
    </row>
    <row r="44" spans="2:14">
      <c r="B44" s="39"/>
      <c r="C44" s="59"/>
      <c r="D44" s="43"/>
      <c r="E44" s="43"/>
      <c r="F44" s="71"/>
      <c r="G44" s="39"/>
      <c r="K44" s="46"/>
    </row>
    <row r="45" spans="2:14">
      <c r="C45" s="59"/>
      <c r="D45" s="43"/>
      <c r="E45" s="43"/>
      <c r="F45" s="43"/>
      <c r="G45" s="39"/>
      <c r="K45" s="46"/>
    </row>
    <row r="46" spans="2:14">
      <c r="C46" s="59"/>
      <c r="D46" s="43"/>
      <c r="E46" s="43"/>
      <c r="F46" s="43"/>
      <c r="G46" s="39"/>
      <c r="K46" s="46"/>
    </row>
    <row r="47" spans="2:14">
      <c r="C47" s="39"/>
      <c r="D47" s="39"/>
      <c r="E47" s="39"/>
      <c r="F47" s="39"/>
      <c r="G47" s="39"/>
      <c r="K47" s="46"/>
    </row>
    <row r="48" spans="2:14">
      <c r="G48" s="39"/>
      <c r="K48" s="46"/>
    </row>
    <row r="49" spans="1:11">
      <c r="G49" s="39"/>
      <c r="K49" s="46"/>
    </row>
    <row r="50" spans="1:11">
      <c r="A50" s="39"/>
      <c r="G50" s="39"/>
    </row>
    <row r="51" spans="1:11">
      <c r="G51" s="39"/>
    </row>
    <row r="52" spans="1:11">
      <c r="G52" s="39"/>
    </row>
    <row r="53" spans="1:11">
      <c r="G53" s="39"/>
    </row>
    <row r="69" spans="8:8">
      <c r="H69" s="46"/>
    </row>
    <row r="70" spans="8:8">
      <c r="H70" s="46"/>
    </row>
    <row r="71" spans="8:8">
      <c r="H71" s="46"/>
    </row>
    <row r="72" spans="8:8">
      <c r="H72" s="46"/>
    </row>
    <row r="73" spans="8:8">
      <c r="H73" s="46"/>
    </row>
    <row r="74" spans="8:8">
      <c r="H74" s="46"/>
    </row>
    <row r="75" spans="8:8">
      <c r="H75" s="46"/>
    </row>
    <row r="76" spans="8:8">
      <c r="H76" s="46"/>
    </row>
    <row r="77" spans="8:8">
      <c r="H77" s="46"/>
    </row>
    <row r="78" spans="8:8">
      <c r="H78" s="46"/>
    </row>
    <row r="79" spans="8:8">
      <c r="H79" s="46"/>
    </row>
    <row r="80" spans="8:8">
      <c r="H80" s="46"/>
    </row>
    <row r="81" spans="8:8">
      <c r="H81" s="46"/>
    </row>
    <row r="82" spans="8:8">
      <c r="H82" s="46"/>
    </row>
    <row r="83" spans="8:8">
      <c r="H83" s="46"/>
    </row>
    <row r="84" spans="8:8">
      <c r="H84" s="46"/>
    </row>
    <row r="85" spans="8:8">
      <c r="H85" s="46"/>
    </row>
    <row r="86" spans="8:8">
      <c r="H86" s="46"/>
    </row>
    <row r="87" spans="8:8">
      <c r="H87" s="46"/>
    </row>
    <row r="88" spans="8:8">
      <c r="H88" s="46"/>
    </row>
    <row r="89" spans="8:8">
      <c r="H89" s="46"/>
    </row>
    <row r="90" spans="8:8">
      <c r="H90" s="46"/>
    </row>
    <row r="91" spans="8:8">
      <c r="H91" s="46"/>
    </row>
    <row r="92" spans="8:8">
      <c r="H92" s="46"/>
    </row>
    <row r="93" spans="8:8">
      <c r="H93" s="46"/>
    </row>
    <row r="94" spans="8:8">
      <c r="H94" s="46"/>
    </row>
    <row r="95" spans="8:8">
      <c r="H95" s="46"/>
    </row>
    <row r="96" spans="8:8">
      <c r="H96" s="46"/>
    </row>
    <row r="97" spans="8:8">
      <c r="H97" s="46"/>
    </row>
    <row r="98" spans="8:8">
      <c r="H98" s="46"/>
    </row>
    <row r="99" spans="8:8">
      <c r="H99" s="46"/>
    </row>
    <row r="100" spans="8:8">
      <c r="H100" s="46"/>
    </row>
    <row r="101" spans="8:8">
      <c r="H101" s="46"/>
    </row>
    <row r="102" spans="8:8">
      <c r="H102" s="46"/>
    </row>
    <row r="103" spans="8:8">
      <c r="H103" s="46"/>
    </row>
    <row r="104" spans="8:8">
      <c r="H104" s="46"/>
    </row>
    <row r="105" spans="8:8">
      <c r="H105" s="46"/>
    </row>
    <row r="106" spans="8:8">
      <c r="H106" s="46"/>
    </row>
    <row r="107" spans="8:8">
      <c r="H107" s="46"/>
    </row>
    <row r="108" spans="8:8">
      <c r="H108" s="46"/>
    </row>
    <row r="109" spans="8:8">
      <c r="H109" s="46"/>
    </row>
    <row r="110" spans="8:8">
      <c r="H110" s="46"/>
    </row>
    <row r="111" spans="8:8">
      <c r="H111" s="46"/>
    </row>
    <row r="112" spans="8:8">
      <c r="H112" s="46"/>
    </row>
    <row r="113" spans="8:8">
      <c r="H113" s="46"/>
    </row>
    <row r="114" spans="8:8">
      <c r="H114" s="46"/>
    </row>
    <row r="115" spans="8:8">
      <c r="H115" s="46"/>
    </row>
    <row r="116" spans="8:8">
      <c r="H116" s="46"/>
    </row>
    <row r="117" spans="8:8">
      <c r="H117" s="46"/>
    </row>
    <row r="118" spans="8:8">
      <c r="H118" s="46"/>
    </row>
    <row r="119" spans="8:8">
      <c r="H119" s="46"/>
    </row>
    <row r="120" spans="8:8">
      <c r="H120" s="46"/>
    </row>
    <row r="121" spans="8:8">
      <c r="H121" s="46"/>
    </row>
    <row r="122" spans="8:8">
      <c r="H122" s="46"/>
    </row>
    <row r="123" spans="8:8">
      <c r="H123" s="46"/>
    </row>
    <row r="124" spans="8:8">
      <c r="H124" s="46"/>
    </row>
    <row r="125" spans="8:8">
      <c r="H125" s="46"/>
    </row>
    <row r="126" spans="8:8">
      <c r="H126" s="46"/>
    </row>
    <row r="127" spans="8:8">
      <c r="H127" s="46"/>
    </row>
    <row r="128" spans="8:8">
      <c r="H128" s="46"/>
    </row>
    <row r="129" spans="8:8">
      <c r="H129" s="46"/>
    </row>
    <row r="130" spans="8:8">
      <c r="H130" s="46"/>
    </row>
    <row r="131" spans="8:8">
      <c r="H131" s="46"/>
    </row>
    <row r="132" spans="8:8">
      <c r="H132" s="46"/>
    </row>
    <row r="133" spans="8:8">
      <c r="H133" s="46"/>
    </row>
    <row r="134" spans="8:8">
      <c r="H134" s="46"/>
    </row>
    <row r="135" spans="8:8">
      <c r="H135" s="46"/>
    </row>
    <row r="136" spans="8:8">
      <c r="H136" s="46"/>
    </row>
    <row r="137" spans="8:8">
      <c r="H137" s="46"/>
    </row>
    <row r="138" spans="8:8">
      <c r="H138" s="46"/>
    </row>
    <row r="139" spans="8:8">
      <c r="H139" s="46"/>
    </row>
    <row r="140" spans="8:8">
      <c r="H140" s="46"/>
    </row>
    <row r="141" spans="8:8">
      <c r="H141" s="46"/>
    </row>
    <row r="142" spans="8:8">
      <c r="H142" s="46"/>
    </row>
    <row r="143" spans="8:8">
      <c r="H143" s="46"/>
    </row>
    <row r="144" spans="8:8">
      <c r="H144" s="46"/>
    </row>
    <row r="145" spans="8:8">
      <c r="H145" s="46"/>
    </row>
    <row r="146" spans="8:8">
      <c r="H146" s="46"/>
    </row>
    <row r="147" spans="8:8">
      <c r="H147" s="46"/>
    </row>
    <row r="148" spans="8:8">
      <c r="H148" s="46"/>
    </row>
    <row r="149" spans="8:8">
      <c r="H149" s="46"/>
    </row>
    <row r="150" spans="8:8">
      <c r="H150" s="46"/>
    </row>
    <row r="151" spans="8:8">
      <c r="H151" s="46"/>
    </row>
    <row r="152" spans="8:8">
      <c r="H152" s="46"/>
    </row>
    <row r="153" spans="8:8">
      <c r="H153" s="46"/>
    </row>
    <row r="154" spans="8:8">
      <c r="H154" s="46"/>
    </row>
    <row r="155" spans="8:8">
      <c r="H155" s="46"/>
    </row>
    <row r="156" spans="8:8">
      <c r="H156" s="46"/>
    </row>
    <row r="157" spans="8:8">
      <c r="H157" s="46"/>
    </row>
    <row r="158" spans="8:8">
      <c r="H158" s="46"/>
    </row>
    <row r="159" spans="8:8">
      <c r="H159" s="46"/>
    </row>
    <row r="160" spans="8:8">
      <c r="H160" s="46"/>
    </row>
    <row r="161" spans="8:8">
      <c r="H161" s="46"/>
    </row>
    <row r="162" spans="8:8">
      <c r="H162" s="46"/>
    </row>
    <row r="163" spans="8:8">
      <c r="H163" s="46"/>
    </row>
    <row r="164" spans="8:8">
      <c r="H164" s="73"/>
    </row>
    <row r="165" spans="8:8">
      <c r="H165" s="73"/>
    </row>
    <row r="166" spans="8:8">
      <c r="H166" s="73"/>
    </row>
    <row r="167" spans="8:8">
      <c r="H167" s="73"/>
    </row>
    <row r="168" spans="8:8">
      <c r="H168" s="73"/>
    </row>
    <row r="169" spans="8:8">
      <c r="H169" s="73"/>
    </row>
    <row r="170" spans="8:8">
      <c r="H170" s="73"/>
    </row>
    <row r="171" spans="8:8">
      <c r="H171" s="73"/>
    </row>
    <row r="172" spans="8:8">
      <c r="H172" s="73"/>
    </row>
    <row r="173" spans="8:8">
      <c r="H173" s="73"/>
    </row>
    <row r="174" spans="8:8">
      <c r="H174" s="73"/>
    </row>
    <row r="175" spans="8:8">
      <c r="H175" s="73"/>
    </row>
    <row r="176" spans="8:8">
      <c r="H176" s="73"/>
    </row>
    <row r="177" spans="8:8">
      <c r="H177" s="73"/>
    </row>
    <row r="178" spans="8:8">
      <c r="H178" s="73"/>
    </row>
    <row r="179" spans="8:8">
      <c r="H179" s="73"/>
    </row>
    <row r="180" spans="8:8">
      <c r="H180" s="73"/>
    </row>
    <row r="181" spans="8:8">
      <c r="H181" s="73"/>
    </row>
    <row r="182" spans="8:8">
      <c r="H182" s="73"/>
    </row>
    <row r="183" spans="8:8">
      <c r="H183" s="73"/>
    </row>
    <row r="184" spans="8:8">
      <c r="H184" s="73"/>
    </row>
    <row r="185" spans="8:8">
      <c r="H185" s="73"/>
    </row>
    <row r="186" spans="8:8">
      <c r="H186" s="73"/>
    </row>
  </sheetData>
  <dataValidations count="14">
    <dataValidation type="list" allowBlank="1" showInputMessage="1" showErrorMessage="1" sqref="E15" xr:uid="{00000000-0002-0000-0200-000000000000}">
      <formula1>FirstCouponType</formula1>
    </dataValidation>
    <dataValidation type="list" allowBlank="1" showInputMessage="1" showErrorMessage="1" sqref="E65553 F12 IY21 WVL983055 WLP983055 WBT983055 VRX983055 VIB983055 UYF983055 UOJ983055 UEN983055 TUR983055 TKV983055 TAZ983055 SRD983055 SHH983055 RXL983055 RNP983055 RDT983055 QTX983055 QKB983055 QAF983055 PQJ983055 PGN983055 OWR983055 OMV983055 OCZ983055 NTD983055 NJH983055 MZL983055 MPP983055 MFT983055 LVX983055 LMB983055 LCF983055 KSJ983055 KIN983055 JYR983055 JOV983055 JEZ983055 IVD983055 ILH983055 IBL983055 HRP983055 HHT983055 GXX983055 GOB983055 GEF983055 FUJ983055 FKN983055 FAR983055 EQV983055 EGZ983055 DXD983055 DNH983055 DDL983055 CTP983055 CJT983055 BZX983055 BQB983055 BGF983055 AWJ983055 AMN983055 ACR983055 SV983055 IZ983055 WVL917519 WLP917519 WBT917519 VRX917519 VIB917519 UYF917519 UOJ917519 UEN917519 TUR917519 TKV917519 TAZ917519 SRD917519 SHH917519 RXL917519 RNP917519 RDT917519 QTX917519 QKB917519 QAF917519 PQJ917519 PGN917519 OWR917519 OMV917519 OCZ917519 NTD917519 NJH917519 MZL917519 MPP917519 MFT917519 LVX917519 LMB917519 LCF917519 KSJ917519 KIN917519 JYR917519 JOV917519 JEZ917519 IVD917519 ILH917519 IBL917519 HRP917519 HHT917519 GXX917519 GOB917519 GEF917519 FUJ917519 FKN917519 FAR917519 EQV917519 EGZ917519 DXD917519 DNH917519 DDL917519 CTP917519 CJT917519 BZX917519 BQB917519 BGF917519 AWJ917519 AMN917519 ACR917519 SV917519 IZ917519 WVL851983 WLP851983 WBT851983 VRX851983 VIB851983 UYF851983 UOJ851983 UEN851983 TUR851983 TKV851983 TAZ851983 SRD851983 SHH851983 RXL851983 RNP851983 RDT851983 QTX851983 QKB851983 QAF851983 PQJ851983 PGN851983 OWR851983 OMV851983 OCZ851983 NTD851983 NJH851983 MZL851983 MPP851983 MFT851983 LVX851983 LMB851983 LCF851983 KSJ851983 KIN851983 JYR851983 JOV851983 JEZ851983 IVD851983 ILH851983 IBL851983 HRP851983 HHT851983 GXX851983 GOB851983 GEF851983 FUJ851983 FKN851983 FAR851983 EQV851983 EGZ851983 DXD851983 DNH851983 DDL851983 CTP851983 CJT851983 BZX851983 BQB851983 BGF851983 AWJ851983 AMN851983 ACR851983 SV851983 IZ851983 WVL786447 WLP786447 WBT786447 VRX786447 VIB786447 UYF786447 UOJ786447 UEN786447 TUR786447 TKV786447 TAZ786447 SRD786447 SHH786447 RXL786447 RNP786447 RDT786447 QTX786447 QKB786447 QAF786447 PQJ786447 PGN786447 OWR786447 OMV786447 OCZ786447 NTD786447 NJH786447 MZL786447 MPP786447 MFT786447 LVX786447 LMB786447 LCF786447 KSJ786447 KIN786447 JYR786447 JOV786447 JEZ786447 IVD786447 ILH786447 IBL786447 HRP786447 HHT786447 GXX786447 GOB786447 GEF786447 FUJ786447 FKN786447 FAR786447 EQV786447 EGZ786447 DXD786447 DNH786447 DDL786447 CTP786447 CJT786447 BZX786447 BQB786447 BGF786447 AWJ786447 AMN786447 ACR786447 SV786447 IZ786447 WVL720911 WLP720911 WBT720911 VRX720911 VIB720911 UYF720911 UOJ720911 UEN720911 TUR720911 TKV720911 TAZ720911 SRD720911 SHH720911 RXL720911 RNP720911 RDT720911 QTX720911 QKB720911 QAF720911 PQJ720911 PGN720911 OWR720911 OMV720911 OCZ720911 NTD720911 NJH720911 MZL720911 MPP720911 MFT720911 LVX720911 LMB720911 LCF720911 KSJ720911 KIN720911 JYR720911 JOV720911 JEZ720911 IVD720911 ILH720911 IBL720911 HRP720911 HHT720911 GXX720911 GOB720911 GEF720911 FUJ720911 FKN720911 FAR720911 EQV720911 EGZ720911 DXD720911 DNH720911 DDL720911 CTP720911 CJT720911 BZX720911 BQB720911 BGF720911 AWJ720911 AMN720911 ACR720911 SV720911 IZ720911 WVL655375 WLP655375 WBT655375 VRX655375 VIB655375 UYF655375 UOJ655375 UEN655375 TUR655375 TKV655375 TAZ655375 SRD655375 SHH655375 RXL655375 RNP655375 RDT655375 QTX655375 QKB655375 QAF655375 PQJ655375 PGN655375 OWR655375 OMV655375 OCZ655375 NTD655375 NJH655375 MZL655375 MPP655375 MFT655375 LVX655375 LMB655375 LCF655375 KSJ655375 KIN655375 JYR655375 JOV655375 JEZ655375 IVD655375 ILH655375 IBL655375 HRP655375 HHT655375 GXX655375 GOB655375 GEF655375 FUJ655375 FKN655375 FAR655375 EQV655375 EGZ655375 DXD655375 DNH655375 DDL655375 CTP655375 CJT655375 BZX655375 BQB655375 BGF655375 AWJ655375 AMN655375 ACR655375 SV655375 IZ655375 WVL589839 WLP589839 WBT589839 VRX589839 VIB589839 UYF589839 UOJ589839 UEN589839 TUR589839 TKV589839 TAZ589839 SRD589839 SHH589839 RXL589839 RNP589839 RDT589839 QTX589839 QKB589839 QAF589839 PQJ589839 PGN589839 OWR589839 OMV589839 OCZ589839 NTD589839 NJH589839 MZL589839 MPP589839 MFT589839 LVX589839 LMB589839 LCF589839 KSJ589839 KIN589839 JYR589839 JOV589839 JEZ589839 IVD589839 ILH589839 IBL589839 HRP589839 HHT589839 GXX589839 GOB589839 GEF589839 FUJ589839 FKN589839 FAR589839 EQV589839 EGZ589839 DXD589839 DNH589839 DDL589839 CTP589839 CJT589839 BZX589839 BQB589839 BGF589839 AWJ589839 AMN589839 ACR589839 SV589839 IZ589839 WVL524303 WLP524303 WBT524303 VRX524303 VIB524303 UYF524303 UOJ524303 UEN524303 TUR524303 TKV524303 TAZ524303 SRD524303 SHH524303 RXL524303 RNP524303 RDT524303 QTX524303 QKB524303 QAF524303 PQJ524303 PGN524303 OWR524303 OMV524303 OCZ524303 NTD524303 NJH524303 MZL524303 MPP524303 MFT524303 LVX524303 LMB524303 LCF524303 KSJ524303 KIN524303 JYR524303 JOV524303 JEZ524303 IVD524303 ILH524303 IBL524303 HRP524303 HHT524303 GXX524303 GOB524303 GEF524303 FUJ524303 FKN524303 FAR524303 EQV524303 EGZ524303 DXD524303 DNH524303 DDL524303 CTP524303 CJT524303 BZX524303 BQB524303 BGF524303 AWJ524303 AMN524303 ACR524303 SV524303 IZ524303 WVL458767 WLP458767 WBT458767 VRX458767 VIB458767 UYF458767 UOJ458767 UEN458767 TUR458767 TKV458767 TAZ458767 SRD458767 SHH458767 RXL458767 RNP458767 RDT458767 QTX458767 QKB458767 QAF458767 PQJ458767 PGN458767 OWR458767 OMV458767 OCZ458767 NTD458767 NJH458767 MZL458767 MPP458767 MFT458767 LVX458767 LMB458767 LCF458767 KSJ458767 KIN458767 JYR458767 JOV458767 JEZ458767 IVD458767 ILH458767 IBL458767 HRP458767 HHT458767 GXX458767 GOB458767 GEF458767 FUJ458767 FKN458767 FAR458767 EQV458767 EGZ458767 DXD458767 DNH458767 DDL458767 CTP458767 CJT458767 BZX458767 BQB458767 BGF458767 AWJ458767 AMN458767 ACR458767 SV458767 IZ458767 WVL393231 WLP393231 WBT393231 VRX393231 VIB393231 UYF393231 UOJ393231 UEN393231 TUR393231 TKV393231 TAZ393231 SRD393231 SHH393231 RXL393231 RNP393231 RDT393231 QTX393231 QKB393231 QAF393231 PQJ393231 PGN393231 OWR393231 OMV393231 OCZ393231 NTD393231 NJH393231 MZL393231 MPP393231 MFT393231 LVX393231 LMB393231 LCF393231 KSJ393231 KIN393231 JYR393231 JOV393231 JEZ393231 IVD393231 ILH393231 IBL393231 HRP393231 HHT393231 GXX393231 GOB393231 GEF393231 FUJ393231 FKN393231 FAR393231 EQV393231 EGZ393231 DXD393231 DNH393231 DDL393231 CTP393231 CJT393231 BZX393231 BQB393231 BGF393231 AWJ393231 AMN393231 ACR393231 SV393231 IZ393231 WVL327695 WLP327695 WBT327695 VRX327695 VIB327695 UYF327695 UOJ327695 UEN327695 TUR327695 TKV327695 TAZ327695 SRD327695 SHH327695 RXL327695 RNP327695 RDT327695 QTX327695 QKB327695 QAF327695 PQJ327695 PGN327695 OWR327695 OMV327695 OCZ327695 NTD327695 NJH327695 MZL327695 MPP327695 MFT327695 LVX327695 LMB327695 LCF327695 KSJ327695 KIN327695 JYR327695 JOV327695 JEZ327695 IVD327695 ILH327695 IBL327695 HRP327695 HHT327695 GXX327695 GOB327695 GEF327695 FUJ327695 FKN327695 FAR327695 EQV327695 EGZ327695 DXD327695 DNH327695 DDL327695 CTP327695 CJT327695 BZX327695 BQB327695 BGF327695 AWJ327695 AMN327695 ACR327695 SV327695 IZ327695 WVL262159 WLP262159 WBT262159 VRX262159 VIB262159 UYF262159 UOJ262159 UEN262159 TUR262159 TKV262159 TAZ262159 SRD262159 SHH262159 RXL262159 RNP262159 RDT262159 QTX262159 QKB262159 QAF262159 PQJ262159 PGN262159 OWR262159 OMV262159 OCZ262159 NTD262159 NJH262159 MZL262159 MPP262159 MFT262159 LVX262159 LMB262159 LCF262159 KSJ262159 KIN262159 JYR262159 JOV262159 JEZ262159 IVD262159 ILH262159 IBL262159 HRP262159 HHT262159 GXX262159 GOB262159 GEF262159 FUJ262159 FKN262159 FAR262159 EQV262159 EGZ262159 DXD262159 DNH262159 DDL262159 CTP262159 CJT262159 BZX262159 BQB262159 BGF262159 AWJ262159 AMN262159 ACR262159 SV262159 IZ262159 WVL196623 WLP196623 WBT196623 VRX196623 VIB196623 UYF196623 UOJ196623 UEN196623 TUR196623 TKV196623 TAZ196623 SRD196623 SHH196623 RXL196623 RNP196623 RDT196623 QTX196623 QKB196623 QAF196623 PQJ196623 PGN196623 OWR196623 OMV196623 OCZ196623 NTD196623 NJH196623 MZL196623 MPP196623 MFT196623 LVX196623 LMB196623 LCF196623 KSJ196623 KIN196623 JYR196623 JOV196623 JEZ196623 IVD196623 ILH196623 IBL196623 HRP196623 HHT196623 GXX196623 GOB196623 GEF196623 FUJ196623 FKN196623 FAR196623 EQV196623 EGZ196623 DXD196623 DNH196623 DDL196623 CTP196623 CJT196623 BZX196623 BQB196623 BGF196623 AWJ196623 AMN196623 ACR196623 SV196623 IZ196623 WVL131087 WLP131087 WBT131087 VRX131087 VIB131087 UYF131087 UOJ131087 UEN131087 TUR131087 TKV131087 TAZ131087 SRD131087 SHH131087 RXL131087 RNP131087 RDT131087 QTX131087 QKB131087 QAF131087 PQJ131087 PGN131087 OWR131087 OMV131087 OCZ131087 NTD131087 NJH131087 MZL131087 MPP131087 MFT131087 LVX131087 LMB131087 LCF131087 KSJ131087 KIN131087 JYR131087 JOV131087 JEZ131087 IVD131087 ILH131087 IBL131087 HRP131087 HHT131087 GXX131087 GOB131087 GEF131087 FUJ131087 FKN131087 FAR131087 EQV131087 EGZ131087 DXD131087 DNH131087 DDL131087 CTP131087 CJT131087 BZX131087 BQB131087 BGF131087 AWJ131087 AMN131087 ACR131087 SV131087 IZ131087 WVL65551 WLP65551 WBT65551 VRX65551 VIB65551 UYF65551 UOJ65551 UEN65551 TUR65551 TKV65551 TAZ65551 SRD65551 SHH65551 RXL65551 RNP65551 RDT65551 QTX65551 QKB65551 QAF65551 PQJ65551 PGN65551 OWR65551 OMV65551 OCZ65551 NTD65551 NJH65551 MZL65551 MPP65551 MFT65551 LVX65551 LMB65551 LCF65551 KSJ65551 KIN65551 JYR65551 JOV65551 JEZ65551 IVD65551 ILH65551 IBL65551 HRP65551 HHT65551 GXX65551 GOB65551 GEF65551 FUJ65551 FKN65551 FAR65551 EQV65551 EGZ65551 DXD65551 DNH65551 DDL65551 CTP65551 CJT65551 BZX65551 BQB65551 BGF65551 AWJ65551 AMN65551 ACR65551 SV65551 IZ65551 WVL11 WLP11 WBT11 VRX11 VIB11 UYF11 UOJ11 UEN11 TUR11 TKV11 TAZ11 SRD11 SHH11 RXL11 RNP11 RDT11 QTX11 QKB11 QAF11 PQJ11 PGN11 OWR11 OMV11 OCZ11 NTD11 NJH11 MZL11 MPP11 MFT11 LVX11 LMB11 LCF11 KSJ11 KIN11 JYR11 JOV11 JEZ11 IVD11 ILH11 IBL11 HRP11 HHT11 GXX11 GOB11 GEF11 FUJ11 FKN11 FAR11 EQV11 EGZ11 DXD11 DNH11 DDL11 CTP11 CJT11 BZX11 BQB11 BGF11 AWJ11 AMN11 ACR11 SV11 IZ11 WVI983055 WLM983055 WBQ983055 VRU983055 VHY983055 UYC983055 UOG983055 UEK983055 TUO983055 TKS983055 TAW983055 SRA983055 SHE983055 RXI983055 RNM983055 RDQ983055 QTU983055 QJY983055 QAC983055 PQG983055 PGK983055 OWO983055 OMS983055 OCW983055 NTA983055 NJE983055 MZI983055 MPM983055 MFQ983055 LVU983055 LLY983055 LCC983055 KSG983055 KIK983055 JYO983055 JOS983055 JEW983055 IVA983055 ILE983055 IBI983055 HRM983055 HHQ983055 GXU983055 GNY983055 GEC983055 FUG983055 FKK983055 FAO983055 EQS983055 EGW983055 DXA983055 DNE983055 DDI983055 CTM983055 CJQ983055 BZU983055 BPY983055 BGC983055 AWG983055 AMK983055 ACO983055 SS983055 IW983055 WVI917519 WLM917519 WBQ917519 VRU917519 VHY917519 UYC917519 UOG917519 UEK917519 TUO917519 TKS917519 TAW917519 SRA917519 SHE917519 RXI917519 RNM917519 RDQ917519 QTU917519 QJY917519 QAC917519 PQG917519 PGK917519 OWO917519 OMS917519 OCW917519 NTA917519 NJE917519 MZI917519 MPM917519 MFQ917519 LVU917519 LLY917519 LCC917519 KSG917519 KIK917519 JYO917519 JOS917519 JEW917519 IVA917519 ILE917519 IBI917519 HRM917519 HHQ917519 GXU917519 GNY917519 GEC917519 FUG917519 FKK917519 FAO917519 EQS917519 EGW917519 DXA917519 DNE917519 DDI917519 CTM917519 CJQ917519 BZU917519 BPY917519 BGC917519 AWG917519 AMK917519 ACO917519 SS917519 IW917519 WVI851983 WLM851983 WBQ851983 VRU851983 VHY851983 UYC851983 UOG851983 UEK851983 TUO851983 TKS851983 TAW851983 SRA851983 SHE851983 RXI851983 RNM851983 RDQ851983 QTU851983 QJY851983 QAC851983 PQG851983 PGK851983 OWO851983 OMS851983 OCW851983 NTA851983 NJE851983 MZI851983 MPM851983 MFQ851983 LVU851983 LLY851983 LCC851983 KSG851983 KIK851983 JYO851983 JOS851983 JEW851983 IVA851983 ILE851983 IBI851983 HRM851983 HHQ851983 GXU851983 GNY851983 GEC851983 FUG851983 FKK851983 FAO851983 EQS851983 EGW851983 DXA851983 DNE851983 DDI851983 CTM851983 CJQ851983 BZU851983 BPY851983 BGC851983 AWG851983 AMK851983 ACO851983 SS851983 IW851983 WVI786447 WLM786447 WBQ786447 VRU786447 VHY786447 UYC786447 UOG786447 UEK786447 TUO786447 TKS786447 TAW786447 SRA786447 SHE786447 RXI786447 RNM786447 RDQ786447 QTU786447 QJY786447 QAC786447 PQG786447 PGK786447 OWO786447 OMS786447 OCW786447 NTA786447 NJE786447 MZI786447 MPM786447 MFQ786447 LVU786447 LLY786447 LCC786447 KSG786447 KIK786447 JYO786447 JOS786447 JEW786447 IVA786447 ILE786447 IBI786447 HRM786447 HHQ786447 GXU786447 GNY786447 GEC786447 FUG786447 FKK786447 FAO786447 EQS786447 EGW786447 DXA786447 DNE786447 DDI786447 CTM786447 CJQ786447 BZU786447 BPY786447 BGC786447 AWG786447 AMK786447 ACO786447 SS786447 IW786447 WVI720911 WLM720911 WBQ720911 VRU720911 VHY720911 UYC720911 UOG720911 UEK720911 TUO720911 TKS720911 TAW720911 SRA720911 SHE720911 RXI720911 RNM720911 RDQ720911 QTU720911 QJY720911 QAC720911 PQG720911 PGK720911 OWO720911 OMS720911 OCW720911 NTA720911 NJE720911 MZI720911 MPM720911 MFQ720911 LVU720911 LLY720911 LCC720911 KSG720911 KIK720911 JYO720911 JOS720911 JEW720911 IVA720911 ILE720911 IBI720911 HRM720911 HHQ720911 GXU720911 GNY720911 GEC720911 FUG720911 FKK720911 FAO720911 EQS720911 EGW720911 DXA720911 DNE720911 DDI720911 CTM720911 CJQ720911 BZU720911 BPY720911 BGC720911 AWG720911 AMK720911 ACO720911 SS720911 IW720911 WVI655375 WLM655375 WBQ655375 VRU655375 VHY655375 UYC655375 UOG655375 UEK655375 TUO655375 TKS655375 TAW655375 SRA655375 SHE655375 RXI655375 RNM655375 RDQ655375 QTU655375 QJY655375 QAC655375 PQG655375 PGK655375 OWO655375 OMS655375 OCW655375 NTA655375 NJE655375 MZI655375 MPM655375 MFQ655375 LVU655375 LLY655375 LCC655375 KSG655375 KIK655375 JYO655375 JOS655375 JEW655375 IVA655375 ILE655375 IBI655375 HRM655375 HHQ655375 GXU655375 GNY655375 GEC655375 FUG655375 FKK655375 FAO655375 EQS655375 EGW655375 DXA655375 DNE655375 DDI655375 CTM655375 CJQ655375 BZU655375 BPY655375 BGC655375 AWG655375 AMK655375 ACO655375 SS655375 IW655375 WVI589839 WLM589839 WBQ589839 VRU589839 VHY589839 UYC589839 UOG589839 UEK589839 TUO589839 TKS589839 TAW589839 SRA589839 SHE589839 RXI589839 RNM589839 RDQ589839 QTU589839 QJY589839 QAC589839 PQG589839 PGK589839 OWO589839 OMS589839 OCW589839 NTA589839 NJE589839 MZI589839 MPM589839 MFQ589839 LVU589839 LLY589839 LCC589839 KSG589839 KIK589839 JYO589839 JOS589839 JEW589839 IVA589839 ILE589839 IBI589839 HRM589839 HHQ589839 GXU589839 GNY589839 GEC589839 FUG589839 FKK589839 FAO589839 EQS589839 EGW589839 DXA589839 DNE589839 DDI589839 CTM589839 CJQ589839 BZU589839 BPY589839 BGC589839 AWG589839 AMK589839 ACO589839 SS589839 IW589839 WVI524303 WLM524303 WBQ524303 VRU524303 VHY524303 UYC524303 UOG524303 UEK524303 TUO524303 TKS524303 TAW524303 SRA524303 SHE524303 RXI524303 RNM524303 RDQ524303 QTU524303 QJY524303 QAC524303 PQG524303 PGK524303 OWO524303 OMS524303 OCW524303 NTA524303 NJE524303 MZI524303 MPM524303 MFQ524303 LVU524303 LLY524303 LCC524303 KSG524303 KIK524303 JYO524303 JOS524303 JEW524303 IVA524303 ILE524303 IBI524303 HRM524303 HHQ524303 GXU524303 GNY524303 GEC524303 FUG524303 FKK524303 FAO524303 EQS524303 EGW524303 DXA524303 DNE524303 DDI524303 CTM524303 CJQ524303 BZU524303 BPY524303 BGC524303 AWG524303 AMK524303 ACO524303 SS524303 IW524303 WVI458767 WLM458767 WBQ458767 VRU458767 VHY458767 UYC458767 UOG458767 UEK458767 TUO458767 TKS458767 TAW458767 SRA458767 SHE458767 RXI458767 RNM458767 RDQ458767 QTU458767 QJY458767 QAC458767 PQG458767 PGK458767 OWO458767 OMS458767 OCW458767 NTA458767 NJE458767 MZI458767 MPM458767 MFQ458767 LVU458767 LLY458767 LCC458767 KSG458767 KIK458767 JYO458767 JOS458767 JEW458767 IVA458767 ILE458767 IBI458767 HRM458767 HHQ458767 GXU458767 GNY458767 GEC458767 FUG458767 FKK458767 FAO458767 EQS458767 EGW458767 DXA458767 DNE458767 DDI458767 CTM458767 CJQ458767 BZU458767 BPY458767 BGC458767 AWG458767 AMK458767 ACO458767 SS458767 IW458767 WVI393231 WLM393231 WBQ393231 VRU393231 VHY393231 UYC393231 UOG393231 UEK393231 TUO393231 TKS393231 TAW393231 SRA393231 SHE393231 RXI393231 RNM393231 RDQ393231 QTU393231 QJY393231 QAC393231 PQG393231 PGK393231 OWO393231 OMS393231 OCW393231 NTA393231 NJE393231 MZI393231 MPM393231 MFQ393231 LVU393231 LLY393231 LCC393231 KSG393231 KIK393231 JYO393231 JOS393231 JEW393231 IVA393231 ILE393231 IBI393231 HRM393231 HHQ393231 GXU393231 GNY393231 GEC393231 FUG393231 FKK393231 FAO393231 EQS393231 EGW393231 DXA393231 DNE393231 DDI393231 CTM393231 CJQ393231 BZU393231 BPY393231 BGC393231 AWG393231 AMK393231 ACO393231 SS393231 IW393231 WVI327695 WLM327695 WBQ327695 VRU327695 VHY327695 UYC327695 UOG327695 UEK327695 TUO327695 TKS327695 TAW327695 SRA327695 SHE327695 RXI327695 RNM327695 RDQ327695 QTU327695 QJY327695 QAC327695 PQG327695 PGK327695 OWO327695 OMS327695 OCW327695 NTA327695 NJE327695 MZI327695 MPM327695 MFQ327695 LVU327695 LLY327695 LCC327695 KSG327695 KIK327695 JYO327695 JOS327695 JEW327695 IVA327695 ILE327695 IBI327695 HRM327695 HHQ327695 GXU327695 GNY327695 GEC327695 FUG327695 FKK327695 FAO327695 EQS327695 EGW327695 DXA327695 DNE327695 DDI327695 CTM327695 CJQ327695 BZU327695 BPY327695 BGC327695 AWG327695 AMK327695 ACO327695 SS327695 IW327695 WVI262159 WLM262159 WBQ262159 VRU262159 VHY262159 UYC262159 UOG262159 UEK262159 TUO262159 TKS262159 TAW262159 SRA262159 SHE262159 RXI262159 RNM262159 RDQ262159 QTU262159 QJY262159 QAC262159 PQG262159 PGK262159 OWO262159 OMS262159 OCW262159 NTA262159 NJE262159 MZI262159 MPM262159 MFQ262159 LVU262159 LLY262159 LCC262159 KSG262159 KIK262159 JYO262159 JOS262159 JEW262159 IVA262159 ILE262159 IBI262159 HRM262159 HHQ262159 GXU262159 GNY262159 GEC262159 FUG262159 FKK262159 FAO262159 EQS262159 EGW262159 DXA262159 DNE262159 DDI262159 CTM262159 CJQ262159 BZU262159 BPY262159 BGC262159 AWG262159 AMK262159 ACO262159 SS262159 IW262159 WVI196623 WLM196623 WBQ196623 VRU196623 VHY196623 UYC196623 UOG196623 UEK196623 TUO196623 TKS196623 TAW196623 SRA196623 SHE196623 RXI196623 RNM196623 RDQ196623 QTU196623 QJY196623 QAC196623 PQG196623 PGK196623 OWO196623 OMS196623 OCW196623 NTA196623 NJE196623 MZI196623 MPM196623 MFQ196623 LVU196623 LLY196623 LCC196623 KSG196623 KIK196623 JYO196623 JOS196623 JEW196623 IVA196623 ILE196623 IBI196623 HRM196623 HHQ196623 GXU196623 GNY196623 GEC196623 FUG196623 FKK196623 FAO196623 EQS196623 EGW196623 DXA196623 DNE196623 DDI196623 CTM196623 CJQ196623 BZU196623 BPY196623 BGC196623 AWG196623 AMK196623 ACO196623 SS196623 IW196623 WVI131087 WLM131087 WBQ131087 VRU131087 VHY131087 UYC131087 UOG131087 UEK131087 TUO131087 TKS131087 TAW131087 SRA131087 SHE131087 RXI131087 RNM131087 RDQ131087 QTU131087 QJY131087 QAC131087 PQG131087 PGK131087 OWO131087 OMS131087 OCW131087 NTA131087 NJE131087 MZI131087 MPM131087 MFQ131087 LVU131087 LLY131087 LCC131087 KSG131087 KIK131087 JYO131087 JOS131087 JEW131087 IVA131087 ILE131087 IBI131087 HRM131087 HHQ131087 GXU131087 GNY131087 GEC131087 FUG131087 FKK131087 FAO131087 EQS131087 EGW131087 DXA131087 DNE131087 DDI131087 CTM131087 CJQ131087 BZU131087 BPY131087 BGC131087 AWG131087 AMK131087 ACO131087 SS131087 IW131087 WVI65551 WLM65551 WBQ65551 VRU65551 VHY65551 UYC65551 UOG65551 UEK65551 TUO65551 TKS65551 TAW65551 SRA65551 SHE65551 RXI65551 RNM65551 RDQ65551 QTU65551 QJY65551 QAC65551 PQG65551 PGK65551 OWO65551 OMS65551 OCW65551 NTA65551 NJE65551 MZI65551 MPM65551 MFQ65551 LVU65551 LLY65551 LCC65551 KSG65551 KIK65551 JYO65551 JOS65551 JEW65551 IVA65551 ILE65551 IBI65551 HRM65551 HHQ65551 GXU65551 GNY65551 GEC65551 FUG65551 FKK65551 FAO65551 EQS65551 EGW65551 DXA65551 DNE65551 DDI65551 CTM65551 CJQ65551 BZU65551 BPY65551 BGC65551 AWG65551 AMK65551 ACO65551 SS65551 IW65551 WVI11 WLM11 WBQ11 VRU11 VHY11 UYC11 UOG11 UEK11 TUO11 TKS11 TAW11 SRA11 SHE11 RXI11 RNM11 RDQ11 QTU11 QJY11 QAC11 PQG11 PGK11 OWO11 OMS11 OCW11 NTA11 NJE11 MZI11 MPM11 MFQ11 LVU11 LLY11 LCC11 KSG11 KIK11 JYO11 JOS11 JEW11 IVA11 ILE11 IBI11 HRM11 HHQ11 GXU11 GNY11 GEC11 FUG11 FKK11 FAO11 EQS11 EGW11 DXA11 DNE11 DDI11 CTM11 CJQ11 BZU11 BPY11 BGC11 AWG11 AMK11 ACO11 SS11 IW11 WVH983063 WLL983063 WBP983063 VRT983063 VHX983063 UYB983063 UOF983063 UEJ983063 TUN983063 TKR983063 TAV983063 SQZ983063 SHD983063 RXH983063 RNL983063 RDP983063 QTT983063 QJX983063 QAB983063 PQF983063 PGJ983063 OWN983063 OMR983063 OCV983063 NSZ983063 NJD983063 MZH983063 MPL983063 MFP983063 LVT983063 LLX983063 LCB983063 KSF983063 KIJ983063 JYN983063 JOR983063 JEV983063 IUZ983063 ILD983063 IBH983063 HRL983063 HHP983063 GXT983063 GNX983063 GEB983063 FUF983063 FKJ983063 FAN983063 EQR983063 EGV983063 DWZ983063 DND983063 DDH983063 CTL983063 CJP983063 BZT983063 BPX983063 BGB983063 AWF983063 AMJ983063 ACN983063 SR983063 IV983063 WVH917527 WLL917527 WBP917527 VRT917527 VHX917527 UYB917527 UOF917527 UEJ917527 TUN917527 TKR917527 TAV917527 SQZ917527 SHD917527 RXH917527 RNL917527 RDP917527 QTT917527 QJX917527 QAB917527 PQF917527 PGJ917527 OWN917527 OMR917527 OCV917527 NSZ917527 NJD917527 MZH917527 MPL917527 MFP917527 LVT917527 LLX917527 LCB917527 KSF917527 KIJ917527 JYN917527 JOR917527 JEV917527 IUZ917527 ILD917527 IBH917527 HRL917527 HHP917527 GXT917527 GNX917527 GEB917527 FUF917527 FKJ917527 FAN917527 EQR917527 EGV917527 DWZ917527 DND917527 DDH917527 CTL917527 CJP917527 BZT917527 BPX917527 BGB917527 AWF917527 AMJ917527 ACN917527 SR917527 IV917527 WVH851991 WLL851991 WBP851991 VRT851991 VHX851991 UYB851991 UOF851991 UEJ851991 TUN851991 TKR851991 TAV851991 SQZ851991 SHD851991 RXH851991 RNL851991 RDP851991 QTT851991 QJX851991 QAB851991 PQF851991 PGJ851991 OWN851991 OMR851991 OCV851991 NSZ851991 NJD851991 MZH851991 MPL851991 MFP851991 LVT851991 LLX851991 LCB851991 KSF851991 KIJ851991 JYN851991 JOR851991 JEV851991 IUZ851991 ILD851991 IBH851991 HRL851991 HHP851991 GXT851991 GNX851991 GEB851991 FUF851991 FKJ851991 FAN851991 EQR851991 EGV851991 DWZ851991 DND851991 DDH851991 CTL851991 CJP851991 BZT851991 BPX851991 BGB851991 AWF851991 AMJ851991 ACN851991 SR851991 IV851991 WVH786455 WLL786455 WBP786455 VRT786455 VHX786455 UYB786455 UOF786455 UEJ786455 TUN786455 TKR786455 TAV786455 SQZ786455 SHD786455 RXH786455 RNL786455 RDP786455 QTT786455 QJX786455 QAB786455 PQF786455 PGJ786455 OWN786455 OMR786455 OCV786455 NSZ786455 NJD786455 MZH786455 MPL786455 MFP786455 LVT786455 LLX786455 LCB786455 KSF786455 KIJ786455 JYN786455 JOR786455 JEV786455 IUZ786455 ILD786455 IBH786455 HRL786455 HHP786455 GXT786455 GNX786455 GEB786455 FUF786455 FKJ786455 FAN786455 EQR786455 EGV786455 DWZ786455 DND786455 DDH786455 CTL786455 CJP786455 BZT786455 BPX786455 BGB786455 AWF786455 AMJ786455 ACN786455 SR786455 IV786455 WVH720919 WLL720919 WBP720919 VRT720919 VHX720919 UYB720919 UOF720919 UEJ720919 TUN720919 TKR720919 TAV720919 SQZ720919 SHD720919 RXH720919 RNL720919 RDP720919 QTT720919 QJX720919 QAB720919 PQF720919 PGJ720919 OWN720919 OMR720919 OCV720919 NSZ720919 NJD720919 MZH720919 MPL720919 MFP720919 LVT720919 LLX720919 LCB720919 KSF720919 KIJ720919 JYN720919 JOR720919 JEV720919 IUZ720919 ILD720919 IBH720919 HRL720919 HHP720919 GXT720919 GNX720919 GEB720919 FUF720919 FKJ720919 FAN720919 EQR720919 EGV720919 DWZ720919 DND720919 DDH720919 CTL720919 CJP720919 BZT720919 BPX720919 BGB720919 AWF720919 AMJ720919 ACN720919 SR720919 IV720919 WVH655383 WLL655383 WBP655383 VRT655383 VHX655383 UYB655383 UOF655383 UEJ655383 TUN655383 TKR655383 TAV655383 SQZ655383 SHD655383 RXH655383 RNL655383 RDP655383 QTT655383 QJX655383 QAB655383 PQF655383 PGJ655383 OWN655383 OMR655383 OCV655383 NSZ655383 NJD655383 MZH655383 MPL655383 MFP655383 LVT655383 LLX655383 LCB655383 KSF655383 KIJ655383 JYN655383 JOR655383 JEV655383 IUZ655383 ILD655383 IBH655383 HRL655383 HHP655383 GXT655383 GNX655383 GEB655383 FUF655383 FKJ655383 FAN655383 EQR655383 EGV655383 DWZ655383 DND655383 DDH655383 CTL655383 CJP655383 BZT655383 BPX655383 BGB655383 AWF655383 AMJ655383 ACN655383 SR655383 IV655383 WVH589847 WLL589847 WBP589847 VRT589847 VHX589847 UYB589847 UOF589847 UEJ589847 TUN589847 TKR589847 TAV589847 SQZ589847 SHD589847 RXH589847 RNL589847 RDP589847 QTT589847 QJX589847 QAB589847 PQF589847 PGJ589847 OWN589847 OMR589847 OCV589847 NSZ589847 NJD589847 MZH589847 MPL589847 MFP589847 LVT589847 LLX589847 LCB589847 KSF589847 KIJ589847 JYN589847 JOR589847 JEV589847 IUZ589847 ILD589847 IBH589847 HRL589847 HHP589847 GXT589847 GNX589847 GEB589847 FUF589847 FKJ589847 FAN589847 EQR589847 EGV589847 DWZ589847 DND589847 DDH589847 CTL589847 CJP589847 BZT589847 BPX589847 BGB589847 AWF589847 AMJ589847 ACN589847 SR589847 IV589847 WVH524311 WLL524311 WBP524311 VRT524311 VHX524311 UYB524311 UOF524311 UEJ524311 TUN524311 TKR524311 TAV524311 SQZ524311 SHD524311 RXH524311 RNL524311 RDP524311 QTT524311 QJX524311 QAB524311 PQF524311 PGJ524311 OWN524311 OMR524311 OCV524311 NSZ524311 NJD524311 MZH524311 MPL524311 MFP524311 LVT524311 LLX524311 LCB524311 KSF524311 KIJ524311 JYN524311 JOR524311 JEV524311 IUZ524311 ILD524311 IBH524311 HRL524311 HHP524311 GXT524311 GNX524311 GEB524311 FUF524311 FKJ524311 FAN524311 EQR524311 EGV524311 DWZ524311 DND524311 DDH524311 CTL524311 CJP524311 BZT524311 BPX524311 BGB524311 AWF524311 AMJ524311 ACN524311 SR524311 IV524311 WVH458775 WLL458775 WBP458775 VRT458775 VHX458775 UYB458775 UOF458775 UEJ458775 TUN458775 TKR458775 TAV458775 SQZ458775 SHD458775 RXH458775 RNL458775 RDP458775 QTT458775 QJX458775 QAB458775 PQF458775 PGJ458775 OWN458775 OMR458775 OCV458775 NSZ458775 NJD458775 MZH458775 MPL458775 MFP458775 LVT458775 LLX458775 LCB458775 KSF458775 KIJ458775 JYN458775 JOR458775 JEV458775 IUZ458775 ILD458775 IBH458775 HRL458775 HHP458775 GXT458775 GNX458775 GEB458775 FUF458775 FKJ458775 FAN458775 EQR458775 EGV458775 DWZ458775 DND458775 DDH458775 CTL458775 CJP458775 BZT458775 BPX458775 BGB458775 AWF458775 AMJ458775 ACN458775 SR458775 IV458775 WVH393239 WLL393239 WBP393239 VRT393239 VHX393239 UYB393239 UOF393239 UEJ393239 TUN393239 TKR393239 TAV393239 SQZ393239 SHD393239 RXH393239 RNL393239 RDP393239 QTT393239 QJX393239 QAB393239 PQF393239 PGJ393239 OWN393239 OMR393239 OCV393239 NSZ393239 NJD393239 MZH393239 MPL393239 MFP393239 LVT393239 LLX393239 LCB393239 KSF393239 KIJ393239 JYN393239 JOR393239 JEV393239 IUZ393239 ILD393239 IBH393239 HRL393239 HHP393239 GXT393239 GNX393239 GEB393239 FUF393239 FKJ393239 FAN393239 EQR393239 EGV393239 DWZ393239 DND393239 DDH393239 CTL393239 CJP393239 BZT393239 BPX393239 BGB393239 AWF393239 AMJ393239 ACN393239 SR393239 IV393239 WVH327703 WLL327703 WBP327703 VRT327703 VHX327703 UYB327703 UOF327703 UEJ327703 TUN327703 TKR327703 TAV327703 SQZ327703 SHD327703 RXH327703 RNL327703 RDP327703 QTT327703 QJX327703 QAB327703 PQF327703 PGJ327703 OWN327703 OMR327703 OCV327703 NSZ327703 NJD327703 MZH327703 MPL327703 MFP327703 LVT327703 LLX327703 LCB327703 KSF327703 KIJ327703 JYN327703 JOR327703 JEV327703 IUZ327703 ILD327703 IBH327703 HRL327703 HHP327703 GXT327703 GNX327703 GEB327703 FUF327703 FKJ327703 FAN327703 EQR327703 EGV327703 DWZ327703 DND327703 DDH327703 CTL327703 CJP327703 BZT327703 BPX327703 BGB327703 AWF327703 AMJ327703 ACN327703 SR327703 IV327703 WVH262167 WLL262167 WBP262167 VRT262167 VHX262167 UYB262167 UOF262167 UEJ262167 TUN262167 TKR262167 TAV262167 SQZ262167 SHD262167 RXH262167 RNL262167 RDP262167 QTT262167 QJX262167 QAB262167 PQF262167 PGJ262167 OWN262167 OMR262167 OCV262167 NSZ262167 NJD262167 MZH262167 MPL262167 MFP262167 LVT262167 LLX262167 LCB262167 KSF262167 KIJ262167 JYN262167 JOR262167 JEV262167 IUZ262167 ILD262167 IBH262167 HRL262167 HHP262167 GXT262167 GNX262167 GEB262167 FUF262167 FKJ262167 FAN262167 EQR262167 EGV262167 DWZ262167 DND262167 DDH262167 CTL262167 CJP262167 BZT262167 BPX262167 BGB262167 AWF262167 AMJ262167 ACN262167 SR262167 IV262167 WVH196631 WLL196631 WBP196631 VRT196631 VHX196631 UYB196631 UOF196631 UEJ196631 TUN196631 TKR196631 TAV196631 SQZ196631 SHD196631 RXH196631 RNL196631 RDP196631 QTT196631 QJX196631 QAB196631 PQF196631 PGJ196631 OWN196631 OMR196631 OCV196631 NSZ196631 NJD196631 MZH196631 MPL196631 MFP196631 LVT196631 LLX196631 LCB196631 KSF196631 KIJ196631 JYN196631 JOR196631 JEV196631 IUZ196631 ILD196631 IBH196631 HRL196631 HHP196631 GXT196631 GNX196631 GEB196631 FUF196631 FKJ196631 FAN196631 EQR196631 EGV196631 DWZ196631 DND196631 DDH196631 CTL196631 CJP196631 BZT196631 BPX196631 BGB196631 AWF196631 AMJ196631 ACN196631 SR196631 IV196631 WVH131095 WLL131095 WBP131095 VRT131095 VHX131095 UYB131095 UOF131095 UEJ131095 TUN131095 TKR131095 TAV131095 SQZ131095 SHD131095 RXH131095 RNL131095 RDP131095 QTT131095 QJX131095 QAB131095 PQF131095 PGJ131095 OWN131095 OMR131095 OCV131095 NSZ131095 NJD131095 MZH131095 MPL131095 MFP131095 LVT131095 LLX131095 LCB131095 KSF131095 KIJ131095 JYN131095 JOR131095 JEV131095 IUZ131095 ILD131095 IBH131095 HRL131095 HHP131095 GXT131095 GNX131095 GEB131095 FUF131095 FKJ131095 FAN131095 EQR131095 EGV131095 DWZ131095 DND131095 DDH131095 CTL131095 CJP131095 BZT131095 BPX131095 BGB131095 AWF131095 AMJ131095 ACN131095 SR131095 IV131095 WVH65559 WLL65559 WBP65559 VRT65559 VHX65559 UYB65559 UOF65559 UEJ65559 TUN65559 TKR65559 TAV65559 SQZ65559 SHD65559 RXH65559 RNL65559 RDP65559 QTT65559 QJX65559 QAB65559 PQF65559 PGJ65559 OWN65559 OMR65559 OCV65559 NSZ65559 NJD65559 MZH65559 MPL65559 MFP65559 LVT65559 LLX65559 LCB65559 KSF65559 KIJ65559 JYN65559 JOR65559 JEV65559 IUZ65559 ILD65559 IBH65559 HRL65559 HHP65559 GXT65559 GNX65559 GEB65559 FUF65559 FKJ65559 FAN65559 EQR65559 EGV65559 DWZ65559 DND65559 DDH65559 CTL65559 CJP65559 BZT65559 BPX65559 BGB65559 AWF65559 AMJ65559 ACN65559 SR65559 IV65559 WVH21 WLL21 WBP21 VRT21 VHX21 UYB21 UOF21 UEJ21 TUN21 TKR21 TAV21 SQZ21 SHD21 RXH21 RNL21 RDP21 QTT21 QJX21 QAB21 PQF21 PGJ21 OWN21 OMR21 OCV21 NSZ21 NJD21 MZH21 MPL21 MFP21 LVT21 LLX21 LCB21 KSF21 KIJ21 JYN21 JOR21 JEV21 IUZ21 ILD21 IBH21 HRL21 HHP21 GXT21 GNX21 GEB21 FUF21 FKJ21 FAN21 EQR21 EGV21 DWZ21 DND21 DDH21 CTL21 CJP21 BZT21 BPX21 BGB21 AWF21 AMJ21 ACN21 SR21 IV21 WVK983063 WLO983063 WBS983063 VRW983063 VIA983063 UYE983063 UOI983063 UEM983063 TUQ983063 TKU983063 TAY983063 SRC983063 SHG983063 RXK983063 RNO983063 RDS983063 QTW983063 QKA983063 QAE983063 PQI983063 PGM983063 OWQ983063 OMU983063 OCY983063 NTC983063 NJG983063 MZK983063 MPO983063 MFS983063 LVW983063 LMA983063 LCE983063 KSI983063 KIM983063 JYQ983063 JOU983063 JEY983063 IVC983063 ILG983063 IBK983063 HRO983063 HHS983063 GXW983063 GOA983063 GEE983063 FUI983063 FKM983063 FAQ983063 EQU983063 EGY983063 DXC983063 DNG983063 DDK983063 CTO983063 CJS983063 BZW983063 BQA983063 BGE983063 AWI983063 AMM983063 ACQ983063 SU983063 IY983063 WVK917527 WLO917527 WBS917527 VRW917527 VIA917527 UYE917527 UOI917527 UEM917527 TUQ917527 TKU917527 TAY917527 SRC917527 SHG917527 RXK917527 RNO917527 RDS917527 QTW917527 QKA917527 QAE917527 PQI917527 PGM917527 OWQ917527 OMU917527 OCY917527 NTC917527 NJG917527 MZK917527 MPO917527 MFS917527 LVW917527 LMA917527 LCE917527 KSI917527 KIM917527 JYQ917527 JOU917527 JEY917527 IVC917527 ILG917527 IBK917527 HRO917527 HHS917527 GXW917527 GOA917527 GEE917527 FUI917527 FKM917527 FAQ917527 EQU917527 EGY917527 DXC917527 DNG917527 DDK917527 CTO917527 CJS917527 BZW917527 BQA917527 BGE917527 AWI917527 AMM917527 ACQ917527 SU917527 IY917527 WVK851991 WLO851991 WBS851991 VRW851991 VIA851991 UYE851991 UOI851991 UEM851991 TUQ851991 TKU851991 TAY851991 SRC851991 SHG851991 RXK851991 RNO851991 RDS851991 QTW851991 QKA851991 QAE851991 PQI851991 PGM851991 OWQ851991 OMU851991 OCY851991 NTC851991 NJG851991 MZK851991 MPO851991 MFS851991 LVW851991 LMA851991 LCE851991 KSI851991 KIM851991 JYQ851991 JOU851991 JEY851991 IVC851991 ILG851991 IBK851991 HRO851991 HHS851991 GXW851991 GOA851991 GEE851991 FUI851991 FKM851991 FAQ851991 EQU851991 EGY851991 DXC851991 DNG851991 DDK851991 CTO851991 CJS851991 BZW851991 BQA851991 BGE851991 AWI851991 AMM851991 ACQ851991 SU851991 IY851991 WVK786455 WLO786455 WBS786455 VRW786455 VIA786455 UYE786455 UOI786455 UEM786455 TUQ786455 TKU786455 TAY786455 SRC786455 SHG786455 RXK786455 RNO786455 RDS786455 QTW786455 QKA786455 QAE786455 PQI786455 PGM786455 OWQ786455 OMU786455 OCY786455 NTC786455 NJG786455 MZK786455 MPO786455 MFS786455 LVW786455 LMA786455 LCE786455 KSI786455 KIM786455 JYQ786455 JOU786455 JEY786455 IVC786455 ILG786455 IBK786455 HRO786455 HHS786455 GXW786455 GOA786455 GEE786455 FUI786455 FKM786455 FAQ786455 EQU786455 EGY786455 DXC786455 DNG786455 DDK786455 CTO786455 CJS786455 BZW786455 BQA786455 BGE786455 AWI786455 AMM786455 ACQ786455 SU786455 IY786455 WVK720919 WLO720919 WBS720919 VRW720919 VIA720919 UYE720919 UOI720919 UEM720919 TUQ720919 TKU720919 TAY720919 SRC720919 SHG720919 RXK720919 RNO720919 RDS720919 QTW720919 QKA720919 QAE720919 PQI720919 PGM720919 OWQ720919 OMU720919 OCY720919 NTC720919 NJG720919 MZK720919 MPO720919 MFS720919 LVW720919 LMA720919 LCE720919 KSI720919 KIM720919 JYQ720919 JOU720919 JEY720919 IVC720919 ILG720919 IBK720919 HRO720919 HHS720919 GXW720919 GOA720919 GEE720919 FUI720919 FKM720919 FAQ720919 EQU720919 EGY720919 DXC720919 DNG720919 DDK720919 CTO720919 CJS720919 BZW720919 BQA720919 BGE720919 AWI720919 AMM720919 ACQ720919 SU720919 IY720919 WVK655383 WLO655383 WBS655383 VRW655383 VIA655383 UYE655383 UOI655383 UEM655383 TUQ655383 TKU655383 TAY655383 SRC655383 SHG655383 RXK655383 RNO655383 RDS655383 QTW655383 QKA655383 QAE655383 PQI655383 PGM655383 OWQ655383 OMU655383 OCY655383 NTC655383 NJG655383 MZK655383 MPO655383 MFS655383 LVW655383 LMA655383 LCE655383 KSI655383 KIM655383 JYQ655383 JOU655383 JEY655383 IVC655383 ILG655383 IBK655383 HRO655383 HHS655383 GXW655383 GOA655383 GEE655383 FUI655383 FKM655383 FAQ655383 EQU655383 EGY655383 DXC655383 DNG655383 DDK655383 CTO655383 CJS655383 BZW655383 BQA655383 BGE655383 AWI655383 AMM655383 ACQ655383 SU655383 IY655383 WVK589847 WLO589847 WBS589847 VRW589847 VIA589847 UYE589847 UOI589847 UEM589847 TUQ589847 TKU589847 TAY589847 SRC589847 SHG589847 RXK589847 RNO589847 RDS589847 QTW589847 QKA589847 QAE589847 PQI589847 PGM589847 OWQ589847 OMU589847 OCY589847 NTC589847 NJG589847 MZK589847 MPO589847 MFS589847 LVW589847 LMA589847 LCE589847 KSI589847 KIM589847 JYQ589847 JOU589847 JEY589847 IVC589847 ILG589847 IBK589847 HRO589847 HHS589847 GXW589847 GOA589847 GEE589847 FUI589847 FKM589847 FAQ589847 EQU589847 EGY589847 DXC589847 DNG589847 DDK589847 CTO589847 CJS589847 BZW589847 BQA589847 BGE589847 AWI589847 AMM589847 ACQ589847 SU589847 IY589847 WVK524311 WLO524311 WBS524311 VRW524311 VIA524311 UYE524311 UOI524311 UEM524311 TUQ524311 TKU524311 TAY524311 SRC524311 SHG524311 RXK524311 RNO524311 RDS524311 QTW524311 QKA524311 QAE524311 PQI524311 PGM524311 OWQ524311 OMU524311 OCY524311 NTC524311 NJG524311 MZK524311 MPO524311 MFS524311 LVW524311 LMA524311 LCE524311 KSI524311 KIM524311 JYQ524311 JOU524311 JEY524311 IVC524311 ILG524311 IBK524311 HRO524311 HHS524311 GXW524311 GOA524311 GEE524311 FUI524311 FKM524311 FAQ524311 EQU524311 EGY524311 DXC524311 DNG524311 DDK524311 CTO524311 CJS524311 BZW524311 BQA524311 BGE524311 AWI524311 AMM524311 ACQ524311 SU524311 IY524311 WVK458775 WLO458775 WBS458775 VRW458775 VIA458775 UYE458775 UOI458775 UEM458775 TUQ458775 TKU458775 TAY458775 SRC458775 SHG458775 RXK458775 RNO458775 RDS458775 QTW458775 QKA458775 QAE458775 PQI458775 PGM458775 OWQ458775 OMU458775 OCY458775 NTC458775 NJG458775 MZK458775 MPO458775 MFS458775 LVW458775 LMA458775 LCE458775 KSI458775 KIM458775 JYQ458775 JOU458775 JEY458775 IVC458775 ILG458775 IBK458775 HRO458775 HHS458775 GXW458775 GOA458775 GEE458775 FUI458775 FKM458775 FAQ458775 EQU458775 EGY458775 DXC458775 DNG458775 DDK458775 CTO458775 CJS458775 BZW458775 BQA458775 BGE458775 AWI458775 AMM458775 ACQ458775 SU458775 IY458775 WVK393239 WLO393239 WBS393239 VRW393239 VIA393239 UYE393239 UOI393239 UEM393239 TUQ393239 TKU393239 TAY393239 SRC393239 SHG393239 RXK393239 RNO393239 RDS393239 QTW393239 QKA393239 QAE393239 PQI393239 PGM393239 OWQ393239 OMU393239 OCY393239 NTC393239 NJG393239 MZK393239 MPO393239 MFS393239 LVW393239 LMA393239 LCE393239 KSI393239 KIM393239 JYQ393239 JOU393239 JEY393239 IVC393239 ILG393239 IBK393239 HRO393239 HHS393239 GXW393239 GOA393239 GEE393239 FUI393239 FKM393239 FAQ393239 EQU393239 EGY393239 DXC393239 DNG393239 DDK393239 CTO393239 CJS393239 BZW393239 BQA393239 BGE393239 AWI393239 AMM393239 ACQ393239 SU393239 IY393239 WVK327703 WLO327703 WBS327703 VRW327703 VIA327703 UYE327703 UOI327703 UEM327703 TUQ327703 TKU327703 TAY327703 SRC327703 SHG327703 RXK327703 RNO327703 RDS327703 QTW327703 QKA327703 QAE327703 PQI327703 PGM327703 OWQ327703 OMU327703 OCY327703 NTC327703 NJG327703 MZK327703 MPO327703 MFS327703 LVW327703 LMA327703 LCE327703 KSI327703 KIM327703 JYQ327703 JOU327703 JEY327703 IVC327703 ILG327703 IBK327703 HRO327703 HHS327703 GXW327703 GOA327703 GEE327703 FUI327703 FKM327703 FAQ327703 EQU327703 EGY327703 DXC327703 DNG327703 DDK327703 CTO327703 CJS327703 BZW327703 BQA327703 BGE327703 AWI327703 AMM327703 ACQ327703 SU327703 IY327703 WVK262167 WLO262167 WBS262167 VRW262167 VIA262167 UYE262167 UOI262167 UEM262167 TUQ262167 TKU262167 TAY262167 SRC262167 SHG262167 RXK262167 RNO262167 RDS262167 QTW262167 QKA262167 QAE262167 PQI262167 PGM262167 OWQ262167 OMU262167 OCY262167 NTC262167 NJG262167 MZK262167 MPO262167 MFS262167 LVW262167 LMA262167 LCE262167 KSI262167 KIM262167 JYQ262167 JOU262167 JEY262167 IVC262167 ILG262167 IBK262167 HRO262167 HHS262167 GXW262167 GOA262167 GEE262167 FUI262167 FKM262167 FAQ262167 EQU262167 EGY262167 DXC262167 DNG262167 DDK262167 CTO262167 CJS262167 BZW262167 BQA262167 BGE262167 AWI262167 AMM262167 ACQ262167 SU262167 IY262167 WVK196631 WLO196631 WBS196631 VRW196631 VIA196631 UYE196631 UOI196631 UEM196631 TUQ196631 TKU196631 TAY196631 SRC196631 SHG196631 RXK196631 RNO196631 RDS196631 QTW196631 QKA196631 QAE196631 PQI196631 PGM196631 OWQ196631 OMU196631 OCY196631 NTC196631 NJG196631 MZK196631 MPO196631 MFS196631 LVW196631 LMA196631 LCE196631 KSI196631 KIM196631 JYQ196631 JOU196631 JEY196631 IVC196631 ILG196631 IBK196631 HRO196631 HHS196631 GXW196631 GOA196631 GEE196631 FUI196631 FKM196631 FAQ196631 EQU196631 EGY196631 DXC196631 DNG196631 DDK196631 CTO196631 CJS196631 BZW196631 BQA196631 BGE196631 AWI196631 AMM196631 ACQ196631 SU196631 IY196631 WVK131095 WLO131095 WBS131095 VRW131095 VIA131095 UYE131095 UOI131095 UEM131095 TUQ131095 TKU131095 TAY131095 SRC131095 SHG131095 RXK131095 RNO131095 RDS131095 QTW131095 QKA131095 QAE131095 PQI131095 PGM131095 OWQ131095 OMU131095 OCY131095 NTC131095 NJG131095 MZK131095 MPO131095 MFS131095 LVW131095 LMA131095 LCE131095 KSI131095 KIM131095 JYQ131095 JOU131095 JEY131095 IVC131095 ILG131095 IBK131095 HRO131095 HHS131095 GXW131095 GOA131095 GEE131095 FUI131095 FKM131095 FAQ131095 EQU131095 EGY131095 DXC131095 DNG131095 DDK131095 CTO131095 CJS131095 BZW131095 BQA131095 BGE131095 AWI131095 AMM131095 ACQ131095 SU131095 IY131095 WVK65559 WLO65559 WBS65559 VRW65559 VIA65559 UYE65559 UOI65559 UEM65559 TUQ65559 TKU65559 TAY65559 SRC65559 SHG65559 RXK65559 RNO65559 RDS65559 QTW65559 QKA65559 QAE65559 PQI65559 PGM65559 OWQ65559 OMU65559 OCY65559 NTC65559 NJG65559 MZK65559 MPO65559 MFS65559 LVW65559 LMA65559 LCE65559 KSI65559 KIM65559 JYQ65559 JOU65559 JEY65559 IVC65559 ILG65559 IBK65559 HRO65559 HHS65559 GXW65559 GOA65559 GEE65559 FUI65559 FKM65559 FAQ65559 EQU65559 EGY65559 DXC65559 DNG65559 DDK65559 CTO65559 CJS65559 BZW65559 BQA65559 BGE65559 AWI65559 AMM65559 ACQ65559 SU65559 IY65559 WVK21 WLO21 WBS21 VRW21 VIA21 UYE21 UOI21 UEM21 TUQ21 TKU21 TAY21 SRC21 SHG21 RXK21 RNO21 RDS21 QTW21 QKA21 QAE21 PQI21 PGM21 OWQ21 OMU21 OCY21 NTC21 NJG21 MZK21 MPO21 MFS21 LVW21 LMA21 LCE21 KSI21 KIM21 JYQ21 JOU21 JEY21 IVC21 ILG21 IBK21 HRO21 HHS21 GXW21 GOA21 GEE21 FUI21 FKM21 FAQ21 EQU21 EGY21 DXC21 DNG21 DDK21 CTO21 CJS21 BZW21 BQA21 BGE21 AWI21 AMM21 ACQ21 SU21 E22 F983049 F917513 F851977 F786441 F720905 F655369 F589833 F524297 F458761 F393225 F327689 F262153 F196617 F131081 F65545 E983057 E917521 E851985 E786449 E720913 E655377 E589841 E524305 E458769 E393233 E327697 E262161 E196625 E131089" xr:uid="{00000000-0002-0000-0200-000002000000}">
      <formula1>Frequency</formula1>
    </dataValidation>
    <dataValidation type="list" allowBlank="1" showInputMessage="1" showErrorMessage="1" sqref="F65544 F11 WVL983054 WLP983054 WBT983054 VRX983054 VIB983054 UYF983054 UOJ983054 UEN983054 TUR983054 TKV983054 TAZ983054 SRD983054 SHH983054 RXL983054 RNP983054 RDT983054 QTX983054 QKB983054 QAF983054 PQJ983054 PGN983054 OWR983054 OMV983054 OCZ983054 NTD983054 NJH983054 MZL983054 MPP983054 MFT983054 LVX983054 LMB983054 LCF983054 KSJ983054 KIN983054 JYR983054 JOV983054 JEZ983054 IVD983054 ILH983054 IBL983054 HRP983054 HHT983054 GXX983054 GOB983054 GEF983054 FUJ983054 FKN983054 FAR983054 EQV983054 EGZ983054 DXD983054 DNH983054 DDL983054 CTP983054 CJT983054 BZX983054 BQB983054 BGF983054 AWJ983054 AMN983054 ACR983054 SV983054 IZ983054 WVL917518 WLP917518 WBT917518 VRX917518 VIB917518 UYF917518 UOJ917518 UEN917518 TUR917518 TKV917518 TAZ917518 SRD917518 SHH917518 RXL917518 RNP917518 RDT917518 QTX917518 QKB917518 QAF917518 PQJ917518 PGN917518 OWR917518 OMV917518 OCZ917518 NTD917518 NJH917518 MZL917518 MPP917518 MFT917518 LVX917518 LMB917518 LCF917518 KSJ917518 KIN917518 JYR917518 JOV917518 JEZ917518 IVD917518 ILH917518 IBL917518 HRP917518 HHT917518 GXX917518 GOB917518 GEF917518 FUJ917518 FKN917518 FAR917518 EQV917518 EGZ917518 DXD917518 DNH917518 DDL917518 CTP917518 CJT917518 BZX917518 BQB917518 BGF917518 AWJ917518 AMN917518 ACR917518 SV917518 IZ917518 WVL851982 WLP851982 WBT851982 VRX851982 VIB851982 UYF851982 UOJ851982 UEN851982 TUR851982 TKV851982 TAZ851982 SRD851982 SHH851982 RXL851982 RNP851982 RDT851982 QTX851982 QKB851982 QAF851982 PQJ851982 PGN851982 OWR851982 OMV851982 OCZ851982 NTD851982 NJH851982 MZL851982 MPP851982 MFT851982 LVX851982 LMB851982 LCF851982 KSJ851982 KIN851982 JYR851982 JOV851982 JEZ851982 IVD851982 ILH851982 IBL851982 HRP851982 HHT851982 GXX851982 GOB851982 GEF851982 FUJ851982 FKN851982 FAR851982 EQV851982 EGZ851982 DXD851982 DNH851982 DDL851982 CTP851982 CJT851982 BZX851982 BQB851982 BGF851982 AWJ851982 AMN851982 ACR851982 SV851982 IZ851982 WVL786446 WLP786446 WBT786446 VRX786446 VIB786446 UYF786446 UOJ786446 UEN786446 TUR786446 TKV786446 TAZ786446 SRD786446 SHH786446 RXL786446 RNP786446 RDT786446 QTX786446 QKB786446 QAF786446 PQJ786446 PGN786446 OWR786446 OMV786446 OCZ786446 NTD786446 NJH786446 MZL786446 MPP786446 MFT786446 LVX786446 LMB786446 LCF786446 KSJ786446 KIN786446 JYR786446 JOV786446 JEZ786446 IVD786446 ILH786446 IBL786446 HRP786446 HHT786446 GXX786446 GOB786446 GEF786446 FUJ786446 FKN786446 FAR786446 EQV786446 EGZ786446 DXD786446 DNH786446 DDL786446 CTP786446 CJT786446 BZX786446 BQB786446 BGF786446 AWJ786446 AMN786446 ACR786446 SV786446 IZ786446 WVL720910 WLP720910 WBT720910 VRX720910 VIB720910 UYF720910 UOJ720910 UEN720910 TUR720910 TKV720910 TAZ720910 SRD720910 SHH720910 RXL720910 RNP720910 RDT720910 QTX720910 QKB720910 QAF720910 PQJ720910 PGN720910 OWR720910 OMV720910 OCZ720910 NTD720910 NJH720910 MZL720910 MPP720910 MFT720910 LVX720910 LMB720910 LCF720910 KSJ720910 KIN720910 JYR720910 JOV720910 JEZ720910 IVD720910 ILH720910 IBL720910 HRP720910 HHT720910 GXX720910 GOB720910 GEF720910 FUJ720910 FKN720910 FAR720910 EQV720910 EGZ720910 DXD720910 DNH720910 DDL720910 CTP720910 CJT720910 BZX720910 BQB720910 BGF720910 AWJ720910 AMN720910 ACR720910 SV720910 IZ720910 WVL655374 WLP655374 WBT655374 VRX655374 VIB655374 UYF655374 UOJ655374 UEN655374 TUR655374 TKV655374 TAZ655374 SRD655374 SHH655374 RXL655374 RNP655374 RDT655374 QTX655374 QKB655374 QAF655374 PQJ655374 PGN655374 OWR655374 OMV655374 OCZ655374 NTD655374 NJH655374 MZL655374 MPP655374 MFT655374 LVX655374 LMB655374 LCF655374 KSJ655374 KIN655374 JYR655374 JOV655374 JEZ655374 IVD655374 ILH655374 IBL655374 HRP655374 HHT655374 GXX655374 GOB655374 GEF655374 FUJ655374 FKN655374 FAR655374 EQV655374 EGZ655374 DXD655374 DNH655374 DDL655374 CTP655374 CJT655374 BZX655374 BQB655374 BGF655374 AWJ655374 AMN655374 ACR655374 SV655374 IZ655374 WVL589838 WLP589838 WBT589838 VRX589838 VIB589838 UYF589838 UOJ589838 UEN589838 TUR589838 TKV589838 TAZ589838 SRD589838 SHH589838 RXL589838 RNP589838 RDT589838 QTX589838 QKB589838 QAF589838 PQJ589838 PGN589838 OWR589838 OMV589838 OCZ589838 NTD589838 NJH589838 MZL589838 MPP589838 MFT589838 LVX589838 LMB589838 LCF589838 KSJ589838 KIN589838 JYR589838 JOV589838 JEZ589838 IVD589838 ILH589838 IBL589838 HRP589838 HHT589838 GXX589838 GOB589838 GEF589838 FUJ589838 FKN589838 FAR589838 EQV589838 EGZ589838 DXD589838 DNH589838 DDL589838 CTP589838 CJT589838 BZX589838 BQB589838 BGF589838 AWJ589838 AMN589838 ACR589838 SV589838 IZ589838 WVL524302 WLP524302 WBT524302 VRX524302 VIB524302 UYF524302 UOJ524302 UEN524302 TUR524302 TKV524302 TAZ524302 SRD524302 SHH524302 RXL524302 RNP524302 RDT524302 QTX524302 QKB524302 QAF524302 PQJ524302 PGN524302 OWR524302 OMV524302 OCZ524302 NTD524302 NJH524302 MZL524302 MPP524302 MFT524302 LVX524302 LMB524302 LCF524302 KSJ524302 KIN524302 JYR524302 JOV524302 JEZ524302 IVD524302 ILH524302 IBL524302 HRP524302 HHT524302 GXX524302 GOB524302 GEF524302 FUJ524302 FKN524302 FAR524302 EQV524302 EGZ524302 DXD524302 DNH524302 DDL524302 CTP524302 CJT524302 BZX524302 BQB524302 BGF524302 AWJ524302 AMN524302 ACR524302 SV524302 IZ524302 WVL458766 WLP458766 WBT458766 VRX458766 VIB458766 UYF458766 UOJ458766 UEN458766 TUR458766 TKV458766 TAZ458766 SRD458766 SHH458766 RXL458766 RNP458766 RDT458766 QTX458766 QKB458766 QAF458766 PQJ458766 PGN458766 OWR458766 OMV458766 OCZ458766 NTD458766 NJH458766 MZL458766 MPP458766 MFT458766 LVX458766 LMB458766 LCF458766 KSJ458766 KIN458766 JYR458766 JOV458766 JEZ458766 IVD458766 ILH458766 IBL458766 HRP458766 HHT458766 GXX458766 GOB458766 GEF458766 FUJ458766 FKN458766 FAR458766 EQV458766 EGZ458766 DXD458766 DNH458766 DDL458766 CTP458766 CJT458766 BZX458766 BQB458766 BGF458766 AWJ458766 AMN458766 ACR458766 SV458766 IZ458766 WVL393230 WLP393230 WBT393230 VRX393230 VIB393230 UYF393230 UOJ393230 UEN393230 TUR393230 TKV393230 TAZ393230 SRD393230 SHH393230 RXL393230 RNP393230 RDT393230 QTX393230 QKB393230 QAF393230 PQJ393230 PGN393230 OWR393230 OMV393230 OCZ393230 NTD393230 NJH393230 MZL393230 MPP393230 MFT393230 LVX393230 LMB393230 LCF393230 KSJ393230 KIN393230 JYR393230 JOV393230 JEZ393230 IVD393230 ILH393230 IBL393230 HRP393230 HHT393230 GXX393230 GOB393230 GEF393230 FUJ393230 FKN393230 FAR393230 EQV393230 EGZ393230 DXD393230 DNH393230 DDL393230 CTP393230 CJT393230 BZX393230 BQB393230 BGF393230 AWJ393230 AMN393230 ACR393230 SV393230 IZ393230 WVL327694 WLP327694 WBT327694 VRX327694 VIB327694 UYF327694 UOJ327694 UEN327694 TUR327694 TKV327694 TAZ327694 SRD327694 SHH327694 RXL327694 RNP327694 RDT327694 QTX327694 QKB327694 QAF327694 PQJ327694 PGN327694 OWR327694 OMV327694 OCZ327694 NTD327694 NJH327694 MZL327694 MPP327694 MFT327694 LVX327694 LMB327694 LCF327694 KSJ327694 KIN327694 JYR327694 JOV327694 JEZ327694 IVD327694 ILH327694 IBL327694 HRP327694 HHT327694 GXX327694 GOB327694 GEF327694 FUJ327694 FKN327694 FAR327694 EQV327694 EGZ327694 DXD327694 DNH327694 DDL327694 CTP327694 CJT327694 BZX327694 BQB327694 BGF327694 AWJ327694 AMN327694 ACR327694 SV327694 IZ327694 WVL262158 WLP262158 WBT262158 VRX262158 VIB262158 UYF262158 UOJ262158 UEN262158 TUR262158 TKV262158 TAZ262158 SRD262158 SHH262158 RXL262158 RNP262158 RDT262158 QTX262158 QKB262158 QAF262158 PQJ262158 PGN262158 OWR262158 OMV262158 OCZ262158 NTD262158 NJH262158 MZL262158 MPP262158 MFT262158 LVX262158 LMB262158 LCF262158 KSJ262158 KIN262158 JYR262158 JOV262158 JEZ262158 IVD262158 ILH262158 IBL262158 HRP262158 HHT262158 GXX262158 GOB262158 GEF262158 FUJ262158 FKN262158 FAR262158 EQV262158 EGZ262158 DXD262158 DNH262158 DDL262158 CTP262158 CJT262158 BZX262158 BQB262158 BGF262158 AWJ262158 AMN262158 ACR262158 SV262158 IZ262158 WVL196622 WLP196622 WBT196622 VRX196622 VIB196622 UYF196622 UOJ196622 UEN196622 TUR196622 TKV196622 TAZ196622 SRD196622 SHH196622 RXL196622 RNP196622 RDT196622 QTX196622 QKB196622 QAF196622 PQJ196622 PGN196622 OWR196622 OMV196622 OCZ196622 NTD196622 NJH196622 MZL196622 MPP196622 MFT196622 LVX196622 LMB196622 LCF196622 KSJ196622 KIN196622 JYR196622 JOV196622 JEZ196622 IVD196622 ILH196622 IBL196622 HRP196622 HHT196622 GXX196622 GOB196622 GEF196622 FUJ196622 FKN196622 FAR196622 EQV196622 EGZ196622 DXD196622 DNH196622 DDL196622 CTP196622 CJT196622 BZX196622 BQB196622 BGF196622 AWJ196622 AMN196622 ACR196622 SV196622 IZ196622 WVL131086 WLP131086 WBT131086 VRX131086 VIB131086 UYF131086 UOJ131086 UEN131086 TUR131086 TKV131086 TAZ131086 SRD131086 SHH131086 RXL131086 RNP131086 RDT131086 QTX131086 QKB131086 QAF131086 PQJ131086 PGN131086 OWR131086 OMV131086 OCZ131086 NTD131086 NJH131086 MZL131086 MPP131086 MFT131086 LVX131086 LMB131086 LCF131086 KSJ131086 KIN131086 JYR131086 JOV131086 JEZ131086 IVD131086 ILH131086 IBL131086 HRP131086 HHT131086 GXX131086 GOB131086 GEF131086 FUJ131086 FKN131086 FAR131086 EQV131086 EGZ131086 DXD131086 DNH131086 DDL131086 CTP131086 CJT131086 BZX131086 BQB131086 BGF131086 AWJ131086 AMN131086 ACR131086 SV131086 IZ131086 WVL65550 WLP65550 WBT65550 VRX65550 VIB65550 UYF65550 UOJ65550 UEN65550 TUR65550 TKV65550 TAZ65550 SRD65550 SHH65550 RXL65550 RNP65550 RDT65550 QTX65550 QKB65550 QAF65550 PQJ65550 PGN65550 OWR65550 OMV65550 OCZ65550 NTD65550 NJH65550 MZL65550 MPP65550 MFT65550 LVX65550 LMB65550 LCF65550 KSJ65550 KIN65550 JYR65550 JOV65550 JEZ65550 IVD65550 ILH65550 IBL65550 HRP65550 HHT65550 GXX65550 GOB65550 GEF65550 FUJ65550 FKN65550 FAR65550 EQV65550 EGZ65550 DXD65550 DNH65550 DDL65550 CTP65550 CJT65550 BZX65550 BQB65550 BGF65550 AWJ65550 AMN65550 ACR65550 SV65550 IZ65550 WVL9:WVL10 WLP9:WLP10 WBT9:WBT10 VRX9:VRX10 VIB9:VIB10 UYF9:UYF10 UOJ9:UOJ10 UEN9:UEN10 TUR9:TUR10 TKV9:TKV10 TAZ9:TAZ10 SRD9:SRD10 SHH9:SHH10 RXL9:RXL10 RNP9:RNP10 RDT9:RDT10 QTX9:QTX10 QKB9:QKB10 QAF9:QAF10 PQJ9:PQJ10 PGN9:PGN10 OWR9:OWR10 OMV9:OMV10 OCZ9:OCZ10 NTD9:NTD10 NJH9:NJH10 MZL9:MZL10 MPP9:MPP10 MFT9:MFT10 LVX9:LVX10 LMB9:LMB10 LCF9:LCF10 KSJ9:KSJ10 KIN9:KIN10 JYR9:JYR10 JOV9:JOV10 JEZ9:JEZ10 IVD9:IVD10 ILH9:ILH10 IBL9:IBL10 HRP9:HRP10 HHT9:HHT10 GXX9:GXX10 GOB9:GOB10 GEF9:GEF10 FUJ9:FUJ10 FKN9:FKN10 FAR9:FAR10 EQV9:EQV10 EGZ9:EGZ10 DXD9:DXD10 DNH9:DNH10 DDL9:DDL10 CTP9:CTP10 CJT9:CJT10 BZX9:BZX10 BQB9:BQB10 BGF9:BGF10 AWJ9:AWJ10 AMN9:AMN10 ACR9:ACR10 SV9:SV10 IZ9:IZ10 WVI983054 WLM983054 WBQ983054 VRU983054 VHY983054 UYC983054 UOG983054 UEK983054 TUO983054 TKS983054 TAW983054 SRA983054 SHE983054 RXI983054 RNM983054 RDQ983054 QTU983054 QJY983054 QAC983054 PQG983054 PGK983054 OWO983054 OMS983054 OCW983054 NTA983054 NJE983054 MZI983054 MPM983054 MFQ983054 LVU983054 LLY983054 LCC983054 KSG983054 KIK983054 JYO983054 JOS983054 JEW983054 IVA983054 ILE983054 IBI983054 HRM983054 HHQ983054 GXU983054 GNY983054 GEC983054 FUG983054 FKK983054 FAO983054 EQS983054 EGW983054 DXA983054 DNE983054 DDI983054 CTM983054 CJQ983054 BZU983054 BPY983054 BGC983054 AWG983054 AMK983054 ACO983054 SS983054 IW983054 WVI917518 WLM917518 WBQ917518 VRU917518 VHY917518 UYC917518 UOG917518 UEK917518 TUO917518 TKS917518 TAW917518 SRA917518 SHE917518 RXI917518 RNM917518 RDQ917518 QTU917518 QJY917518 QAC917518 PQG917518 PGK917518 OWO917518 OMS917518 OCW917518 NTA917518 NJE917518 MZI917518 MPM917518 MFQ917518 LVU917518 LLY917518 LCC917518 KSG917518 KIK917518 JYO917518 JOS917518 JEW917518 IVA917518 ILE917518 IBI917518 HRM917518 HHQ917518 GXU917518 GNY917518 GEC917518 FUG917518 FKK917518 FAO917518 EQS917518 EGW917518 DXA917518 DNE917518 DDI917518 CTM917518 CJQ917518 BZU917518 BPY917518 BGC917518 AWG917518 AMK917518 ACO917518 SS917518 IW917518 WVI851982 WLM851982 WBQ851982 VRU851982 VHY851982 UYC851982 UOG851982 UEK851982 TUO851982 TKS851982 TAW851982 SRA851982 SHE851982 RXI851982 RNM851982 RDQ851982 QTU851982 QJY851982 QAC851982 PQG851982 PGK851982 OWO851982 OMS851982 OCW851982 NTA851982 NJE851982 MZI851982 MPM851982 MFQ851982 LVU851982 LLY851982 LCC851982 KSG851982 KIK851982 JYO851982 JOS851982 JEW851982 IVA851982 ILE851982 IBI851982 HRM851982 HHQ851982 GXU851982 GNY851982 GEC851982 FUG851982 FKK851982 FAO851982 EQS851982 EGW851982 DXA851982 DNE851982 DDI851982 CTM851982 CJQ851982 BZU851982 BPY851982 BGC851982 AWG851982 AMK851982 ACO851982 SS851982 IW851982 WVI786446 WLM786446 WBQ786446 VRU786446 VHY786446 UYC786446 UOG786446 UEK786446 TUO786446 TKS786446 TAW786446 SRA786446 SHE786446 RXI786446 RNM786446 RDQ786446 QTU786446 QJY786446 QAC786446 PQG786446 PGK786446 OWO786446 OMS786446 OCW786446 NTA786446 NJE786446 MZI786446 MPM786446 MFQ786446 LVU786446 LLY786446 LCC786446 KSG786446 KIK786446 JYO786446 JOS786446 JEW786446 IVA786446 ILE786446 IBI786446 HRM786446 HHQ786446 GXU786446 GNY786446 GEC786446 FUG786446 FKK786446 FAO786446 EQS786446 EGW786446 DXA786446 DNE786446 DDI786446 CTM786446 CJQ786446 BZU786446 BPY786446 BGC786446 AWG786446 AMK786446 ACO786446 SS786446 IW786446 WVI720910 WLM720910 WBQ720910 VRU720910 VHY720910 UYC720910 UOG720910 UEK720910 TUO720910 TKS720910 TAW720910 SRA720910 SHE720910 RXI720910 RNM720910 RDQ720910 QTU720910 QJY720910 QAC720910 PQG720910 PGK720910 OWO720910 OMS720910 OCW720910 NTA720910 NJE720910 MZI720910 MPM720910 MFQ720910 LVU720910 LLY720910 LCC720910 KSG720910 KIK720910 JYO720910 JOS720910 JEW720910 IVA720910 ILE720910 IBI720910 HRM720910 HHQ720910 GXU720910 GNY720910 GEC720910 FUG720910 FKK720910 FAO720910 EQS720910 EGW720910 DXA720910 DNE720910 DDI720910 CTM720910 CJQ720910 BZU720910 BPY720910 BGC720910 AWG720910 AMK720910 ACO720910 SS720910 IW720910 WVI655374 WLM655374 WBQ655374 VRU655374 VHY655374 UYC655374 UOG655374 UEK655374 TUO655374 TKS655374 TAW655374 SRA655374 SHE655374 RXI655374 RNM655374 RDQ655374 QTU655374 QJY655374 QAC655374 PQG655374 PGK655374 OWO655374 OMS655374 OCW655374 NTA655374 NJE655374 MZI655374 MPM655374 MFQ655374 LVU655374 LLY655374 LCC655374 KSG655374 KIK655374 JYO655374 JOS655374 JEW655374 IVA655374 ILE655374 IBI655374 HRM655374 HHQ655374 GXU655374 GNY655374 GEC655374 FUG655374 FKK655374 FAO655374 EQS655374 EGW655374 DXA655374 DNE655374 DDI655374 CTM655374 CJQ655374 BZU655374 BPY655374 BGC655374 AWG655374 AMK655374 ACO655374 SS655374 IW655374 WVI589838 WLM589838 WBQ589838 VRU589838 VHY589838 UYC589838 UOG589838 UEK589838 TUO589838 TKS589838 TAW589838 SRA589838 SHE589838 RXI589838 RNM589838 RDQ589838 QTU589838 QJY589838 QAC589838 PQG589838 PGK589838 OWO589838 OMS589838 OCW589838 NTA589838 NJE589838 MZI589838 MPM589838 MFQ589838 LVU589838 LLY589838 LCC589838 KSG589838 KIK589838 JYO589838 JOS589838 JEW589838 IVA589838 ILE589838 IBI589838 HRM589838 HHQ589838 GXU589838 GNY589838 GEC589838 FUG589838 FKK589838 FAO589838 EQS589838 EGW589838 DXA589838 DNE589838 DDI589838 CTM589838 CJQ589838 BZU589838 BPY589838 BGC589838 AWG589838 AMK589838 ACO589838 SS589838 IW589838 WVI524302 WLM524302 WBQ524302 VRU524302 VHY524302 UYC524302 UOG524302 UEK524302 TUO524302 TKS524302 TAW524302 SRA524302 SHE524302 RXI524302 RNM524302 RDQ524302 QTU524302 QJY524302 QAC524302 PQG524302 PGK524302 OWO524302 OMS524302 OCW524302 NTA524302 NJE524302 MZI524302 MPM524302 MFQ524302 LVU524302 LLY524302 LCC524302 KSG524302 KIK524302 JYO524302 JOS524302 JEW524302 IVA524302 ILE524302 IBI524302 HRM524302 HHQ524302 GXU524302 GNY524302 GEC524302 FUG524302 FKK524302 FAO524302 EQS524302 EGW524302 DXA524302 DNE524302 DDI524302 CTM524302 CJQ524302 BZU524302 BPY524302 BGC524302 AWG524302 AMK524302 ACO524302 SS524302 IW524302 WVI458766 WLM458766 WBQ458766 VRU458766 VHY458766 UYC458766 UOG458766 UEK458766 TUO458766 TKS458766 TAW458766 SRA458766 SHE458766 RXI458766 RNM458766 RDQ458766 QTU458766 QJY458766 QAC458766 PQG458766 PGK458766 OWO458766 OMS458766 OCW458766 NTA458766 NJE458766 MZI458766 MPM458766 MFQ458766 LVU458766 LLY458766 LCC458766 KSG458766 KIK458766 JYO458766 JOS458766 JEW458766 IVA458766 ILE458766 IBI458766 HRM458766 HHQ458766 GXU458766 GNY458766 GEC458766 FUG458766 FKK458766 FAO458766 EQS458766 EGW458766 DXA458766 DNE458766 DDI458766 CTM458766 CJQ458766 BZU458766 BPY458766 BGC458766 AWG458766 AMK458766 ACO458766 SS458766 IW458766 WVI393230 WLM393230 WBQ393230 VRU393230 VHY393230 UYC393230 UOG393230 UEK393230 TUO393230 TKS393230 TAW393230 SRA393230 SHE393230 RXI393230 RNM393230 RDQ393230 QTU393230 QJY393230 QAC393230 PQG393230 PGK393230 OWO393230 OMS393230 OCW393230 NTA393230 NJE393230 MZI393230 MPM393230 MFQ393230 LVU393230 LLY393230 LCC393230 KSG393230 KIK393230 JYO393230 JOS393230 JEW393230 IVA393230 ILE393230 IBI393230 HRM393230 HHQ393230 GXU393230 GNY393230 GEC393230 FUG393230 FKK393230 FAO393230 EQS393230 EGW393230 DXA393230 DNE393230 DDI393230 CTM393230 CJQ393230 BZU393230 BPY393230 BGC393230 AWG393230 AMK393230 ACO393230 SS393230 IW393230 WVI327694 WLM327694 WBQ327694 VRU327694 VHY327694 UYC327694 UOG327694 UEK327694 TUO327694 TKS327694 TAW327694 SRA327694 SHE327694 RXI327694 RNM327694 RDQ327694 QTU327694 QJY327694 QAC327694 PQG327694 PGK327694 OWO327694 OMS327694 OCW327694 NTA327694 NJE327694 MZI327694 MPM327694 MFQ327694 LVU327694 LLY327694 LCC327694 KSG327694 KIK327694 JYO327694 JOS327694 JEW327694 IVA327694 ILE327694 IBI327694 HRM327694 HHQ327694 GXU327694 GNY327694 GEC327694 FUG327694 FKK327694 FAO327694 EQS327694 EGW327694 DXA327694 DNE327694 DDI327694 CTM327694 CJQ327694 BZU327694 BPY327694 BGC327694 AWG327694 AMK327694 ACO327694 SS327694 IW327694 WVI262158 WLM262158 WBQ262158 VRU262158 VHY262158 UYC262158 UOG262158 UEK262158 TUO262158 TKS262158 TAW262158 SRA262158 SHE262158 RXI262158 RNM262158 RDQ262158 QTU262158 QJY262158 QAC262158 PQG262158 PGK262158 OWO262158 OMS262158 OCW262158 NTA262158 NJE262158 MZI262158 MPM262158 MFQ262158 LVU262158 LLY262158 LCC262158 KSG262158 KIK262158 JYO262158 JOS262158 JEW262158 IVA262158 ILE262158 IBI262158 HRM262158 HHQ262158 GXU262158 GNY262158 GEC262158 FUG262158 FKK262158 FAO262158 EQS262158 EGW262158 DXA262158 DNE262158 DDI262158 CTM262158 CJQ262158 BZU262158 BPY262158 BGC262158 AWG262158 AMK262158 ACO262158 SS262158 IW262158 WVI196622 WLM196622 WBQ196622 VRU196622 VHY196622 UYC196622 UOG196622 UEK196622 TUO196622 TKS196622 TAW196622 SRA196622 SHE196622 RXI196622 RNM196622 RDQ196622 QTU196622 QJY196622 QAC196622 PQG196622 PGK196622 OWO196622 OMS196622 OCW196622 NTA196622 NJE196622 MZI196622 MPM196622 MFQ196622 LVU196622 LLY196622 LCC196622 KSG196622 KIK196622 JYO196622 JOS196622 JEW196622 IVA196622 ILE196622 IBI196622 HRM196622 HHQ196622 GXU196622 GNY196622 GEC196622 FUG196622 FKK196622 FAO196622 EQS196622 EGW196622 DXA196622 DNE196622 DDI196622 CTM196622 CJQ196622 BZU196622 BPY196622 BGC196622 AWG196622 AMK196622 ACO196622 SS196622 IW196622 WVI131086 WLM131086 WBQ131086 VRU131086 VHY131086 UYC131086 UOG131086 UEK131086 TUO131086 TKS131086 TAW131086 SRA131086 SHE131086 RXI131086 RNM131086 RDQ131086 QTU131086 QJY131086 QAC131086 PQG131086 PGK131086 OWO131086 OMS131086 OCW131086 NTA131086 NJE131086 MZI131086 MPM131086 MFQ131086 LVU131086 LLY131086 LCC131086 KSG131086 KIK131086 JYO131086 JOS131086 JEW131086 IVA131086 ILE131086 IBI131086 HRM131086 HHQ131086 GXU131086 GNY131086 GEC131086 FUG131086 FKK131086 FAO131086 EQS131086 EGW131086 DXA131086 DNE131086 DDI131086 CTM131086 CJQ131086 BZU131086 BPY131086 BGC131086 AWG131086 AMK131086 ACO131086 SS131086 IW131086 WVI65550 WLM65550 WBQ65550 VRU65550 VHY65550 UYC65550 UOG65550 UEK65550 TUO65550 TKS65550 TAW65550 SRA65550 SHE65550 RXI65550 RNM65550 RDQ65550 QTU65550 QJY65550 QAC65550 PQG65550 PGK65550 OWO65550 OMS65550 OCW65550 NTA65550 NJE65550 MZI65550 MPM65550 MFQ65550 LVU65550 LLY65550 LCC65550 KSG65550 KIK65550 JYO65550 JOS65550 JEW65550 IVA65550 ILE65550 IBI65550 HRM65550 HHQ65550 GXU65550 GNY65550 GEC65550 FUG65550 FKK65550 FAO65550 EQS65550 EGW65550 DXA65550 DNE65550 DDI65550 CTM65550 CJQ65550 BZU65550 BPY65550 BGC65550 AWG65550 AMK65550 ACO65550 SS65550 IW65550 WVI9:WVI10 WLM9:WLM10 WBQ9:WBQ10 VRU9:VRU10 VHY9:VHY10 UYC9:UYC10 UOG9:UOG10 UEK9:UEK10 TUO9:TUO10 TKS9:TKS10 TAW9:TAW10 SRA9:SRA10 SHE9:SHE10 RXI9:RXI10 RNM9:RNM10 RDQ9:RDQ10 QTU9:QTU10 QJY9:QJY10 QAC9:QAC10 PQG9:PQG10 PGK9:PGK10 OWO9:OWO10 OMS9:OMS10 OCW9:OCW10 NTA9:NTA10 NJE9:NJE10 MZI9:MZI10 MPM9:MPM10 MFQ9:MFQ10 LVU9:LVU10 LLY9:LLY10 LCC9:LCC10 KSG9:KSG10 KIK9:KIK10 JYO9:JYO10 JOS9:JOS10 JEW9:JEW10 IVA9:IVA10 ILE9:ILE10 IBI9:IBI10 HRM9:HRM10 HHQ9:HHQ10 GXU9:GXU10 GNY9:GNY10 GEC9:GEC10 FUG9:FUG10 FKK9:FKK10 FAO9:FAO10 EQS9:EQS10 EGW9:EGW10 DXA9:DXA10 DNE9:DNE10 DDI9:DDI10 CTM9:CTM10 CJQ9:CJQ10 BZU9:BZU10 BPY9:BPY10 BGC9:BGC10 AWG9:AWG10 AMK9:AMK10 ACO9:ACO10 SS9:SS10 IW9:IW10 F983048 F917512 F851976 F786440 F720904 F655368 F589832 F524296 F458760 F393224 F327688 F262152 F196616 F131080" xr:uid="{00000000-0002-0000-0200-000003000000}">
      <formula1>Tenors</formula1>
    </dataValidation>
    <dataValidation type="list" allowBlank="1" showInputMessage="1" showErrorMessage="1" sqref="F65549 E17:F17 WVK983058 WLO983058 WBS983058 VRW983058 VIA983058 UYE983058 UOI983058 UEM983058 TUQ983058 TKU983058 TAY983058 SRC983058 SHG983058 RXK983058 RNO983058 RDS983058 QTW983058 QKA983058 QAE983058 PQI983058 PGM983058 OWQ983058 OMU983058 OCY983058 NTC983058 NJG983058 MZK983058 MPO983058 MFS983058 LVW983058 LMA983058 LCE983058 KSI983058 KIM983058 JYQ983058 JOU983058 JEY983058 IVC983058 ILG983058 IBK983058 HRO983058 HHS983058 GXW983058 GOA983058 GEE983058 FUI983058 FKM983058 FAQ983058 EQU983058 EGY983058 DXC983058 DNG983058 DDK983058 CTO983058 CJS983058 BZW983058 BQA983058 BGE983058 AWI983058 AMM983058 ACQ983058 SU983058 IY983058 WVK917522 WLO917522 WBS917522 VRW917522 VIA917522 UYE917522 UOI917522 UEM917522 TUQ917522 TKU917522 TAY917522 SRC917522 SHG917522 RXK917522 RNO917522 RDS917522 QTW917522 QKA917522 QAE917522 PQI917522 PGM917522 OWQ917522 OMU917522 OCY917522 NTC917522 NJG917522 MZK917522 MPO917522 MFS917522 LVW917522 LMA917522 LCE917522 KSI917522 KIM917522 JYQ917522 JOU917522 JEY917522 IVC917522 ILG917522 IBK917522 HRO917522 HHS917522 GXW917522 GOA917522 GEE917522 FUI917522 FKM917522 FAQ917522 EQU917522 EGY917522 DXC917522 DNG917522 DDK917522 CTO917522 CJS917522 BZW917522 BQA917522 BGE917522 AWI917522 AMM917522 ACQ917522 SU917522 IY917522 WVK851986 WLO851986 WBS851986 VRW851986 VIA851986 UYE851986 UOI851986 UEM851986 TUQ851986 TKU851986 TAY851986 SRC851986 SHG851986 RXK851986 RNO851986 RDS851986 QTW851986 QKA851986 QAE851986 PQI851986 PGM851986 OWQ851986 OMU851986 OCY851986 NTC851986 NJG851986 MZK851986 MPO851986 MFS851986 LVW851986 LMA851986 LCE851986 KSI851986 KIM851986 JYQ851986 JOU851986 JEY851986 IVC851986 ILG851986 IBK851986 HRO851986 HHS851986 GXW851986 GOA851986 GEE851986 FUI851986 FKM851986 FAQ851986 EQU851986 EGY851986 DXC851986 DNG851986 DDK851986 CTO851986 CJS851986 BZW851986 BQA851986 BGE851986 AWI851986 AMM851986 ACQ851986 SU851986 IY851986 WVK786450 WLO786450 WBS786450 VRW786450 VIA786450 UYE786450 UOI786450 UEM786450 TUQ786450 TKU786450 TAY786450 SRC786450 SHG786450 RXK786450 RNO786450 RDS786450 QTW786450 QKA786450 QAE786450 PQI786450 PGM786450 OWQ786450 OMU786450 OCY786450 NTC786450 NJG786450 MZK786450 MPO786450 MFS786450 LVW786450 LMA786450 LCE786450 KSI786450 KIM786450 JYQ786450 JOU786450 JEY786450 IVC786450 ILG786450 IBK786450 HRO786450 HHS786450 GXW786450 GOA786450 GEE786450 FUI786450 FKM786450 FAQ786450 EQU786450 EGY786450 DXC786450 DNG786450 DDK786450 CTO786450 CJS786450 BZW786450 BQA786450 BGE786450 AWI786450 AMM786450 ACQ786450 SU786450 IY786450 WVK720914 WLO720914 WBS720914 VRW720914 VIA720914 UYE720914 UOI720914 UEM720914 TUQ720914 TKU720914 TAY720914 SRC720914 SHG720914 RXK720914 RNO720914 RDS720914 QTW720914 QKA720914 QAE720914 PQI720914 PGM720914 OWQ720914 OMU720914 OCY720914 NTC720914 NJG720914 MZK720914 MPO720914 MFS720914 LVW720914 LMA720914 LCE720914 KSI720914 KIM720914 JYQ720914 JOU720914 JEY720914 IVC720914 ILG720914 IBK720914 HRO720914 HHS720914 GXW720914 GOA720914 GEE720914 FUI720914 FKM720914 FAQ720914 EQU720914 EGY720914 DXC720914 DNG720914 DDK720914 CTO720914 CJS720914 BZW720914 BQA720914 BGE720914 AWI720914 AMM720914 ACQ720914 SU720914 IY720914 WVK655378 WLO655378 WBS655378 VRW655378 VIA655378 UYE655378 UOI655378 UEM655378 TUQ655378 TKU655378 TAY655378 SRC655378 SHG655378 RXK655378 RNO655378 RDS655378 QTW655378 QKA655378 QAE655378 PQI655378 PGM655378 OWQ655378 OMU655378 OCY655378 NTC655378 NJG655378 MZK655378 MPO655378 MFS655378 LVW655378 LMA655378 LCE655378 KSI655378 KIM655378 JYQ655378 JOU655378 JEY655378 IVC655378 ILG655378 IBK655378 HRO655378 HHS655378 GXW655378 GOA655378 GEE655378 FUI655378 FKM655378 FAQ655378 EQU655378 EGY655378 DXC655378 DNG655378 DDK655378 CTO655378 CJS655378 BZW655378 BQA655378 BGE655378 AWI655378 AMM655378 ACQ655378 SU655378 IY655378 WVK589842 WLO589842 WBS589842 VRW589842 VIA589842 UYE589842 UOI589842 UEM589842 TUQ589842 TKU589842 TAY589842 SRC589842 SHG589842 RXK589842 RNO589842 RDS589842 QTW589842 QKA589842 QAE589842 PQI589842 PGM589842 OWQ589842 OMU589842 OCY589842 NTC589842 NJG589842 MZK589842 MPO589842 MFS589842 LVW589842 LMA589842 LCE589842 KSI589842 KIM589842 JYQ589842 JOU589842 JEY589842 IVC589842 ILG589842 IBK589842 HRO589842 HHS589842 GXW589842 GOA589842 GEE589842 FUI589842 FKM589842 FAQ589842 EQU589842 EGY589842 DXC589842 DNG589842 DDK589842 CTO589842 CJS589842 BZW589842 BQA589842 BGE589842 AWI589842 AMM589842 ACQ589842 SU589842 IY589842 WVK524306 WLO524306 WBS524306 VRW524306 VIA524306 UYE524306 UOI524306 UEM524306 TUQ524306 TKU524306 TAY524306 SRC524306 SHG524306 RXK524306 RNO524306 RDS524306 QTW524306 QKA524306 QAE524306 PQI524306 PGM524306 OWQ524306 OMU524306 OCY524306 NTC524306 NJG524306 MZK524306 MPO524306 MFS524306 LVW524306 LMA524306 LCE524306 KSI524306 KIM524306 JYQ524306 JOU524306 JEY524306 IVC524306 ILG524306 IBK524306 HRO524306 HHS524306 GXW524306 GOA524306 GEE524306 FUI524306 FKM524306 FAQ524306 EQU524306 EGY524306 DXC524306 DNG524306 DDK524306 CTO524306 CJS524306 BZW524306 BQA524306 BGE524306 AWI524306 AMM524306 ACQ524306 SU524306 IY524306 WVK458770 WLO458770 WBS458770 VRW458770 VIA458770 UYE458770 UOI458770 UEM458770 TUQ458770 TKU458770 TAY458770 SRC458770 SHG458770 RXK458770 RNO458770 RDS458770 QTW458770 QKA458770 QAE458770 PQI458770 PGM458770 OWQ458770 OMU458770 OCY458770 NTC458770 NJG458770 MZK458770 MPO458770 MFS458770 LVW458770 LMA458770 LCE458770 KSI458770 KIM458770 JYQ458770 JOU458770 JEY458770 IVC458770 ILG458770 IBK458770 HRO458770 HHS458770 GXW458770 GOA458770 GEE458770 FUI458770 FKM458770 FAQ458770 EQU458770 EGY458770 DXC458770 DNG458770 DDK458770 CTO458770 CJS458770 BZW458770 BQA458770 BGE458770 AWI458770 AMM458770 ACQ458770 SU458770 IY458770 WVK393234 WLO393234 WBS393234 VRW393234 VIA393234 UYE393234 UOI393234 UEM393234 TUQ393234 TKU393234 TAY393234 SRC393234 SHG393234 RXK393234 RNO393234 RDS393234 QTW393234 QKA393234 QAE393234 PQI393234 PGM393234 OWQ393234 OMU393234 OCY393234 NTC393234 NJG393234 MZK393234 MPO393234 MFS393234 LVW393234 LMA393234 LCE393234 KSI393234 KIM393234 JYQ393234 JOU393234 JEY393234 IVC393234 ILG393234 IBK393234 HRO393234 HHS393234 GXW393234 GOA393234 GEE393234 FUI393234 FKM393234 FAQ393234 EQU393234 EGY393234 DXC393234 DNG393234 DDK393234 CTO393234 CJS393234 BZW393234 BQA393234 BGE393234 AWI393234 AMM393234 ACQ393234 SU393234 IY393234 WVK327698 WLO327698 WBS327698 VRW327698 VIA327698 UYE327698 UOI327698 UEM327698 TUQ327698 TKU327698 TAY327698 SRC327698 SHG327698 RXK327698 RNO327698 RDS327698 QTW327698 QKA327698 QAE327698 PQI327698 PGM327698 OWQ327698 OMU327698 OCY327698 NTC327698 NJG327698 MZK327698 MPO327698 MFS327698 LVW327698 LMA327698 LCE327698 KSI327698 KIM327698 JYQ327698 JOU327698 JEY327698 IVC327698 ILG327698 IBK327698 HRO327698 HHS327698 GXW327698 GOA327698 GEE327698 FUI327698 FKM327698 FAQ327698 EQU327698 EGY327698 DXC327698 DNG327698 DDK327698 CTO327698 CJS327698 BZW327698 BQA327698 BGE327698 AWI327698 AMM327698 ACQ327698 SU327698 IY327698 WVK262162 WLO262162 WBS262162 VRW262162 VIA262162 UYE262162 UOI262162 UEM262162 TUQ262162 TKU262162 TAY262162 SRC262162 SHG262162 RXK262162 RNO262162 RDS262162 QTW262162 QKA262162 QAE262162 PQI262162 PGM262162 OWQ262162 OMU262162 OCY262162 NTC262162 NJG262162 MZK262162 MPO262162 MFS262162 LVW262162 LMA262162 LCE262162 KSI262162 KIM262162 JYQ262162 JOU262162 JEY262162 IVC262162 ILG262162 IBK262162 HRO262162 HHS262162 GXW262162 GOA262162 GEE262162 FUI262162 FKM262162 FAQ262162 EQU262162 EGY262162 DXC262162 DNG262162 DDK262162 CTO262162 CJS262162 BZW262162 BQA262162 BGE262162 AWI262162 AMM262162 ACQ262162 SU262162 IY262162 WVK196626 WLO196626 WBS196626 VRW196626 VIA196626 UYE196626 UOI196626 UEM196626 TUQ196626 TKU196626 TAY196626 SRC196626 SHG196626 RXK196626 RNO196626 RDS196626 QTW196626 QKA196626 QAE196626 PQI196626 PGM196626 OWQ196626 OMU196626 OCY196626 NTC196626 NJG196626 MZK196626 MPO196626 MFS196626 LVW196626 LMA196626 LCE196626 KSI196626 KIM196626 JYQ196626 JOU196626 JEY196626 IVC196626 ILG196626 IBK196626 HRO196626 HHS196626 GXW196626 GOA196626 GEE196626 FUI196626 FKM196626 FAQ196626 EQU196626 EGY196626 DXC196626 DNG196626 DDK196626 CTO196626 CJS196626 BZW196626 BQA196626 BGE196626 AWI196626 AMM196626 ACQ196626 SU196626 IY196626 WVK131090 WLO131090 WBS131090 VRW131090 VIA131090 UYE131090 UOI131090 UEM131090 TUQ131090 TKU131090 TAY131090 SRC131090 SHG131090 RXK131090 RNO131090 RDS131090 QTW131090 QKA131090 QAE131090 PQI131090 PGM131090 OWQ131090 OMU131090 OCY131090 NTC131090 NJG131090 MZK131090 MPO131090 MFS131090 LVW131090 LMA131090 LCE131090 KSI131090 KIM131090 JYQ131090 JOU131090 JEY131090 IVC131090 ILG131090 IBK131090 HRO131090 HHS131090 GXW131090 GOA131090 GEE131090 FUI131090 FKM131090 FAQ131090 EQU131090 EGY131090 DXC131090 DNG131090 DDK131090 CTO131090 CJS131090 BZW131090 BQA131090 BGE131090 AWI131090 AMM131090 ACQ131090 SU131090 IY131090 WVK65554 WLO65554 WBS65554 VRW65554 VIA65554 UYE65554 UOI65554 UEM65554 TUQ65554 TKU65554 TAY65554 SRC65554 SHG65554 RXK65554 RNO65554 RDS65554 QTW65554 QKA65554 QAE65554 PQI65554 PGM65554 OWQ65554 OMU65554 OCY65554 NTC65554 NJG65554 MZK65554 MPO65554 MFS65554 LVW65554 LMA65554 LCE65554 KSI65554 KIM65554 JYQ65554 JOU65554 JEY65554 IVC65554 ILG65554 IBK65554 HRO65554 HHS65554 GXW65554 GOA65554 GEE65554 FUI65554 FKM65554 FAQ65554 EQU65554 EGY65554 DXC65554 DNG65554 DDK65554 CTO65554 CJS65554 BZW65554 BQA65554 BGE65554 AWI65554 AMM65554 ACQ65554 SU65554 IY65554 WVK16 WLO16 WBS16 VRW16 VIA16 UYE16 UOI16 UEM16 TUQ16 TKU16 TAY16 SRC16 SHG16 RXK16 RNO16 RDS16 QTW16 QKA16 QAE16 PQI16 PGM16 OWQ16 OMU16 OCY16 NTC16 NJG16 MZK16 MPO16 MFS16 LVW16 LMA16 LCE16 KSI16 KIM16 JYQ16 JOU16 JEY16 IVC16 ILG16 IBK16 HRO16 HHS16 GXW16 GOA16 GEE16 FUI16 FKM16 FAQ16 EQU16 EGY16 DXC16 DNG16 DDK16 CTO16 CJS16 BZW16 BQA16 BGE16 AWI16 AMM16 ACQ16 SU16 IY16 WVL983059 WLP983059 WBT983059 VRX983059 VIB983059 UYF983059 UOJ983059 UEN983059 TUR983059 TKV983059 TAZ983059 SRD983059 SHH983059 RXL983059 RNP983059 RDT983059 QTX983059 QKB983059 QAF983059 PQJ983059 PGN983059 OWR983059 OMV983059 OCZ983059 NTD983059 NJH983059 MZL983059 MPP983059 MFT983059 LVX983059 LMB983059 LCF983059 KSJ983059 KIN983059 JYR983059 JOV983059 JEZ983059 IVD983059 ILH983059 IBL983059 HRP983059 HHT983059 GXX983059 GOB983059 GEF983059 FUJ983059 FKN983059 FAR983059 EQV983059 EGZ983059 DXD983059 DNH983059 DDL983059 CTP983059 CJT983059 BZX983059 BQB983059 BGF983059 AWJ983059 AMN983059 ACR983059 SV983059 IZ983059 WVL917523 WLP917523 WBT917523 VRX917523 VIB917523 UYF917523 UOJ917523 UEN917523 TUR917523 TKV917523 TAZ917523 SRD917523 SHH917523 RXL917523 RNP917523 RDT917523 QTX917523 QKB917523 QAF917523 PQJ917523 PGN917523 OWR917523 OMV917523 OCZ917523 NTD917523 NJH917523 MZL917523 MPP917523 MFT917523 LVX917523 LMB917523 LCF917523 KSJ917523 KIN917523 JYR917523 JOV917523 JEZ917523 IVD917523 ILH917523 IBL917523 HRP917523 HHT917523 GXX917523 GOB917523 GEF917523 FUJ917523 FKN917523 FAR917523 EQV917523 EGZ917523 DXD917523 DNH917523 DDL917523 CTP917523 CJT917523 BZX917523 BQB917523 BGF917523 AWJ917523 AMN917523 ACR917523 SV917523 IZ917523 WVL851987 WLP851987 WBT851987 VRX851987 VIB851987 UYF851987 UOJ851987 UEN851987 TUR851987 TKV851987 TAZ851987 SRD851987 SHH851987 RXL851987 RNP851987 RDT851987 QTX851987 QKB851987 QAF851987 PQJ851987 PGN851987 OWR851987 OMV851987 OCZ851987 NTD851987 NJH851987 MZL851987 MPP851987 MFT851987 LVX851987 LMB851987 LCF851987 KSJ851987 KIN851987 JYR851987 JOV851987 JEZ851987 IVD851987 ILH851987 IBL851987 HRP851987 HHT851987 GXX851987 GOB851987 GEF851987 FUJ851987 FKN851987 FAR851987 EQV851987 EGZ851987 DXD851987 DNH851987 DDL851987 CTP851987 CJT851987 BZX851987 BQB851987 BGF851987 AWJ851987 AMN851987 ACR851987 SV851987 IZ851987 WVL786451 WLP786451 WBT786451 VRX786451 VIB786451 UYF786451 UOJ786451 UEN786451 TUR786451 TKV786451 TAZ786451 SRD786451 SHH786451 RXL786451 RNP786451 RDT786451 QTX786451 QKB786451 QAF786451 PQJ786451 PGN786451 OWR786451 OMV786451 OCZ786451 NTD786451 NJH786451 MZL786451 MPP786451 MFT786451 LVX786451 LMB786451 LCF786451 KSJ786451 KIN786451 JYR786451 JOV786451 JEZ786451 IVD786451 ILH786451 IBL786451 HRP786451 HHT786451 GXX786451 GOB786451 GEF786451 FUJ786451 FKN786451 FAR786451 EQV786451 EGZ786451 DXD786451 DNH786451 DDL786451 CTP786451 CJT786451 BZX786451 BQB786451 BGF786451 AWJ786451 AMN786451 ACR786451 SV786451 IZ786451 WVL720915 WLP720915 WBT720915 VRX720915 VIB720915 UYF720915 UOJ720915 UEN720915 TUR720915 TKV720915 TAZ720915 SRD720915 SHH720915 RXL720915 RNP720915 RDT720915 QTX720915 QKB720915 QAF720915 PQJ720915 PGN720915 OWR720915 OMV720915 OCZ720915 NTD720915 NJH720915 MZL720915 MPP720915 MFT720915 LVX720915 LMB720915 LCF720915 KSJ720915 KIN720915 JYR720915 JOV720915 JEZ720915 IVD720915 ILH720915 IBL720915 HRP720915 HHT720915 GXX720915 GOB720915 GEF720915 FUJ720915 FKN720915 FAR720915 EQV720915 EGZ720915 DXD720915 DNH720915 DDL720915 CTP720915 CJT720915 BZX720915 BQB720915 BGF720915 AWJ720915 AMN720915 ACR720915 SV720915 IZ720915 WVL655379 WLP655379 WBT655379 VRX655379 VIB655379 UYF655379 UOJ655379 UEN655379 TUR655379 TKV655379 TAZ655379 SRD655379 SHH655379 RXL655379 RNP655379 RDT655379 QTX655379 QKB655379 QAF655379 PQJ655379 PGN655379 OWR655379 OMV655379 OCZ655379 NTD655379 NJH655379 MZL655379 MPP655379 MFT655379 LVX655379 LMB655379 LCF655379 KSJ655379 KIN655379 JYR655379 JOV655379 JEZ655379 IVD655379 ILH655379 IBL655379 HRP655379 HHT655379 GXX655379 GOB655379 GEF655379 FUJ655379 FKN655379 FAR655379 EQV655379 EGZ655379 DXD655379 DNH655379 DDL655379 CTP655379 CJT655379 BZX655379 BQB655379 BGF655379 AWJ655379 AMN655379 ACR655379 SV655379 IZ655379 WVL589843 WLP589843 WBT589843 VRX589843 VIB589843 UYF589843 UOJ589843 UEN589843 TUR589843 TKV589843 TAZ589843 SRD589843 SHH589843 RXL589843 RNP589843 RDT589843 QTX589843 QKB589843 QAF589843 PQJ589843 PGN589843 OWR589843 OMV589843 OCZ589843 NTD589843 NJH589843 MZL589843 MPP589843 MFT589843 LVX589843 LMB589843 LCF589843 KSJ589843 KIN589843 JYR589843 JOV589843 JEZ589843 IVD589843 ILH589843 IBL589843 HRP589843 HHT589843 GXX589843 GOB589843 GEF589843 FUJ589843 FKN589843 FAR589843 EQV589843 EGZ589843 DXD589843 DNH589843 DDL589843 CTP589843 CJT589843 BZX589843 BQB589843 BGF589843 AWJ589843 AMN589843 ACR589843 SV589843 IZ589843 WVL524307 WLP524307 WBT524307 VRX524307 VIB524307 UYF524307 UOJ524307 UEN524307 TUR524307 TKV524307 TAZ524307 SRD524307 SHH524307 RXL524307 RNP524307 RDT524307 QTX524307 QKB524307 QAF524307 PQJ524307 PGN524307 OWR524307 OMV524307 OCZ524307 NTD524307 NJH524307 MZL524307 MPP524307 MFT524307 LVX524307 LMB524307 LCF524307 KSJ524307 KIN524307 JYR524307 JOV524307 JEZ524307 IVD524307 ILH524307 IBL524307 HRP524307 HHT524307 GXX524307 GOB524307 GEF524307 FUJ524307 FKN524307 FAR524307 EQV524307 EGZ524307 DXD524307 DNH524307 DDL524307 CTP524307 CJT524307 BZX524307 BQB524307 BGF524307 AWJ524307 AMN524307 ACR524307 SV524307 IZ524307 WVL458771 WLP458771 WBT458771 VRX458771 VIB458771 UYF458771 UOJ458771 UEN458771 TUR458771 TKV458771 TAZ458771 SRD458771 SHH458771 RXL458771 RNP458771 RDT458771 QTX458771 QKB458771 QAF458771 PQJ458771 PGN458771 OWR458771 OMV458771 OCZ458771 NTD458771 NJH458771 MZL458771 MPP458771 MFT458771 LVX458771 LMB458771 LCF458771 KSJ458771 KIN458771 JYR458771 JOV458771 JEZ458771 IVD458771 ILH458771 IBL458771 HRP458771 HHT458771 GXX458771 GOB458771 GEF458771 FUJ458771 FKN458771 FAR458771 EQV458771 EGZ458771 DXD458771 DNH458771 DDL458771 CTP458771 CJT458771 BZX458771 BQB458771 BGF458771 AWJ458771 AMN458771 ACR458771 SV458771 IZ458771 WVL393235 WLP393235 WBT393235 VRX393235 VIB393235 UYF393235 UOJ393235 UEN393235 TUR393235 TKV393235 TAZ393235 SRD393235 SHH393235 RXL393235 RNP393235 RDT393235 QTX393235 QKB393235 QAF393235 PQJ393235 PGN393235 OWR393235 OMV393235 OCZ393235 NTD393235 NJH393235 MZL393235 MPP393235 MFT393235 LVX393235 LMB393235 LCF393235 KSJ393235 KIN393235 JYR393235 JOV393235 JEZ393235 IVD393235 ILH393235 IBL393235 HRP393235 HHT393235 GXX393235 GOB393235 GEF393235 FUJ393235 FKN393235 FAR393235 EQV393235 EGZ393235 DXD393235 DNH393235 DDL393235 CTP393235 CJT393235 BZX393235 BQB393235 BGF393235 AWJ393235 AMN393235 ACR393235 SV393235 IZ393235 WVL327699 WLP327699 WBT327699 VRX327699 VIB327699 UYF327699 UOJ327699 UEN327699 TUR327699 TKV327699 TAZ327699 SRD327699 SHH327699 RXL327699 RNP327699 RDT327699 QTX327699 QKB327699 QAF327699 PQJ327699 PGN327699 OWR327699 OMV327699 OCZ327699 NTD327699 NJH327699 MZL327699 MPP327699 MFT327699 LVX327699 LMB327699 LCF327699 KSJ327699 KIN327699 JYR327699 JOV327699 JEZ327699 IVD327699 ILH327699 IBL327699 HRP327699 HHT327699 GXX327699 GOB327699 GEF327699 FUJ327699 FKN327699 FAR327699 EQV327699 EGZ327699 DXD327699 DNH327699 DDL327699 CTP327699 CJT327699 BZX327699 BQB327699 BGF327699 AWJ327699 AMN327699 ACR327699 SV327699 IZ327699 WVL262163 WLP262163 WBT262163 VRX262163 VIB262163 UYF262163 UOJ262163 UEN262163 TUR262163 TKV262163 TAZ262163 SRD262163 SHH262163 RXL262163 RNP262163 RDT262163 QTX262163 QKB262163 QAF262163 PQJ262163 PGN262163 OWR262163 OMV262163 OCZ262163 NTD262163 NJH262163 MZL262163 MPP262163 MFT262163 LVX262163 LMB262163 LCF262163 KSJ262163 KIN262163 JYR262163 JOV262163 JEZ262163 IVD262163 ILH262163 IBL262163 HRP262163 HHT262163 GXX262163 GOB262163 GEF262163 FUJ262163 FKN262163 FAR262163 EQV262163 EGZ262163 DXD262163 DNH262163 DDL262163 CTP262163 CJT262163 BZX262163 BQB262163 BGF262163 AWJ262163 AMN262163 ACR262163 SV262163 IZ262163 WVL196627 WLP196627 WBT196627 VRX196627 VIB196627 UYF196627 UOJ196627 UEN196627 TUR196627 TKV196627 TAZ196627 SRD196627 SHH196627 RXL196627 RNP196627 RDT196627 QTX196627 QKB196627 QAF196627 PQJ196627 PGN196627 OWR196627 OMV196627 OCZ196627 NTD196627 NJH196627 MZL196627 MPP196627 MFT196627 LVX196627 LMB196627 LCF196627 KSJ196627 KIN196627 JYR196627 JOV196627 JEZ196627 IVD196627 ILH196627 IBL196627 HRP196627 HHT196627 GXX196627 GOB196627 GEF196627 FUJ196627 FKN196627 FAR196627 EQV196627 EGZ196627 DXD196627 DNH196627 DDL196627 CTP196627 CJT196627 BZX196627 BQB196627 BGF196627 AWJ196627 AMN196627 ACR196627 SV196627 IZ196627 WVL131091 WLP131091 WBT131091 VRX131091 VIB131091 UYF131091 UOJ131091 UEN131091 TUR131091 TKV131091 TAZ131091 SRD131091 SHH131091 RXL131091 RNP131091 RDT131091 QTX131091 QKB131091 QAF131091 PQJ131091 PGN131091 OWR131091 OMV131091 OCZ131091 NTD131091 NJH131091 MZL131091 MPP131091 MFT131091 LVX131091 LMB131091 LCF131091 KSJ131091 KIN131091 JYR131091 JOV131091 JEZ131091 IVD131091 ILH131091 IBL131091 HRP131091 HHT131091 GXX131091 GOB131091 GEF131091 FUJ131091 FKN131091 FAR131091 EQV131091 EGZ131091 DXD131091 DNH131091 DDL131091 CTP131091 CJT131091 BZX131091 BQB131091 BGF131091 AWJ131091 AMN131091 ACR131091 SV131091 IZ131091 WVL65555 WLP65555 WBT65555 VRX65555 VIB65555 UYF65555 UOJ65555 UEN65555 TUR65555 TKV65555 TAZ65555 SRD65555 SHH65555 RXL65555 RNP65555 RDT65555 QTX65555 QKB65555 QAF65555 PQJ65555 PGN65555 OWR65555 OMV65555 OCZ65555 NTD65555 NJH65555 MZL65555 MPP65555 MFT65555 LVX65555 LMB65555 LCF65555 KSJ65555 KIN65555 JYR65555 JOV65555 JEZ65555 IVD65555 ILH65555 IBL65555 HRP65555 HHT65555 GXX65555 GOB65555 GEF65555 FUJ65555 FKN65555 FAR65555 EQV65555 EGZ65555 DXD65555 DNH65555 DDL65555 CTP65555 CJT65555 BZX65555 BQB65555 BGF65555 AWJ65555 AMN65555 ACR65555 SV65555 IZ65555 WVL17 WLP17 WBT17 VRX17 VIB17 UYF17 UOJ17 UEN17 TUR17 TKV17 TAZ17 SRD17 SHH17 RXL17 RNP17 RDT17 QTX17 QKB17 QAF17 PQJ17 PGN17 OWR17 OMV17 OCZ17 NTD17 NJH17 MZL17 MPP17 MFT17 LVX17 LMB17 LCF17 KSJ17 KIN17 JYR17 JOV17 JEZ17 IVD17 ILH17 IBL17 HRP17 HHT17 GXX17 GOB17 GEF17 FUJ17 FKN17 FAR17 EQV17 EGZ17 DXD17 DNH17 DDL17 CTP17 CJT17 BZX17 BQB17 BGF17 AWJ17 AMN17 ACR17 SV17 IZ17 WVH983058 WLL983058 WBP983058 VRT983058 VHX983058 UYB983058 UOF983058 UEJ983058 TUN983058 TKR983058 TAV983058 SQZ983058 SHD983058 RXH983058 RNL983058 RDP983058 QTT983058 QJX983058 QAB983058 PQF983058 PGJ983058 OWN983058 OMR983058 OCV983058 NSZ983058 NJD983058 MZH983058 MPL983058 MFP983058 LVT983058 LLX983058 LCB983058 KSF983058 KIJ983058 JYN983058 JOR983058 JEV983058 IUZ983058 ILD983058 IBH983058 HRL983058 HHP983058 GXT983058 GNX983058 GEB983058 FUF983058 FKJ983058 FAN983058 EQR983058 EGV983058 DWZ983058 DND983058 DDH983058 CTL983058 CJP983058 BZT983058 BPX983058 BGB983058 AWF983058 AMJ983058 ACN983058 SR983058 IV983058 WVH917522 WLL917522 WBP917522 VRT917522 VHX917522 UYB917522 UOF917522 UEJ917522 TUN917522 TKR917522 TAV917522 SQZ917522 SHD917522 RXH917522 RNL917522 RDP917522 QTT917522 QJX917522 QAB917522 PQF917522 PGJ917522 OWN917522 OMR917522 OCV917522 NSZ917522 NJD917522 MZH917522 MPL917522 MFP917522 LVT917522 LLX917522 LCB917522 KSF917522 KIJ917522 JYN917522 JOR917522 JEV917522 IUZ917522 ILD917522 IBH917522 HRL917522 HHP917522 GXT917522 GNX917522 GEB917522 FUF917522 FKJ917522 FAN917522 EQR917522 EGV917522 DWZ917522 DND917522 DDH917522 CTL917522 CJP917522 BZT917522 BPX917522 BGB917522 AWF917522 AMJ917522 ACN917522 SR917522 IV917522 WVH851986 WLL851986 WBP851986 VRT851986 VHX851986 UYB851986 UOF851986 UEJ851986 TUN851986 TKR851986 TAV851986 SQZ851986 SHD851986 RXH851986 RNL851986 RDP851986 QTT851986 QJX851986 QAB851986 PQF851986 PGJ851986 OWN851986 OMR851986 OCV851986 NSZ851986 NJD851986 MZH851986 MPL851986 MFP851986 LVT851986 LLX851986 LCB851986 KSF851986 KIJ851986 JYN851986 JOR851986 JEV851986 IUZ851986 ILD851986 IBH851986 HRL851986 HHP851986 GXT851986 GNX851986 GEB851986 FUF851986 FKJ851986 FAN851986 EQR851986 EGV851986 DWZ851986 DND851986 DDH851986 CTL851986 CJP851986 BZT851986 BPX851986 BGB851986 AWF851986 AMJ851986 ACN851986 SR851986 IV851986 WVH786450 WLL786450 WBP786450 VRT786450 VHX786450 UYB786450 UOF786450 UEJ786450 TUN786450 TKR786450 TAV786450 SQZ786450 SHD786450 RXH786450 RNL786450 RDP786450 QTT786450 QJX786450 QAB786450 PQF786450 PGJ786450 OWN786450 OMR786450 OCV786450 NSZ786450 NJD786450 MZH786450 MPL786450 MFP786450 LVT786450 LLX786450 LCB786450 KSF786450 KIJ786450 JYN786450 JOR786450 JEV786450 IUZ786450 ILD786450 IBH786450 HRL786450 HHP786450 GXT786450 GNX786450 GEB786450 FUF786450 FKJ786450 FAN786450 EQR786450 EGV786450 DWZ786450 DND786450 DDH786450 CTL786450 CJP786450 BZT786450 BPX786450 BGB786450 AWF786450 AMJ786450 ACN786450 SR786450 IV786450 WVH720914 WLL720914 WBP720914 VRT720914 VHX720914 UYB720914 UOF720914 UEJ720914 TUN720914 TKR720914 TAV720914 SQZ720914 SHD720914 RXH720914 RNL720914 RDP720914 QTT720914 QJX720914 QAB720914 PQF720914 PGJ720914 OWN720914 OMR720914 OCV720914 NSZ720914 NJD720914 MZH720914 MPL720914 MFP720914 LVT720914 LLX720914 LCB720914 KSF720914 KIJ720914 JYN720914 JOR720914 JEV720914 IUZ720914 ILD720914 IBH720914 HRL720914 HHP720914 GXT720914 GNX720914 GEB720914 FUF720914 FKJ720914 FAN720914 EQR720914 EGV720914 DWZ720914 DND720914 DDH720914 CTL720914 CJP720914 BZT720914 BPX720914 BGB720914 AWF720914 AMJ720914 ACN720914 SR720914 IV720914 WVH655378 WLL655378 WBP655378 VRT655378 VHX655378 UYB655378 UOF655378 UEJ655378 TUN655378 TKR655378 TAV655378 SQZ655378 SHD655378 RXH655378 RNL655378 RDP655378 QTT655378 QJX655378 QAB655378 PQF655378 PGJ655378 OWN655378 OMR655378 OCV655378 NSZ655378 NJD655378 MZH655378 MPL655378 MFP655378 LVT655378 LLX655378 LCB655378 KSF655378 KIJ655378 JYN655378 JOR655378 JEV655378 IUZ655378 ILD655378 IBH655378 HRL655378 HHP655378 GXT655378 GNX655378 GEB655378 FUF655378 FKJ655378 FAN655378 EQR655378 EGV655378 DWZ655378 DND655378 DDH655378 CTL655378 CJP655378 BZT655378 BPX655378 BGB655378 AWF655378 AMJ655378 ACN655378 SR655378 IV655378 WVH589842 WLL589842 WBP589842 VRT589842 VHX589842 UYB589842 UOF589842 UEJ589842 TUN589842 TKR589842 TAV589842 SQZ589842 SHD589842 RXH589842 RNL589842 RDP589842 QTT589842 QJX589842 QAB589842 PQF589842 PGJ589842 OWN589842 OMR589842 OCV589842 NSZ589842 NJD589842 MZH589842 MPL589842 MFP589842 LVT589842 LLX589842 LCB589842 KSF589842 KIJ589842 JYN589842 JOR589842 JEV589842 IUZ589842 ILD589842 IBH589842 HRL589842 HHP589842 GXT589842 GNX589842 GEB589842 FUF589842 FKJ589842 FAN589842 EQR589842 EGV589842 DWZ589842 DND589842 DDH589842 CTL589842 CJP589842 BZT589842 BPX589842 BGB589842 AWF589842 AMJ589842 ACN589842 SR589842 IV589842 WVH524306 WLL524306 WBP524306 VRT524306 VHX524306 UYB524306 UOF524306 UEJ524306 TUN524306 TKR524306 TAV524306 SQZ524306 SHD524306 RXH524306 RNL524306 RDP524306 QTT524306 QJX524306 QAB524306 PQF524306 PGJ524306 OWN524306 OMR524306 OCV524306 NSZ524306 NJD524306 MZH524306 MPL524306 MFP524306 LVT524306 LLX524306 LCB524306 KSF524306 KIJ524306 JYN524306 JOR524306 JEV524306 IUZ524306 ILD524306 IBH524306 HRL524306 HHP524306 GXT524306 GNX524306 GEB524306 FUF524306 FKJ524306 FAN524306 EQR524306 EGV524306 DWZ524306 DND524306 DDH524306 CTL524306 CJP524306 BZT524306 BPX524306 BGB524306 AWF524306 AMJ524306 ACN524306 SR524306 IV524306 WVH458770 WLL458770 WBP458770 VRT458770 VHX458770 UYB458770 UOF458770 UEJ458770 TUN458770 TKR458770 TAV458770 SQZ458770 SHD458770 RXH458770 RNL458770 RDP458770 QTT458770 QJX458770 QAB458770 PQF458770 PGJ458770 OWN458770 OMR458770 OCV458770 NSZ458770 NJD458770 MZH458770 MPL458770 MFP458770 LVT458770 LLX458770 LCB458770 KSF458770 KIJ458770 JYN458770 JOR458770 JEV458770 IUZ458770 ILD458770 IBH458770 HRL458770 HHP458770 GXT458770 GNX458770 GEB458770 FUF458770 FKJ458770 FAN458770 EQR458770 EGV458770 DWZ458770 DND458770 DDH458770 CTL458770 CJP458770 BZT458770 BPX458770 BGB458770 AWF458770 AMJ458770 ACN458770 SR458770 IV458770 WVH393234 WLL393234 WBP393234 VRT393234 VHX393234 UYB393234 UOF393234 UEJ393234 TUN393234 TKR393234 TAV393234 SQZ393234 SHD393234 RXH393234 RNL393234 RDP393234 QTT393234 QJX393234 QAB393234 PQF393234 PGJ393234 OWN393234 OMR393234 OCV393234 NSZ393234 NJD393234 MZH393234 MPL393234 MFP393234 LVT393234 LLX393234 LCB393234 KSF393234 KIJ393234 JYN393234 JOR393234 JEV393234 IUZ393234 ILD393234 IBH393234 HRL393234 HHP393234 GXT393234 GNX393234 GEB393234 FUF393234 FKJ393234 FAN393234 EQR393234 EGV393234 DWZ393234 DND393234 DDH393234 CTL393234 CJP393234 BZT393234 BPX393234 BGB393234 AWF393234 AMJ393234 ACN393234 SR393234 IV393234 WVH327698 WLL327698 WBP327698 VRT327698 VHX327698 UYB327698 UOF327698 UEJ327698 TUN327698 TKR327698 TAV327698 SQZ327698 SHD327698 RXH327698 RNL327698 RDP327698 QTT327698 QJX327698 QAB327698 PQF327698 PGJ327698 OWN327698 OMR327698 OCV327698 NSZ327698 NJD327698 MZH327698 MPL327698 MFP327698 LVT327698 LLX327698 LCB327698 KSF327698 KIJ327698 JYN327698 JOR327698 JEV327698 IUZ327698 ILD327698 IBH327698 HRL327698 HHP327698 GXT327698 GNX327698 GEB327698 FUF327698 FKJ327698 FAN327698 EQR327698 EGV327698 DWZ327698 DND327698 DDH327698 CTL327698 CJP327698 BZT327698 BPX327698 BGB327698 AWF327698 AMJ327698 ACN327698 SR327698 IV327698 WVH262162 WLL262162 WBP262162 VRT262162 VHX262162 UYB262162 UOF262162 UEJ262162 TUN262162 TKR262162 TAV262162 SQZ262162 SHD262162 RXH262162 RNL262162 RDP262162 QTT262162 QJX262162 QAB262162 PQF262162 PGJ262162 OWN262162 OMR262162 OCV262162 NSZ262162 NJD262162 MZH262162 MPL262162 MFP262162 LVT262162 LLX262162 LCB262162 KSF262162 KIJ262162 JYN262162 JOR262162 JEV262162 IUZ262162 ILD262162 IBH262162 HRL262162 HHP262162 GXT262162 GNX262162 GEB262162 FUF262162 FKJ262162 FAN262162 EQR262162 EGV262162 DWZ262162 DND262162 DDH262162 CTL262162 CJP262162 BZT262162 BPX262162 BGB262162 AWF262162 AMJ262162 ACN262162 SR262162 IV262162 WVH196626 WLL196626 WBP196626 VRT196626 VHX196626 UYB196626 UOF196626 UEJ196626 TUN196626 TKR196626 TAV196626 SQZ196626 SHD196626 RXH196626 RNL196626 RDP196626 QTT196626 QJX196626 QAB196626 PQF196626 PGJ196626 OWN196626 OMR196626 OCV196626 NSZ196626 NJD196626 MZH196626 MPL196626 MFP196626 LVT196626 LLX196626 LCB196626 KSF196626 KIJ196626 JYN196626 JOR196626 JEV196626 IUZ196626 ILD196626 IBH196626 HRL196626 HHP196626 GXT196626 GNX196626 GEB196626 FUF196626 FKJ196626 FAN196626 EQR196626 EGV196626 DWZ196626 DND196626 DDH196626 CTL196626 CJP196626 BZT196626 BPX196626 BGB196626 AWF196626 AMJ196626 ACN196626 SR196626 IV196626 WVH131090 WLL131090 WBP131090 VRT131090 VHX131090 UYB131090 UOF131090 UEJ131090 TUN131090 TKR131090 TAV131090 SQZ131090 SHD131090 RXH131090 RNL131090 RDP131090 QTT131090 QJX131090 QAB131090 PQF131090 PGJ131090 OWN131090 OMR131090 OCV131090 NSZ131090 NJD131090 MZH131090 MPL131090 MFP131090 LVT131090 LLX131090 LCB131090 KSF131090 KIJ131090 JYN131090 JOR131090 JEV131090 IUZ131090 ILD131090 IBH131090 HRL131090 HHP131090 GXT131090 GNX131090 GEB131090 FUF131090 FKJ131090 FAN131090 EQR131090 EGV131090 DWZ131090 DND131090 DDH131090 CTL131090 CJP131090 BZT131090 BPX131090 BGB131090 AWF131090 AMJ131090 ACN131090 SR131090 IV131090 WVH65554 WLL65554 WBP65554 VRT65554 VHX65554 UYB65554 UOF65554 UEJ65554 TUN65554 TKR65554 TAV65554 SQZ65554 SHD65554 RXH65554 RNL65554 RDP65554 QTT65554 QJX65554 QAB65554 PQF65554 PGJ65554 OWN65554 OMR65554 OCV65554 NSZ65554 NJD65554 MZH65554 MPL65554 MFP65554 LVT65554 LLX65554 LCB65554 KSF65554 KIJ65554 JYN65554 JOR65554 JEV65554 IUZ65554 ILD65554 IBH65554 HRL65554 HHP65554 GXT65554 GNX65554 GEB65554 FUF65554 FKJ65554 FAN65554 EQR65554 EGV65554 DWZ65554 DND65554 DDH65554 CTL65554 CJP65554 BZT65554 BPX65554 BGB65554 AWF65554 AMJ65554 ACN65554 SR65554 IV65554 WVH16 WLL16 WBP16 VRT16 VHX16 UYB16 UOF16 UEJ16 TUN16 TKR16 TAV16 SQZ16 SHD16 RXH16 RNL16 RDP16 QTT16 QJX16 QAB16 PQF16 PGJ16 OWN16 OMR16 OCV16 NSZ16 NJD16 MZH16 MPL16 MFP16 LVT16 LLX16 LCB16 KSF16 KIJ16 JYN16 JOR16 JEV16 IUZ16 ILD16 IBH16 HRL16 HHP16 GXT16 GNX16 GEB16 FUF16 FKJ16 FAN16 EQR16 EGV16 DWZ16 DND16 DDH16 CTL16 CJP16 BZT16 BPX16 BGB16 AWF16 AMJ16 ACN16 SR16 IV16 WVI983059 WLM983059 WBQ983059 VRU983059 VHY983059 UYC983059 UOG983059 UEK983059 TUO983059 TKS983059 TAW983059 SRA983059 SHE983059 RXI983059 RNM983059 RDQ983059 QTU983059 QJY983059 QAC983059 PQG983059 PGK983059 OWO983059 OMS983059 OCW983059 NTA983059 NJE983059 MZI983059 MPM983059 MFQ983059 LVU983059 LLY983059 LCC983059 KSG983059 KIK983059 JYO983059 JOS983059 JEW983059 IVA983059 ILE983059 IBI983059 HRM983059 HHQ983059 GXU983059 GNY983059 GEC983059 FUG983059 FKK983059 FAO983059 EQS983059 EGW983059 DXA983059 DNE983059 DDI983059 CTM983059 CJQ983059 BZU983059 BPY983059 BGC983059 AWG983059 AMK983059 ACO983059 SS983059 IW983059 WVI917523 WLM917523 WBQ917523 VRU917523 VHY917523 UYC917523 UOG917523 UEK917523 TUO917523 TKS917523 TAW917523 SRA917523 SHE917523 RXI917523 RNM917523 RDQ917523 QTU917523 QJY917523 QAC917523 PQG917523 PGK917523 OWO917523 OMS917523 OCW917523 NTA917523 NJE917523 MZI917523 MPM917523 MFQ917523 LVU917523 LLY917523 LCC917523 KSG917523 KIK917523 JYO917523 JOS917523 JEW917523 IVA917523 ILE917523 IBI917523 HRM917523 HHQ917523 GXU917523 GNY917523 GEC917523 FUG917523 FKK917523 FAO917523 EQS917523 EGW917523 DXA917523 DNE917523 DDI917523 CTM917523 CJQ917523 BZU917523 BPY917523 BGC917523 AWG917523 AMK917523 ACO917523 SS917523 IW917523 WVI851987 WLM851987 WBQ851987 VRU851987 VHY851987 UYC851987 UOG851987 UEK851987 TUO851987 TKS851987 TAW851987 SRA851987 SHE851987 RXI851987 RNM851987 RDQ851987 QTU851987 QJY851987 QAC851987 PQG851987 PGK851987 OWO851987 OMS851987 OCW851987 NTA851987 NJE851987 MZI851987 MPM851987 MFQ851987 LVU851987 LLY851987 LCC851987 KSG851987 KIK851987 JYO851987 JOS851987 JEW851987 IVA851987 ILE851987 IBI851987 HRM851987 HHQ851987 GXU851987 GNY851987 GEC851987 FUG851987 FKK851987 FAO851987 EQS851987 EGW851987 DXA851987 DNE851987 DDI851987 CTM851987 CJQ851987 BZU851987 BPY851987 BGC851987 AWG851987 AMK851987 ACO851987 SS851987 IW851987 WVI786451 WLM786451 WBQ786451 VRU786451 VHY786451 UYC786451 UOG786451 UEK786451 TUO786451 TKS786451 TAW786451 SRA786451 SHE786451 RXI786451 RNM786451 RDQ786451 QTU786451 QJY786451 QAC786451 PQG786451 PGK786451 OWO786451 OMS786451 OCW786451 NTA786451 NJE786451 MZI786451 MPM786451 MFQ786451 LVU786451 LLY786451 LCC786451 KSG786451 KIK786451 JYO786451 JOS786451 JEW786451 IVA786451 ILE786451 IBI786451 HRM786451 HHQ786451 GXU786451 GNY786451 GEC786451 FUG786451 FKK786451 FAO786451 EQS786451 EGW786451 DXA786451 DNE786451 DDI786451 CTM786451 CJQ786451 BZU786451 BPY786451 BGC786451 AWG786451 AMK786451 ACO786451 SS786451 IW786451 WVI720915 WLM720915 WBQ720915 VRU720915 VHY720915 UYC720915 UOG720915 UEK720915 TUO720915 TKS720915 TAW720915 SRA720915 SHE720915 RXI720915 RNM720915 RDQ720915 QTU720915 QJY720915 QAC720915 PQG720915 PGK720915 OWO720915 OMS720915 OCW720915 NTA720915 NJE720915 MZI720915 MPM720915 MFQ720915 LVU720915 LLY720915 LCC720915 KSG720915 KIK720915 JYO720915 JOS720915 JEW720915 IVA720915 ILE720915 IBI720915 HRM720915 HHQ720915 GXU720915 GNY720915 GEC720915 FUG720915 FKK720915 FAO720915 EQS720915 EGW720915 DXA720915 DNE720915 DDI720915 CTM720915 CJQ720915 BZU720915 BPY720915 BGC720915 AWG720915 AMK720915 ACO720915 SS720915 IW720915 WVI655379 WLM655379 WBQ655379 VRU655379 VHY655379 UYC655379 UOG655379 UEK655379 TUO655379 TKS655379 TAW655379 SRA655379 SHE655379 RXI655379 RNM655379 RDQ655379 QTU655379 QJY655379 QAC655379 PQG655379 PGK655379 OWO655379 OMS655379 OCW655379 NTA655379 NJE655379 MZI655379 MPM655379 MFQ655379 LVU655379 LLY655379 LCC655379 KSG655379 KIK655379 JYO655379 JOS655379 JEW655379 IVA655379 ILE655379 IBI655379 HRM655379 HHQ655379 GXU655379 GNY655379 GEC655379 FUG655379 FKK655379 FAO655379 EQS655379 EGW655379 DXA655379 DNE655379 DDI655379 CTM655379 CJQ655379 BZU655379 BPY655379 BGC655379 AWG655379 AMK655379 ACO655379 SS655379 IW655379 WVI589843 WLM589843 WBQ589843 VRU589843 VHY589843 UYC589843 UOG589843 UEK589843 TUO589843 TKS589843 TAW589843 SRA589843 SHE589843 RXI589843 RNM589843 RDQ589843 QTU589843 QJY589843 QAC589843 PQG589843 PGK589843 OWO589843 OMS589843 OCW589843 NTA589843 NJE589843 MZI589843 MPM589843 MFQ589843 LVU589843 LLY589843 LCC589843 KSG589843 KIK589843 JYO589843 JOS589843 JEW589843 IVA589843 ILE589843 IBI589843 HRM589843 HHQ589843 GXU589843 GNY589843 GEC589843 FUG589843 FKK589843 FAO589843 EQS589843 EGW589843 DXA589843 DNE589843 DDI589843 CTM589843 CJQ589843 BZU589843 BPY589843 BGC589843 AWG589843 AMK589843 ACO589843 SS589843 IW589843 WVI524307 WLM524307 WBQ524307 VRU524307 VHY524307 UYC524307 UOG524307 UEK524307 TUO524307 TKS524307 TAW524307 SRA524307 SHE524307 RXI524307 RNM524307 RDQ524307 QTU524307 QJY524307 QAC524307 PQG524307 PGK524307 OWO524307 OMS524307 OCW524307 NTA524307 NJE524307 MZI524307 MPM524307 MFQ524307 LVU524307 LLY524307 LCC524307 KSG524307 KIK524307 JYO524307 JOS524307 JEW524307 IVA524307 ILE524307 IBI524307 HRM524307 HHQ524307 GXU524307 GNY524307 GEC524307 FUG524307 FKK524307 FAO524307 EQS524307 EGW524307 DXA524307 DNE524307 DDI524307 CTM524307 CJQ524307 BZU524307 BPY524307 BGC524307 AWG524307 AMK524307 ACO524307 SS524307 IW524307 WVI458771 WLM458771 WBQ458771 VRU458771 VHY458771 UYC458771 UOG458771 UEK458771 TUO458771 TKS458771 TAW458771 SRA458771 SHE458771 RXI458771 RNM458771 RDQ458771 QTU458771 QJY458771 QAC458771 PQG458771 PGK458771 OWO458771 OMS458771 OCW458771 NTA458771 NJE458771 MZI458771 MPM458771 MFQ458771 LVU458771 LLY458771 LCC458771 KSG458771 KIK458771 JYO458771 JOS458771 JEW458771 IVA458771 ILE458771 IBI458771 HRM458771 HHQ458771 GXU458771 GNY458771 GEC458771 FUG458771 FKK458771 FAO458771 EQS458771 EGW458771 DXA458771 DNE458771 DDI458771 CTM458771 CJQ458771 BZU458771 BPY458771 BGC458771 AWG458771 AMK458771 ACO458771 SS458771 IW458771 WVI393235 WLM393235 WBQ393235 VRU393235 VHY393235 UYC393235 UOG393235 UEK393235 TUO393235 TKS393235 TAW393235 SRA393235 SHE393235 RXI393235 RNM393235 RDQ393235 QTU393235 QJY393235 QAC393235 PQG393235 PGK393235 OWO393235 OMS393235 OCW393235 NTA393235 NJE393235 MZI393235 MPM393235 MFQ393235 LVU393235 LLY393235 LCC393235 KSG393235 KIK393235 JYO393235 JOS393235 JEW393235 IVA393235 ILE393235 IBI393235 HRM393235 HHQ393235 GXU393235 GNY393235 GEC393235 FUG393235 FKK393235 FAO393235 EQS393235 EGW393235 DXA393235 DNE393235 DDI393235 CTM393235 CJQ393235 BZU393235 BPY393235 BGC393235 AWG393235 AMK393235 ACO393235 SS393235 IW393235 WVI327699 WLM327699 WBQ327699 VRU327699 VHY327699 UYC327699 UOG327699 UEK327699 TUO327699 TKS327699 TAW327699 SRA327699 SHE327699 RXI327699 RNM327699 RDQ327699 QTU327699 QJY327699 QAC327699 PQG327699 PGK327699 OWO327699 OMS327699 OCW327699 NTA327699 NJE327699 MZI327699 MPM327699 MFQ327699 LVU327699 LLY327699 LCC327699 KSG327699 KIK327699 JYO327699 JOS327699 JEW327699 IVA327699 ILE327699 IBI327699 HRM327699 HHQ327699 GXU327699 GNY327699 GEC327699 FUG327699 FKK327699 FAO327699 EQS327699 EGW327699 DXA327699 DNE327699 DDI327699 CTM327699 CJQ327699 BZU327699 BPY327699 BGC327699 AWG327699 AMK327699 ACO327699 SS327699 IW327699 WVI262163 WLM262163 WBQ262163 VRU262163 VHY262163 UYC262163 UOG262163 UEK262163 TUO262163 TKS262163 TAW262163 SRA262163 SHE262163 RXI262163 RNM262163 RDQ262163 QTU262163 QJY262163 QAC262163 PQG262163 PGK262163 OWO262163 OMS262163 OCW262163 NTA262163 NJE262163 MZI262163 MPM262163 MFQ262163 LVU262163 LLY262163 LCC262163 KSG262163 KIK262163 JYO262163 JOS262163 JEW262163 IVA262163 ILE262163 IBI262163 HRM262163 HHQ262163 GXU262163 GNY262163 GEC262163 FUG262163 FKK262163 FAO262163 EQS262163 EGW262163 DXA262163 DNE262163 DDI262163 CTM262163 CJQ262163 BZU262163 BPY262163 BGC262163 AWG262163 AMK262163 ACO262163 SS262163 IW262163 WVI196627 WLM196627 WBQ196627 VRU196627 VHY196627 UYC196627 UOG196627 UEK196627 TUO196627 TKS196627 TAW196627 SRA196627 SHE196627 RXI196627 RNM196627 RDQ196627 QTU196627 QJY196627 QAC196627 PQG196627 PGK196627 OWO196627 OMS196627 OCW196627 NTA196627 NJE196627 MZI196627 MPM196627 MFQ196627 LVU196627 LLY196627 LCC196627 KSG196627 KIK196627 JYO196627 JOS196627 JEW196627 IVA196627 ILE196627 IBI196627 HRM196627 HHQ196627 GXU196627 GNY196627 GEC196627 FUG196627 FKK196627 FAO196627 EQS196627 EGW196627 DXA196627 DNE196627 DDI196627 CTM196627 CJQ196627 BZU196627 BPY196627 BGC196627 AWG196627 AMK196627 ACO196627 SS196627 IW196627 WVI131091 WLM131091 WBQ131091 VRU131091 VHY131091 UYC131091 UOG131091 UEK131091 TUO131091 TKS131091 TAW131091 SRA131091 SHE131091 RXI131091 RNM131091 RDQ131091 QTU131091 QJY131091 QAC131091 PQG131091 PGK131091 OWO131091 OMS131091 OCW131091 NTA131091 NJE131091 MZI131091 MPM131091 MFQ131091 LVU131091 LLY131091 LCC131091 KSG131091 KIK131091 JYO131091 JOS131091 JEW131091 IVA131091 ILE131091 IBI131091 HRM131091 HHQ131091 GXU131091 GNY131091 GEC131091 FUG131091 FKK131091 FAO131091 EQS131091 EGW131091 DXA131091 DNE131091 DDI131091 CTM131091 CJQ131091 BZU131091 BPY131091 BGC131091 AWG131091 AMK131091 ACO131091 SS131091 IW131091 WVI65555 WLM65555 WBQ65555 VRU65555 VHY65555 UYC65555 UOG65555 UEK65555 TUO65555 TKS65555 TAW65555 SRA65555 SHE65555 RXI65555 RNM65555 RDQ65555 QTU65555 QJY65555 QAC65555 PQG65555 PGK65555 OWO65555 OMS65555 OCW65555 NTA65555 NJE65555 MZI65555 MPM65555 MFQ65555 LVU65555 LLY65555 LCC65555 KSG65555 KIK65555 JYO65555 JOS65555 JEW65555 IVA65555 ILE65555 IBI65555 HRM65555 HHQ65555 GXU65555 GNY65555 GEC65555 FUG65555 FKK65555 FAO65555 EQS65555 EGW65555 DXA65555 DNE65555 DDI65555 CTM65555 CJQ65555 BZU65555 BPY65555 BGC65555 AWG65555 AMK65555 ACO65555 SS65555 IW65555 WVI17 WLM17 WBQ17 VRU17 VHY17 UYC17 UOG17 UEK17 TUO17 TKS17 TAW17 SRA17 SHE17 RXI17 RNM17 RDQ17 QTU17 QJY17 QAC17 PQG17 PGK17 OWO17 OMS17 OCW17 NTA17 NJE17 MZI17 MPM17 MFQ17 LVU17 LLY17 LCC17 KSG17 KIK17 JYO17 JOS17 JEW17 IVA17 ILE17 IBI17 HRM17 HHQ17 GXU17 GNY17 GEC17 FUG17 FKK17 FAO17 EQS17 EGW17 DXA17 DNE17 DDI17 CTM17 CJQ17 BZU17 BPY17 BGC17 AWG17 AMK17 ACO17 SS17 IW17 E983052 E917516 E851980 E786444 E720908 E655372 E589836 E524300 E458764 E393228 E327692 E262156 E196620 E131084 E65548 F983053 F917517 F851981 F786445 F720909 F655373 F589837 F524301 F458765 F393229 F327693 F262157 F196621 F131085" xr:uid="{00000000-0002-0000-0200-000004000000}">
      <formula1>RollConvention</formula1>
    </dataValidation>
    <dataValidation type="list" allowBlank="1" showInputMessage="1" showErrorMessage="1" sqref="F65540 WVI983050 WLM983050 WBQ983050 VRU983050 VHY983050 UYC983050 UOG983050 UEK983050 TUO983050 TKS983050 TAW983050 SRA983050 SHE983050 RXI983050 RNM983050 RDQ983050 QTU983050 QJY983050 QAC983050 PQG983050 PGK983050 OWO983050 OMS983050 OCW983050 NTA983050 NJE983050 MZI983050 MPM983050 MFQ983050 LVU983050 LLY983050 LCC983050 KSG983050 KIK983050 JYO983050 JOS983050 JEW983050 IVA983050 ILE983050 IBI983050 HRM983050 HHQ983050 GXU983050 GNY983050 GEC983050 FUG983050 FKK983050 FAO983050 EQS983050 EGW983050 DXA983050 DNE983050 DDI983050 CTM983050 CJQ983050 BZU983050 BPY983050 BGC983050 AWG983050 AMK983050 ACO983050 SS983050 IW983050 WVI917514 WLM917514 WBQ917514 VRU917514 VHY917514 UYC917514 UOG917514 UEK917514 TUO917514 TKS917514 TAW917514 SRA917514 SHE917514 RXI917514 RNM917514 RDQ917514 QTU917514 QJY917514 QAC917514 PQG917514 PGK917514 OWO917514 OMS917514 OCW917514 NTA917514 NJE917514 MZI917514 MPM917514 MFQ917514 LVU917514 LLY917514 LCC917514 KSG917514 KIK917514 JYO917514 JOS917514 JEW917514 IVA917514 ILE917514 IBI917514 HRM917514 HHQ917514 GXU917514 GNY917514 GEC917514 FUG917514 FKK917514 FAO917514 EQS917514 EGW917514 DXA917514 DNE917514 DDI917514 CTM917514 CJQ917514 BZU917514 BPY917514 BGC917514 AWG917514 AMK917514 ACO917514 SS917514 IW917514 WVI851978 WLM851978 WBQ851978 VRU851978 VHY851978 UYC851978 UOG851978 UEK851978 TUO851978 TKS851978 TAW851978 SRA851978 SHE851978 RXI851978 RNM851978 RDQ851978 QTU851978 QJY851978 QAC851978 PQG851978 PGK851978 OWO851978 OMS851978 OCW851978 NTA851978 NJE851978 MZI851978 MPM851978 MFQ851978 LVU851978 LLY851978 LCC851978 KSG851978 KIK851978 JYO851978 JOS851978 JEW851978 IVA851978 ILE851978 IBI851978 HRM851978 HHQ851978 GXU851978 GNY851978 GEC851978 FUG851978 FKK851978 FAO851978 EQS851978 EGW851978 DXA851978 DNE851978 DDI851978 CTM851978 CJQ851978 BZU851978 BPY851978 BGC851978 AWG851978 AMK851978 ACO851978 SS851978 IW851978 WVI786442 WLM786442 WBQ786442 VRU786442 VHY786442 UYC786442 UOG786442 UEK786442 TUO786442 TKS786442 TAW786442 SRA786442 SHE786442 RXI786442 RNM786442 RDQ786442 QTU786442 QJY786442 QAC786442 PQG786442 PGK786442 OWO786442 OMS786442 OCW786442 NTA786442 NJE786442 MZI786442 MPM786442 MFQ786442 LVU786442 LLY786442 LCC786442 KSG786442 KIK786442 JYO786442 JOS786442 JEW786442 IVA786442 ILE786442 IBI786442 HRM786442 HHQ786442 GXU786442 GNY786442 GEC786442 FUG786442 FKK786442 FAO786442 EQS786442 EGW786442 DXA786442 DNE786442 DDI786442 CTM786442 CJQ786442 BZU786442 BPY786442 BGC786442 AWG786442 AMK786442 ACO786442 SS786442 IW786442 WVI720906 WLM720906 WBQ720906 VRU720906 VHY720906 UYC720906 UOG720906 UEK720906 TUO720906 TKS720906 TAW720906 SRA720906 SHE720906 RXI720906 RNM720906 RDQ720906 QTU720906 QJY720906 QAC720906 PQG720906 PGK720906 OWO720906 OMS720906 OCW720906 NTA720906 NJE720906 MZI720906 MPM720906 MFQ720906 LVU720906 LLY720906 LCC720906 KSG720906 KIK720906 JYO720906 JOS720906 JEW720906 IVA720906 ILE720906 IBI720906 HRM720906 HHQ720906 GXU720906 GNY720906 GEC720906 FUG720906 FKK720906 FAO720906 EQS720906 EGW720906 DXA720906 DNE720906 DDI720906 CTM720906 CJQ720906 BZU720906 BPY720906 BGC720906 AWG720906 AMK720906 ACO720906 SS720906 IW720906 WVI655370 WLM655370 WBQ655370 VRU655370 VHY655370 UYC655370 UOG655370 UEK655370 TUO655370 TKS655370 TAW655370 SRA655370 SHE655370 RXI655370 RNM655370 RDQ655370 QTU655370 QJY655370 QAC655370 PQG655370 PGK655370 OWO655370 OMS655370 OCW655370 NTA655370 NJE655370 MZI655370 MPM655370 MFQ655370 LVU655370 LLY655370 LCC655370 KSG655370 KIK655370 JYO655370 JOS655370 JEW655370 IVA655370 ILE655370 IBI655370 HRM655370 HHQ655370 GXU655370 GNY655370 GEC655370 FUG655370 FKK655370 FAO655370 EQS655370 EGW655370 DXA655370 DNE655370 DDI655370 CTM655370 CJQ655370 BZU655370 BPY655370 BGC655370 AWG655370 AMK655370 ACO655370 SS655370 IW655370 WVI589834 WLM589834 WBQ589834 VRU589834 VHY589834 UYC589834 UOG589834 UEK589834 TUO589834 TKS589834 TAW589834 SRA589834 SHE589834 RXI589834 RNM589834 RDQ589834 QTU589834 QJY589834 QAC589834 PQG589834 PGK589834 OWO589834 OMS589834 OCW589834 NTA589834 NJE589834 MZI589834 MPM589834 MFQ589834 LVU589834 LLY589834 LCC589834 KSG589834 KIK589834 JYO589834 JOS589834 JEW589834 IVA589834 ILE589834 IBI589834 HRM589834 HHQ589834 GXU589834 GNY589834 GEC589834 FUG589834 FKK589834 FAO589834 EQS589834 EGW589834 DXA589834 DNE589834 DDI589834 CTM589834 CJQ589834 BZU589834 BPY589834 BGC589834 AWG589834 AMK589834 ACO589834 SS589834 IW589834 WVI524298 WLM524298 WBQ524298 VRU524298 VHY524298 UYC524298 UOG524298 UEK524298 TUO524298 TKS524298 TAW524298 SRA524298 SHE524298 RXI524298 RNM524298 RDQ524298 QTU524298 QJY524298 QAC524298 PQG524298 PGK524298 OWO524298 OMS524298 OCW524298 NTA524298 NJE524298 MZI524298 MPM524298 MFQ524298 LVU524298 LLY524298 LCC524298 KSG524298 KIK524298 JYO524298 JOS524298 JEW524298 IVA524298 ILE524298 IBI524298 HRM524298 HHQ524298 GXU524298 GNY524298 GEC524298 FUG524298 FKK524298 FAO524298 EQS524298 EGW524298 DXA524298 DNE524298 DDI524298 CTM524298 CJQ524298 BZU524298 BPY524298 BGC524298 AWG524298 AMK524298 ACO524298 SS524298 IW524298 WVI458762 WLM458762 WBQ458762 VRU458762 VHY458762 UYC458762 UOG458762 UEK458762 TUO458762 TKS458762 TAW458762 SRA458762 SHE458762 RXI458762 RNM458762 RDQ458762 QTU458762 QJY458762 QAC458762 PQG458762 PGK458762 OWO458762 OMS458762 OCW458762 NTA458762 NJE458762 MZI458762 MPM458762 MFQ458762 LVU458762 LLY458762 LCC458762 KSG458762 KIK458762 JYO458762 JOS458762 JEW458762 IVA458762 ILE458762 IBI458762 HRM458762 HHQ458762 GXU458762 GNY458762 GEC458762 FUG458762 FKK458762 FAO458762 EQS458762 EGW458762 DXA458762 DNE458762 DDI458762 CTM458762 CJQ458762 BZU458762 BPY458762 BGC458762 AWG458762 AMK458762 ACO458762 SS458762 IW458762 WVI393226 WLM393226 WBQ393226 VRU393226 VHY393226 UYC393226 UOG393226 UEK393226 TUO393226 TKS393226 TAW393226 SRA393226 SHE393226 RXI393226 RNM393226 RDQ393226 QTU393226 QJY393226 QAC393226 PQG393226 PGK393226 OWO393226 OMS393226 OCW393226 NTA393226 NJE393226 MZI393226 MPM393226 MFQ393226 LVU393226 LLY393226 LCC393226 KSG393226 KIK393226 JYO393226 JOS393226 JEW393226 IVA393226 ILE393226 IBI393226 HRM393226 HHQ393226 GXU393226 GNY393226 GEC393226 FUG393226 FKK393226 FAO393226 EQS393226 EGW393226 DXA393226 DNE393226 DDI393226 CTM393226 CJQ393226 BZU393226 BPY393226 BGC393226 AWG393226 AMK393226 ACO393226 SS393226 IW393226 WVI327690 WLM327690 WBQ327690 VRU327690 VHY327690 UYC327690 UOG327690 UEK327690 TUO327690 TKS327690 TAW327690 SRA327690 SHE327690 RXI327690 RNM327690 RDQ327690 QTU327690 QJY327690 QAC327690 PQG327690 PGK327690 OWO327690 OMS327690 OCW327690 NTA327690 NJE327690 MZI327690 MPM327690 MFQ327690 LVU327690 LLY327690 LCC327690 KSG327690 KIK327690 JYO327690 JOS327690 JEW327690 IVA327690 ILE327690 IBI327690 HRM327690 HHQ327690 GXU327690 GNY327690 GEC327690 FUG327690 FKK327690 FAO327690 EQS327690 EGW327690 DXA327690 DNE327690 DDI327690 CTM327690 CJQ327690 BZU327690 BPY327690 BGC327690 AWG327690 AMK327690 ACO327690 SS327690 IW327690 WVI262154 WLM262154 WBQ262154 VRU262154 VHY262154 UYC262154 UOG262154 UEK262154 TUO262154 TKS262154 TAW262154 SRA262154 SHE262154 RXI262154 RNM262154 RDQ262154 QTU262154 QJY262154 QAC262154 PQG262154 PGK262154 OWO262154 OMS262154 OCW262154 NTA262154 NJE262154 MZI262154 MPM262154 MFQ262154 LVU262154 LLY262154 LCC262154 KSG262154 KIK262154 JYO262154 JOS262154 JEW262154 IVA262154 ILE262154 IBI262154 HRM262154 HHQ262154 GXU262154 GNY262154 GEC262154 FUG262154 FKK262154 FAO262154 EQS262154 EGW262154 DXA262154 DNE262154 DDI262154 CTM262154 CJQ262154 BZU262154 BPY262154 BGC262154 AWG262154 AMK262154 ACO262154 SS262154 IW262154 WVI196618 WLM196618 WBQ196618 VRU196618 VHY196618 UYC196618 UOG196618 UEK196618 TUO196618 TKS196618 TAW196618 SRA196618 SHE196618 RXI196618 RNM196618 RDQ196618 QTU196618 QJY196618 QAC196618 PQG196618 PGK196618 OWO196618 OMS196618 OCW196618 NTA196618 NJE196618 MZI196618 MPM196618 MFQ196618 LVU196618 LLY196618 LCC196618 KSG196618 KIK196618 JYO196618 JOS196618 JEW196618 IVA196618 ILE196618 IBI196618 HRM196618 HHQ196618 GXU196618 GNY196618 GEC196618 FUG196618 FKK196618 FAO196618 EQS196618 EGW196618 DXA196618 DNE196618 DDI196618 CTM196618 CJQ196618 BZU196618 BPY196618 BGC196618 AWG196618 AMK196618 ACO196618 SS196618 IW196618 WVI131082 WLM131082 WBQ131082 VRU131082 VHY131082 UYC131082 UOG131082 UEK131082 TUO131082 TKS131082 TAW131082 SRA131082 SHE131082 RXI131082 RNM131082 RDQ131082 QTU131082 QJY131082 QAC131082 PQG131082 PGK131082 OWO131082 OMS131082 OCW131082 NTA131082 NJE131082 MZI131082 MPM131082 MFQ131082 LVU131082 LLY131082 LCC131082 KSG131082 KIK131082 JYO131082 JOS131082 JEW131082 IVA131082 ILE131082 IBI131082 HRM131082 HHQ131082 GXU131082 GNY131082 GEC131082 FUG131082 FKK131082 FAO131082 EQS131082 EGW131082 DXA131082 DNE131082 DDI131082 CTM131082 CJQ131082 BZU131082 BPY131082 BGC131082 AWG131082 AMK131082 ACO131082 SS131082 IW131082 WVI65546 WLM65546 WBQ65546 VRU65546 VHY65546 UYC65546 UOG65546 UEK65546 TUO65546 TKS65546 TAW65546 SRA65546 SHE65546 RXI65546 RNM65546 RDQ65546 QTU65546 QJY65546 QAC65546 PQG65546 PGK65546 OWO65546 OMS65546 OCW65546 NTA65546 NJE65546 MZI65546 MPM65546 MFQ65546 LVU65546 LLY65546 LCC65546 KSG65546 KIK65546 JYO65546 JOS65546 JEW65546 IVA65546 ILE65546 IBI65546 HRM65546 HHQ65546 GXU65546 GNY65546 GEC65546 FUG65546 FKK65546 FAO65546 EQS65546 EGW65546 DXA65546 DNE65546 DDI65546 CTM65546 CJQ65546 BZU65546 BPY65546 BGC65546 AWG65546 AMK65546 ACO65546 SS65546 IW65546 WVI5 WLM5 WBQ5 VRU5 VHY5 UYC5 UOG5 UEK5 TUO5 TKS5 TAW5 SRA5 SHE5 RXI5 RNM5 RDQ5 QTU5 QJY5 QAC5 PQG5 PGK5 OWO5 OMS5 OCW5 NTA5 NJE5 MZI5 MPM5 MFQ5 LVU5 LLY5 LCC5 KSG5 KIK5 JYO5 JOS5 JEW5 IVA5 ILE5 IBI5 HRM5 HHQ5 GXU5 GNY5 GEC5 FUG5 FKK5 FAO5 EQS5 EGW5 DXA5 DNE5 DDI5 CTM5 CJQ5 BZU5 BPY5 BGC5 AWG5 AMK5 ACO5 SS5 IW5 F983044 F917508 F851972 F786436 F720900 F655364 F589828 F524292 F458756 F393220 F327684 F262148 F196612 F131076" xr:uid="{00000000-0002-0000-0200-000005000000}">
      <formula1>curve_makers</formula1>
    </dataValidation>
    <dataValidation type="list" allowBlank="1" showInputMessage="1" showErrorMessage="1" sqref="E65556 SU24 WVH983068 WLL983068 WBP983068 VRT983068 VHX983068 UYB983068 UOF983068 UEJ983068 TUN983068 TKR983068 TAV983068 SQZ983068 SHD983068 RXH983068 RNL983068 RDP983068 QTT983068 QJX983068 QAB983068 PQF983068 PGJ983068 OWN983068 OMR983068 OCV983068 NSZ983068 NJD983068 MZH983068 MPL983068 MFP983068 LVT983068 LLX983068 LCB983068 KSF983068 KIJ983068 JYN983068 JOR983068 JEV983068 IUZ983068 ILD983068 IBH983068 HRL983068 HHP983068 GXT983068 GNX983068 GEB983068 FUF983068 FKJ983068 FAN983068 EQR983068 EGV983068 DWZ983068 DND983068 DDH983068 CTL983068 CJP983068 BZT983068 BPX983068 BGB983068 AWF983068 AMJ983068 ACN983068 SR983068 IV983068 WVH917532 WLL917532 WBP917532 VRT917532 VHX917532 UYB917532 UOF917532 UEJ917532 TUN917532 TKR917532 TAV917532 SQZ917532 SHD917532 RXH917532 RNL917532 RDP917532 QTT917532 QJX917532 QAB917532 PQF917532 PGJ917532 OWN917532 OMR917532 OCV917532 NSZ917532 NJD917532 MZH917532 MPL917532 MFP917532 LVT917532 LLX917532 LCB917532 KSF917532 KIJ917532 JYN917532 JOR917532 JEV917532 IUZ917532 ILD917532 IBH917532 HRL917532 HHP917532 GXT917532 GNX917532 GEB917532 FUF917532 FKJ917532 FAN917532 EQR917532 EGV917532 DWZ917532 DND917532 DDH917532 CTL917532 CJP917532 BZT917532 BPX917532 BGB917532 AWF917532 AMJ917532 ACN917532 SR917532 IV917532 WVH851996 WLL851996 WBP851996 VRT851996 VHX851996 UYB851996 UOF851996 UEJ851996 TUN851996 TKR851996 TAV851996 SQZ851996 SHD851996 RXH851996 RNL851996 RDP851996 QTT851996 QJX851996 QAB851996 PQF851996 PGJ851996 OWN851996 OMR851996 OCV851996 NSZ851996 NJD851996 MZH851996 MPL851996 MFP851996 LVT851996 LLX851996 LCB851996 KSF851996 KIJ851996 JYN851996 JOR851996 JEV851996 IUZ851996 ILD851996 IBH851996 HRL851996 HHP851996 GXT851996 GNX851996 GEB851996 FUF851996 FKJ851996 FAN851996 EQR851996 EGV851996 DWZ851996 DND851996 DDH851996 CTL851996 CJP851996 BZT851996 BPX851996 BGB851996 AWF851996 AMJ851996 ACN851996 SR851996 IV851996 WVH786460 WLL786460 WBP786460 VRT786460 VHX786460 UYB786460 UOF786460 UEJ786460 TUN786460 TKR786460 TAV786460 SQZ786460 SHD786460 RXH786460 RNL786460 RDP786460 QTT786460 QJX786460 QAB786460 PQF786460 PGJ786460 OWN786460 OMR786460 OCV786460 NSZ786460 NJD786460 MZH786460 MPL786460 MFP786460 LVT786460 LLX786460 LCB786460 KSF786460 KIJ786460 JYN786460 JOR786460 JEV786460 IUZ786460 ILD786460 IBH786460 HRL786460 HHP786460 GXT786460 GNX786460 GEB786460 FUF786460 FKJ786460 FAN786460 EQR786460 EGV786460 DWZ786460 DND786460 DDH786460 CTL786460 CJP786460 BZT786460 BPX786460 BGB786460 AWF786460 AMJ786460 ACN786460 SR786460 IV786460 WVH720924 WLL720924 WBP720924 VRT720924 VHX720924 UYB720924 UOF720924 UEJ720924 TUN720924 TKR720924 TAV720924 SQZ720924 SHD720924 RXH720924 RNL720924 RDP720924 QTT720924 QJX720924 QAB720924 PQF720924 PGJ720924 OWN720924 OMR720924 OCV720924 NSZ720924 NJD720924 MZH720924 MPL720924 MFP720924 LVT720924 LLX720924 LCB720924 KSF720924 KIJ720924 JYN720924 JOR720924 JEV720924 IUZ720924 ILD720924 IBH720924 HRL720924 HHP720924 GXT720924 GNX720924 GEB720924 FUF720924 FKJ720924 FAN720924 EQR720924 EGV720924 DWZ720924 DND720924 DDH720924 CTL720924 CJP720924 BZT720924 BPX720924 BGB720924 AWF720924 AMJ720924 ACN720924 SR720924 IV720924 WVH655388 WLL655388 WBP655388 VRT655388 VHX655388 UYB655388 UOF655388 UEJ655388 TUN655388 TKR655388 TAV655388 SQZ655388 SHD655388 RXH655388 RNL655388 RDP655388 QTT655388 QJX655388 QAB655388 PQF655388 PGJ655388 OWN655388 OMR655388 OCV655388 NSZ655388 NJD655388 MZH655388 MPL655388 MFP655388 LVT655388 LLX655388 LCB655388 KSF655388 KIJ655388 JYN655388 JOR655388 JEV655388 IUZ655388 ILD655388 IBH655388 HRL655388 HHP655388 GXT655388 GNX655388 GEB655388 FUF655388 FKJ655388 FAN655388 EQR655388 EGV655388 DWZ655388 DND655388 DDH655388 CTL655388 CJP655388 BZT655388 BPX655388 BGB655388 AWF655388 AMJ655388 ACN655388 SR655388 IV655388 WVH589852 WLL589852 WBP589852 VRT589852 VHX589852 UYB589852 UOF589852 UEJ589852 TUN589852 TKR589852 TAV589852 SQZ589852 SHD589852 RXH589852 RNL589852 RDP589852 QTT589852 QJX589852 QAB589852 PQF589852 PGJ589852 OWN589852 OMR589852 OCV589852 NSZ589852 NJD589852 MZH589852 MPL589852 MFP589852 LVT589852 LLX589852 LCB589852 KSF589852 KIJ589852 JYN589852 JOR589852 JEV589852 IUZ589852 ILD589852 IBH589852 HRL589852 HHP589852 GXT589852 GNX589852 GEB589852 FUF589852 FKJ589852 FAN589852 EQR589852 EGV589852 DWZ589852 DND589852 DDH589852 CTL589852 CJP589852 BZT589852 BPX589852 BGB589852 AWF589852 AMJ589852 ACN589852 SR589852 IV589852 WVH524316 WLL524316 WBP524316 VRT524316 VHX524316 UYB524316 UOF524316 UEJ524316 TUN524316 TKR524316 TAV524316 SQZ524316 SHD524316 RXH524316 RNL524316 RDP524316 QTT524316 QJX524316 QAB524316 PQF524316 PGJ524316 OWN524316 OMR524316 OCV524316 NSZ524316 NJD524316 MZH524316 MPL524316 MFP524316 LVT524316 LLX524316 LCB524316 KSF524316 KIJ524316 JYN524316 JOR524316 JEV524316 IUZ524316 ILD524316 IBH524316 HRL524316 HHP524316 GXT524316 GNX524316 GEB524316 FUF524316 FKJ524316 FAN524316 EQR524316 EGV524316 DWZ524316 DND524316 DDH524316 CTL524316 CJP524316 BZT524316 BPX524316 BGB524316 AWF524316 AMJ524316 ACN524316 SR524316 IV524316 WVH458780 WLL458780 WBP458780 VRT458780 VHX458780 UYB458780 UOF458780 UEJ458780 TUN458780 TKR458780 TAV458780 SQZ458780 SHD458780 RXH458780 RNL458780 RDP458780 QTT458780 QJX458780 QAB458780 PQF458780 PGJ458780 OWN458780 OMR458780 OCV458780 NSZ458780 NJD458780 MZH458780 MPL458780 MFP458780 LVT458780 LLX458780 LCB458780 KSF458780 KIJ458780 JYN458780 JOR458780 JEV458780 IUZ458780 ILD458780 IBH458780 HRL458780 HHP458780 GXT458780 GNX458780 GEB458780 FUF458780 FKJ458780 FAN458780 EQR458780 EGV458780 DWZ458780 DND458780 DDH458780 CTL458780 CJP458780 BZT458780 BPX458780 BGB458780 AWF458780 AMJ458780 ACN458780 SR458780 IV458780 WVH393244 WLL393244 WBP393244 VRT393244 VHX393244 UYB393244 UOF393244 UEJ393244 TUN393244 TKR393244 TAV393244 SQZ393244 SHD393244 RXH393244 RNL393244 RDP393244 QTT393244 QJX393244 QAB393244 PQF393244 PGJ393244 OWN393244 OMR393244 OCV393244 NSZ393244 NJD393244 MZH393244 MPL393244 MFP393244 LVT393244 LLX393244 LCB393244 KSF393244 KIJ393244 JYN393244 JOR393244 JEV393244 IUZ393244 ILD393244 IBH393244 HRL393244 HHP393244 GXT393244 GNX393244 GEB393244 FUF393244 FKJ393244 FAN393244 EQR393244 EGV393244 DWZ393244 DND393244 DDH393244 CTL393244 CJP393244 BZT393244 BPX393244 BGB393244 AWF393244 AMJ393244 ACN393244 SR393244 IV393244 WVH327708 WLL327708 WBP327708 VRT327708 VHX327708 UYB327708 UOF327708 UEJ327708 TUN327708 TKR327708 TAV327708 SQZ327708 SHD327708 RXH327708 RNL327708 RDP327708 QTT327708 QJX327708 QAB327708 PQF327708 PGJ327708 OWN327708 OMR327708 OCV327708 NSZ327708 NJD327708 MZH327708 MPL327708 MFP327708 LVT327708 LLX327708 LCB327708 KSF327708 KIJ327708 JYN327708 JOR327708 JEV327708 IUZ327708 ILD327708 IBH327708 HRL327708 HHP327708 GXT327708 GNX327708 GEB327708 FUF327708 FKJ327708 FAN327708 EQR327708 EGV327708 DWZ327708 DND327708 DDH327708 CTL327708 CJP327708 BZT327708 BPX327708 BGB327708 AWF327708 AMJ327708 ACN327708 SR327708 IV327708 WVH262172 WLL262172 WBP262172 VRT262172 VHX262172 UYB262172 UOF262172 UEJ262172 TUN262172 TKR262172 TAV262172 SQZ262172 SHD262172 RXH262172 RNL262172 RDP262172 QTT262172 QJX262172 QAB262172 PQF262172 PGJ262172 OWN262172 OMR262172 OCV262172 NSZ262172 NJD262172 MZH262172 MPL262172 MFP262172 LVT262172 LLX262172 LCB262172 KSF262172 KIJ262172 JYN262172 JOR262172 JEV262172 IUZ262172 ILD262172 IBH262172 HRL262172 HHP262172 GXT262172 GNX262172 GEB262172 FUF262172 FKJ262172 FAN262172 EQR262172 EGV262172 DWZ262172 DND262172 DDH262172 CTL262172 CJP262172 BZT262172 BPX262172 BGB262172 AWF262172 AMJ262172 ACN262172 SR262172 IV262172 WVH196636 WLL196636 WBP196636 VRT196636 VHX196636 UYB196636 UOF196636 UEJ196636 TUN196636 TKR196636 TAV196636 SQZ196636 SHD196636 RXH196636 RNL196636 RDP196636 QTT196636 QJX196636 QAB196636 PQF196636 PGJ196636 OWN196636 OMR196636 OCV196636 NSZ196636 NJD196636 MZH196636 MPL196636 MFP196636 LVT196636 LLX196636 LCB196636 KSF196636 KIJ196636 JYN196636 JOR196636 JEV196636 IUZ196636 ILD196636 IBH196636 HRL196636 HHP196636 GXT196636 GNX196636 GEB196636 FUF196636 FKJ196636 FAN196636 EQR196636 EGV196636 DWZ196636 DND196636 DDH196636 CTL196636 CJP196636 BZT196636 BPX196636 BGB196636 AWF196636 AMJ196636 ACN196636 SR196636 IV196636 WVH131100 WLL131100 WBP131100 VRT131100 VHX131100 UYB131100 UOF131100 UEJ131100 TUN131100 TKR131100 TAV131100 SQZ131100 SHD131100 RXH131100 RNL131100 RDP131100 QTT131100 QJX131100 QAB131100 PQF131100 PGJ131100 OWN131100 OMR131100 OCV131100 NSZ131100 NJD131100 MZH131100 MPL131100 MFP131100 LVT131100 LLX131100 LCB131100 KSF131100 KIJ131100 JYN131100 JOR131100 JEV131100 IUZ131100 ILD131100 IBH131100 HRL131100 HHP131100 GXT131100 GNX131100 GEB131100 FUF131100 FKJ131100 FAN131100 EQR131100 EGV131100 DWZ131100 DND131100 DDH131100 CTL131100 CJP131100 BZT131100 BPX131100 BGB131100 AWF131100 AMJ131100 ACN131100 SR131100 IV131100 WVH65564 WLL65564 WBP65564 VRT65564 VHX65564 UYB65564 UOF65564 UEJ65564 TUN65564 TKR65564 TAV65564 SQZ65564 SHD65564 RXH65564 RNL65564 RDP65564 QTT65564 QJX65564 QAB65564 PQF65564 PGJ65564 OWN65564 OMR65564 OCV65564 NSZ65564 NJD65564 MZH65564 MPL65564 MFP65564 LVT65564 LLX65564 LCB65564 KSF65564 KIJ65564 JYN65564 JOR65564 JEV65564 IUZ65564 ILD65564 IBH65564 HRL65564 HHP65564 GXT65564 GNX65564 GEB65564 FUF65564 FKJ65564 FAN65564 EQR65564 EGV65564 DWZ65564 DND65564 DDH65564 CTL65564 CJP65564 BZT65564 BPX65564 BGB65564 AWF65564 AMJ65564 ACN65564 SR65564 IV65564 WVH26:WVH28 WLL26:WLL28 WBP26:WBP28 VRT26:VRT28 VHX26:VHX28 UYB26:UYB28 UOF26:UOF28 UEJ26:UEJ28 TUN26:TUN28 TKR26:TKR28 TAV26:TAV28 SQZ26:SQZ28 SHD26:SHD28 RXH26:RXH28 RNL26:RNL28 RDP26:RDP28 QTT26:QTT28 QJX26:QJX28 QAB26:QAB28 PQF26:PQF28 PGJ26:PGJ28 OWN26:OWN28 OMR26:OMR28 OCV26:OCV28 NSZ26:NSZ28 NJD26:NJD28 MZH26:MZH28 MPL26:MPL28 MFP26:MFP28 LVT26:LVT28 LLX26:LLX28 LCB26:LCB28 KSF26:KSF28 KIJ26:KIJ28 JYN26:JYN28 JOR26:JOR28 JEV26:JEV28 IUZ26:IUZ28 ILD26:ILD28 IBH26:IBH28 HRL26:HRL28 HHP26:HHP28 GXT26:GXT28 GNX26:GNX28 GEB26:GEB28 FUF26:FUF28 FKJ26:FKJ28 FAN26:FAN28 EQR26:EQR28 EGV26:EGV28 DWZ26:DWZ28 DND26:DND28 DDH26:DDH28 CTL26:CTL28 CJP26:CJP28 BZT26:BZT28 BPX26:BPX28 BGB26:BGB28 AWF26:AWF28 AMJ26:AMJ28 ACN26:ACN28 SR26:SR28 IV26:IV28 WVH983066 WLL983066 WBP983066 VRT983066 VHX983066 UYB983066 UOF983066 UEJ983066 TUN983066 TKR983066 TAV983066 SQZ983066 SHD983066 RXH983066 RNL983066 RDP983066 QTT983066 QJX983066 QAB983066 PQF983066 PGJ983066 OWN983066 OMR983066 OCV983066 NSZ983066 NJD983066 MZH983066 MPL983066 MFP983066 LVT983066 LLX983066 LCB983066 KSF983066 KIJ983066 JYN983066 JOR983066 JEV983066 IUZ983066 ILD983066 IBH983066 HRL983066 HHP983066 GXT983066 GNX983066 GEB983066 FUF983066 FKJ983066 FAN983066 EQR983066 EGV983066 DWZ983066 DND983066 DDH983066 CTL983066 CJP983066 BZT983066 BPX983066 BGB983066 AWF983066 AMJ983066 ACN983066 SR983066 IV983066 WVH917530 WLL917530 WBP917530 VRT917530 VHX917530 UYB917530 UOF917530 UEJ917530 TUN917530 TKR917530 TAV917530 SQZ917530 SHD917530 RXH917530 RNL917530 RDP917530 QTT917530 QJX917530 QAB917530 PQF917530 PGJ917530 OWN917530 OMR917530 OCV917530 NSZ917530 NJD917530 MZH917530 MPL917530 MFP917530 LVT917530 LLX917530 LCB917530 KSF917530 KIJ917530 JYN917530 JOR917530 JEV917530 IUZ917530 ILD917530 IBH917530 HRL917530 HHP917530 GXT917530 GNX917530 GEB917530 FUF917530 FKJ917530 FAN917530 EQR917530 EGV917530 DWZ917530 DND917530 DDH917530 CTL917530 CJP917530 BZT917530 BPX917530 BGB917530 AWF917530 AMJ917530 ACN917530 SR917530 IV917530 WVH851994 WLL851994 WBP851994 VRT851994 VHX851994 UYB851994 UOF851994 UEJ851994 TUN851994 TKR851994 TAV851994 SQZ851994 SHD851994 RXH851994 RNL851994 RDP851994 QTT851994 QJX851994 QAB851994 PQF851994 PGJ851994 OWN851994 OMR851994 OCV851994 NSZ851994 NJD851994 MZH851994 MPL851994 MFP851994 LVT851994 LLX851994 LCB851994 KSF851994 KIJ851994 JYN851994 JOR851994 JEV851994 IUZ851994 ILD851994 IBH851994 HRL851994 HHP851994 GXT851994 GNX851994 GEB851994 FUF851994 FKJ851994 FAN851994 EQR851994 EGV851994 DWZ851994 DND851994 DDH851994 CTL851994 CJP851994 BZT851994 BPX851994 BGB851994 AWF851994 AMJ851994 ACN851994 SR851994 IV851994 WVH786458 WLL786458 WBP786458 VRT786458 VHX786458 UYB786458 UOF786458 UEJ786458 TUN786458 TKR786458 TAV786458 SQZ786458 SHD786458 RXH786458 RNL786458 RDP786458 QTT786458 QJX786458 QAB786458 PQF786458 PGJ786458 OWN786458 OMR786458 OCV786458 NSZ786458 NJD786458 MZH786458 MPL786458 MFP786458 LVT786458 LLX786458 LCB786458 KSF786458 KIJ786458 JYN786458 JOR786458 JEV786458 IUZ786458 ILD786458 IBH786458 HRL786458 HHP786458 GXT786458 GNX786458 GEB786458 FUF786458 FKJ786458 FAN786458 EQR786458 EGV786458 DWZ786458 DND786458 DDH786458 CTL786458 CJP786458 BZT786458 BPX786458 BGB786458 AWF786458 AMJ786458 ACN786458 SR786458 IV786458 WVH720922 WLL720922 WBP720922 VRT720922 VHX720922 UYB720922 UOF720922 UEJ720922 TUN720922 TKR720922 TAV720922 SQZ720922 SHD720922 RXH720922 RNL720922 RDP720922 QTT720922 QJX720922 QAB720922 PQF720922 PGJ720922 OWN720922 OMR720922 OCV720922 NSZ720922 NJD720922 MZH720922 MPL720922 MFP720922 LVT720922 LLX720922 LCB720922 KSF720922 KIJ720922 JYN720922 JOR720922 JEV720922 IUZ720922 ILD720922 IBH720922 HRL720922 HHP720922 GXT720922 GNX720922 GEB720922 FUF720922 FKJ720922 FAN720922 EQR720922 EGV720922 DWZ720922 DND720922 DDH720922 CTL720922 CJP720922 BZT720922 BPX720922 BGB720922 AWF720922 AMJ720922 ACN720922 SR720922 IV720922 WVH655386 WLL655386 WBP655386 VRT655386 VHX655386 UYB655386 UOF655386 UEJ655386 TUN655386 TKR655386 TAV655386 SQZ655386 SHD655386 RXH655386 RNL655386 RDP655386 QTT655386 QJX655386 QAB655386 PQF655386 PGJ655386 OWN655386 OMR655386 OCV655386 NSZ655386 NJD655386 MZH655386 MPL655386 MFP655386 LVT655386 LLX655386 LCB655386 KSF655386 KIJ655386 JYN655386 JOR655386 JEV655386 IUZ655386 ILD655386 IBH655386 HRL655386 HHP655386 GXT655386 GNX655386 GEB655386 FUF655386 FKJ655386 FAN655386 EQR655386 EGV655386 DWZ655386 DND655386 DDH655386 CTL655386 CJP655386 BZT655386 BPX655386 BGB655386 AWF655386 AMJ655386 ACN655386 SR655386 IV655386 WVH589850 WLL589850 WBP589850 VRT589850 VHX589850 UYB589850 UOF589850 UEJ589850 TUN589850 TKR589850 TAV589850 SQZ589850 SHD589850 RXH589850 RNL589850 RDP589850 QTT589850 QJX589850 QAB589850 PQF589850 PGJ589850 OWN589850 OMR589850 OCV589850 NSZ589850 NJD589850 MZH589850 MPL589850 MFP589850 LVT589850 LLX589850 LCB589850 KSF589850 KIJ589850 JYN589850 JOR589850 JEV589850 IUZ589850 ILD589850 IBH589850 HRL589850 HHP589850 GXT589850 GNX589850 GEB589850 FUF589850 FKJ589850 FAN589850 EQR589850 EGV589850 DWZ589850 DND589850 DDH589850 CTL589850 CJP589850 BZT589850 BPX589850 BGB589850 AWF589850 AMJ589850 ACN589850 SR589850 IV589850 WVH524314 WLL524314 WBP524314 VRT524314 VHX524314 UYB524314 UOF524314 UEJ524314 TUN524314 TKR524314 TAV524314 SQZ524314 SHD524314 RXH524314 RNL524314 RDP524314 QTT524314 QJX524314 QAB524314 PQF524314 PGJ524314 OWN524314 OMR524314 OCV524314 NSZ524314 NJD524314 MZH524314 MPL524314 MFP524314 LVT524314 LLX524314 LCB524314 KSF524314 KIJ524314 JYN524314 JOR524314 JEV524314 IUZ524314 ILD524314 IBH524314 HRL524314 HHP524314 GXT524314 GNX524314 GEB524314 FUF524314 FKJ524314 FAN524314 EQR524314 EGV524314 DWZ524314 DND524314 DDH524314 CTL524314 CJP524314 BZT524314 BPX524314 BGB524314 AWF524314 AMJ524314 ACN524314 SR524314 IV524314 WVH458778 WLL458778 WBP458778 VRT458778 VHX458778 UYB458778 UOF458778 UEJ458778 TUN458778 TKR458778 TAV458778 SQZ458778 SHD458778 RXH458778 RNL458778 RDP458778 QTT458778 QJX458778 QAB458778 PQF458778 PGJ458778 OWN458778 OMR458778 OCV458778 NSZ458778 NJD458778 MZH458778 MPL458778 MFP458778 LVT458778 LLX458778 LCB458778 KSF458778 KIJ458778 JYN458778 JOR458778 JEV458778 IUZ458778 ILD458778 IBH458778 HRL458778 HHP458778 GXT458778 GNX458778 GEB458778 FUF458778 FKJ458778 FAN458778 EQR458778 EGV458778 DWZ458778 DND458778 DDH458778 CTL458778 CJP458778 BZT458778 BPX458778 BGB458778 AWF458778 AMJ458778 ACN458778 SR458778 IV458778 WVH393242 WLL393242 WBP393242 VRT393242 VHX393242 UYB393242 UOF393242 UEJ393242 TUN393242 TKR393242 TAV393242 SQZ393242 SHD393242 RXH393242 RNL393242 RDP393242 QTT393242 QJX393242 QAB393242 PQF393242 PGJ393242 OWN393242 OMR393242 OCV393242 NSZ393242 NJD393242 MZH393242 MPL393242 MFP393242 LVT393242 LLX393242 LCB393242 KSF393242 KIJ393242 JYN393242 JOR393242 JEV393242 IUZ393242 ILD393242 IBH393242 HRL393242 HHP393242 GXT393242 GNX393242 GEB393242 FUF393242 FKJ393242 FAN393242 EQR393242 EGV393242 DWZ393242 DND393242 DDH393242 CTL393242 CJP393242 BZT393242 BPX393242 BGB393242 AWF393242 AMJ393242 ACN393242 SR393242 IV393242 WVH327706 WLL327706 WBP327706 VRT327706 VHX327706 UYB327706 UOF327706 UEJ327706 TUN327706 TKR327706 TAV327706 SQZ327706 SHD327706 RXH327706 RNL327706 RDP327706 QTT327706 QJX327706 QAB327706 PQF327706 PGJ327706 OWN327706 OMR327706 OCV327706 NSZ327706 NJD327706 MZH327706 MPL327706 MFP327706 LVT327706 LLX327706 LCB327706 KSF327706 KIJ327706 JYN327706 JOR327706 JEV327706 IUZ327706 ILD327706 IBH327706 HRL327706 HHP327706 GXT327706 GNX327706 GEB327706 FUF327706 FKJ327706 FAN327706 EQR327706 EGV327706 DWZ327706 DND327706 DDH327706 CTL327706 CJP327706 BZT327706 BPX327706 BGB327706 AWF327706 AMJ327706 ACN327706 SR327706 IV327706 WVH262170 WLL262170 WBP262170 VRT262170 VHX262170 UYB262170 UOF262170 UEJ262170 TUN262170 TKR262170 TAV262170 SQZ262170 SHD262170 RXH262170 RNL262170 RDP262170 QTT262170 QJX262170 QAB262170 PQF262170 PGJ262170 OWN262170 OMR262170 OCV262170 NSZ262170 NJD262170 MZH262170 MPL262170 MFP262170 LVT262170 LLX262170 LCB262170 KSF262170 KIJ262170 JYN262170 JOR262170 JEV262170 IUZ262170 ILD262170 IBH262170 HRL262170 HHP262170 GXT262170 GNX262170 GEB262170 FUF262170 FKJ262170 FAN262170 EQR262170 EGV262170 DWZ262170 DND262170 DDH262170 CTL262170 CJP262170 BZT262170 BPX262170 BGB262170 AWF262170 AMJ262170 ACN262170 SR262170 IV262170 WVH196634 WLL196634 WBP196634 VRT196634 VHX196634 UYB196634 UOF196634 UEJ196634 TUN196634 TKR196634 TAV196634 SQZ196634 SHD196634 RXH196634 RNL196634 RDP196634 QTT196634 QJX196634 QAB196634 PQF196634 PGJ196634 OWN196634 OMR196634 OCV196634 NSZ196634 NJD196634 MZH196634 MPL196634 MFP196634 LVT196634 LLX196634 LCB196634 KSF196634 KIJ196634 JYN196634 JOR196634 JEV196634 IUZ196634 ILD196634 IBH196634 HRL196634 HHP196634 GXT196634 GNX196634 GEB196634 FUF196634 FKJ196634 FAN196634 EQR196634 EGV196634 DWZ196634 DND196634 DDH196634 CTL196634 CJP196634 BZT196634 BPX196634 BGB196634 AWF196634 AMJ196634 ACN196634 SR196634 IV196634 WVH131098 WLL131098 WBP131098 VRT131098 VHX131098 UYB131098 UOF131098 UEJ131098 TUN131098 TKR131098 TAV131098 SQZ131098 SHD131098 RXH131098 RNL131098 RDP131098 QTT131098 QJX131098 QAB131098 PQF131098 PGJ131098 OWN131098 OMR131098 OCV131098 NSZ131098 NJD131098 MZH131098 MPL131098 MFP131098 LVT131098 LLX131098 LCB131098 KSF131098 KIJ131098 JYN131098 JOR131098 JEV131098 IUZ131098 ILD131098 IBH131098 HRL131098 HHP131098 GXT131098 GNX131098 GEB131098 FUF131098 FKJ131098 FAN131098 EQR131098 EGV131098 DWZ131098 DND131098 DDH131098 CTL131098 CJP131098 BZT131098 BPX131098 BGB131098 AWF131098 AMJ131098 ACN131098 SR131098 IV131098 WVH65562 WLL65562 WBP65562 VRT65562 VHX65562 UYB65562 UOF65562 UEJ65562 TUN65562 TKR65562 TAV65562 SQZ65562 SHD65562 RXH65562 RNL65562 RDP65562 QTT65562 QJX65562 QAB65562 PQF65562 PGJ65562 OWN65562 OMR65562 OCV65562 NSZ65562 NJD65562 MZH65562 MPL65562 MFP65562 LVT65562 LLX65562 LCB65562 KSF65562 KIJ65562 JYN65562 JOR65562 JEV65562 IUZ65562 ILD65562 IBH65562 HRL65562 HHP65562 GXT65562 GNX65562 GEB65562 FUF65562 FKJ65562 FAN65562 EQR65562 EGV65562 DWZ65562 DND65562 DDH65562 CTL65562 CJP65562 BZT65562 BPX65562 BGB65562 AWF65562 AMJ65562 ACN65562 SR65562 IV65562 WVH24 WLL24 WBP24 VRT24 VHX24 UYB24 UOF24 UEJ24 TUN24 TKR24 TAV24 SQZ24 SHD24 RXH24 RNL24 RDP24 QTT24 QJX24 QAB24 PQF24 PGJ24 OWN24 OMR24 OCV24 NSZ24 NJD24 MZH24 MPL24 MFP24 LVT24 LLX24 LCB24 KSF24 KIJ24 JYN24 JOR24 JEV24 IUZ24 ILD24 IBH24 HRL24 HHP24 GXT24 GNX24 GEB24 FUF24 FKJ24 FAN24 EQR24 EGV24 DWZ24 DND24 DDH24 CTL24 CJP24 BZT24 BPX24 BGB24 AWF24 AMJ24 ACN24 SR24 IV24 WVK983068 WLO983068 WBS983068 VRW983068 VIA983068 UYE983068 UOI983068 UEM983068 TUQ983068 TKU983068 TAY983068 SRC983068 SHG983068 RXK983068 RNO983068 RDS983068 QTW983068 QKA983068 QAE983068 PQI983068 PGM983068 OWQ983068 OMU983068 OCY983068 NTC983068 NJG983068 MZK983068 MPO983068 MFS983068 LVW983068 LMA983068 LCE983068 KSI983068 KIM983068 JYQ983068 JOU983068 JEY983068 IVC983068 ILG983068 IBK983068 HRO983068 HHS983068 GXW983068 GOA983068 GEE983068 FUI983068 FKM983068 FAQ983068 EQU983068 EGY983068 DXC983068 DNG983068 DDK983068 CTO983068 CJS983068 BZW983068 BQA983068 BGE983068 AWI983068 AMM983068 ACQ983068 SU983068 IY983068 WVK917532 WLO917532 WBS917532 VRW917532 VIA917532 UYE917532 UOI917532 UEM917532 TUQ917532 TKU917532 TAY917532 SRC917532 SHG917532 RXK917532 RNO917532 RDS917532 QTW917532 QKA917532 QAE917532 PQI917532 PGM917532 OWQ917532 OMU917532 OCY917532 NTC917532 NJG917532 MZK917532 MPO917532 MFS917532 LVW917532 LMA917532 LCE917532 KSI917532 KIM917532 JYQ917532 JOU917532 JEY917532 IVC917532 ILG917532 IBK917532 HRO917532 HHS917532 GXW917532 GOA917532 GEE917532 FUI917532 FKM917532 FAQ917532 EQU917532 EGY917532 DXC917532 DNG917532 DDK917532 CTO917532 CJS917532 BZW917532 BQA917532 BGE917532 AWI917532 AMM917532 ACQ917532 SU917532 IY917532 WVK851996 WLO851996 WBS851996 VRW851996 VIA851996 UYE851996 UOI851996 UEM851996 TUQ851996 TKU851996 TAY851996 SRC851996 SHG851996 RXK851996 RNO851996 RDS851996 QTW851996 QKA851996 QAE851996 PQI851996 PGM851996 OWQ851996 OMU851996 OCY851996 NTC851996 NJG851996 MZK851996 MPO851996 MFS851996 LVW851996 LMA851996 LCE851996 KSI851996 KIM851996 JYQ851996 JOU851996 JEY851996 IVC851996 ILG851996 IBK851996 HRO851996 HHS851996 GXW851996 GOA851996 GEE851996 FUI851996 FKM851996 FAQ851996 EQU851996 EGY851996 DXC851996 DNG851996 DDK851996 CTO851996 CJS851996 BZW851996 BQA851996 BGE851996 AWI851996 AMM851996 ACQ851996 SU851996 IY851996 WVK786460 WLO786460 WBS786460 VRW786460 VIA786460 UYE786460 UOI786460 UEM786460 TUQ786460 TKU786460 TAY786460 SRC786460 SHG786460 RXK786460 RNO786460 RDS786460 QTW786460 QKA786460 QAE786460 PQI786460 PGM786460 OWQ786460 OMU786460 OCY786460 NTC786460 NJG786460 MZK786460 MPO786460 MFS786460 LVW786460 LMA786460 LCE786460 KSI786460 KIM786460 JYQ786460 JOU786460 JEY786460 IVC786460 ILG786460 IBK786460 HRO786460 HHS786460 GXW786460 GOA786460 GEE786460 FUI786460 FKM786460 FAQ786460 EQU786460 EGY786460 DXC786460 DNG786460 DDK786460 CTO786460 CJS786460 BZW786460 BQA786460 BGE786460 AWI786460 AMM786460 ACQ786460 SU786460 IY786460 WVK720924 WLO720924 WBS720924 VRW720924 VIA720924 UYE720924 UOI720924 UEM720924 TUQ720924 TKU720924 TAY720924 SRC720924 SHG720924 RXK720924 RNO720924 RDS720924 QTW720924 QKA720924 QAE720924 PQI720924 PGM720924 OWQ720924 OMU720924 OCY720924 NTC720924 NJG720924 MZK720924 MPO720924 MFS720924 LVW720924 LMA720924 LCE720924 KSI720924 KIM720924 JYQ720924 JOU720924 JEY720924 IVC720924 ILG720924 IBK720924 HRO720924 HHS720924 GXW720924 GOA720924 GEE720924 FUI720924 FKM720924 FAQ720924 EQU720924 EGY720924 DXC720924 DNG720924 DDK720924 CTO720924 CJS720924 BZW720924 BQA720924 BGE720924 AWI720924 AMM720924 ACQ720924 SU720924 IY720924 WVK655388 WLO655388 WBS655388 VRW655388 VIA655388 UYE655388 UOI655388 UEM655388 TUQ655388 TKU655388 TAY655388 SRC655388 SHG655388 RXK655388 RNO655388 RDS655388 QTW655388 QKA655388 QAE655388 PQI655388 PGM655388 OWQ655388 OMU655388 OCY655388 NTC655388 NJG655388 MZK655388 MPO655388 MFS655388 LVW655388 LMA655388 LCE655388 KSI655388 KIM655388 JYQ655388 JOU655388 JEY655388 IVC655388 ILG655388 IBK655388 HRO655388 HHS655388 GXW655388 GOA655388 GEE655388 FUI655388 FKM655388 FAQ655388 EQU655388 EGY655388 DXC655388 DNG655388 DDK655388 CTO655388 CJS655388 BZW655388 BQA655388 BGE655388 AWI655388 AMM655388 ACQ655388 SU655388 IY655388 WVK589852 WLO589852 WBS589852 VRW589852 VIA589852 UYE589852 UOI589852 UEM589852 TUQ589852 TKU589852 TAY589852 SRC589852 SHG589852 RXK589852 RNO589852 RDS589852 QTW589852 QKA589852 QAE589852 PQI589852 PGM589852 OWQ589852 OMU589852 OCY589852 NTC589852 NJG589852 MZK589852 MPO589852 MFS589852 LVW589852 LMA589852 LCE589852 KSI589852 KIM589852 JYQ589852 JOU589852 JEY589852 IVC589852 ILG589852 IBK589852 HRO589852 HHS589852 GXW589852 GOA589852 GEE589852 FUI589852 FKM589852 FAQ589852 EQU589852 EGY589852 DXC589852 DNG589852 DDK589852 CTO589852 CJS589852 BZW589852 BQA589852 BGE589852 AWI589852 AMM589852 ACQ589852 SU589852 IY589852 WVK524316 WLO524316 WBS524316 VRW524316 VIA524316 UYE524316 UOI524316 UEM524316 TUQ524316 TKU524316 TAY524316 SRC524316 SHG524316 RXK524316 RNO524316 RDS524316 QTW524316 QKA524316 QAE524316 PQI524316 PGM524316 OWQ524316 OMU524316 OCY524316 NTC524316 NJG524316 MZK524316 MPO524316 MFS524316 LVW524316 LMA524316 LCE524316 KSI524316 KIM524316 JYQ524316 JOU524316 JEY524316 IVC524316 ILG524316 IBK524316 HRO524316 HHS524316 GXW524316 GOA524316 GEE524316 FUI524316 FKM524316 FAQ524316 EQU524316 EGY524316 DXC524316 DNG524316 DDK524316 CTO524316 CJS524316 BZW524316 BQA524316 BGE524316 AWI524316 AMM524316 ACQ524316 SU524316 IY524316 WVK458780 WLO458780 WBS458780 VRW458780 VIA458780 UYE458780 UOI458780 UEM458780 TUQ458780 TKU458780 TAY458780 SRC458780 SHG458780 RXK458780 RNO458780 RDS458780 QTW458780 QKA458780 QAE458780 PQI458780 PGM458780 OWQ458780 OMU458780 OCY458780 NTC458780 NJG458780 MZK458780 MPO458780 MFS458780 LVW458780 LMA458780 LCE458780 KSI458780 KIM458780 JYQ458780 JOU458780 JEY458780 IVC458780 ILG458780 IBK458780 HRO458780 HHS458780 GXW458780 GOA458780 GEE458780 FUI458780 FKM458780 FAQ458780 EQU458780 EGY458780 DXC458780 DNG458780 DDK458780 CTO458780 CJS458780 BZW458780 BQA458780 BGE458780 AWI458780 AMM458780 ACQ458780 SU458780 IY458780 WVK393244 WLO393244 WBS393244 VRW393244 VIA393244 UYE393244 UOI393244 UEM393244 TUQ393244 TKU393244 TAY393244 SRC393244 SHG393244 RXK393244 RNO393244 RDS393244 QTW393244 QKA393244 QAE393244 PQI393244 PGM393244 OWQ393244 OMU393244 OCY393244 NTC393244 NJG393244 MZK393244 MPO393244 MFS393244 LVW393244 LMA393244 LCE393244 KSI393244 KIM393244 JYQ393244 JOU393244 JEY393244 IVC393244 ILG393244 IBK393244 HRO393244 HHS393244 GXW393244 GOA393244 GEE393244 FUI393244 FKM393244 FAQ393244 EQU393244 EGY393244 DXC393244 DNG393244 DDK393244 CTO393244 CJS393244 BZW393244 BQA393244 BGE393244 AWI393244 AMM393244 ACQ393244 SU393244 IY393244 WVK327708 WLO327708 WBS327708 VRW327708 VIA327708 UYE327708 UOI327708 UEM327708 TUQ327708 TKU327708 TAY327708 SRC327708 SHG327708 RXK327708 RNO327708 RDS327708 QTW327708 QKA327708 QAE327708 PQI327708 PGM327708 OWQ327708 OMU327708 OCY327708 NTC327708 NJG327708 MZK327708 MPO327708 MFS327708 LVW327708 LMA327708 LCE327708 KSI327708 KIM327708 JYQ327708 JOU327708 JEY327708 IVC327708 ILG327708 IBK327708 HRO327708 HHS327708 GXW327708 GOA327708 GEE327708 FUI327708 FKM327708 FAQ327708 EQU327708 EGY327708 DXC327708 DNG327708 DDK327708 CTO327708 CJS327708 BZW327708 BQA327708 BGE327708 AWI327708 AMM327708 ACQ327708 SU327708 IY327708 WVK262172 WLO262172 WBS262172 VRW262172 VIA262172 UYE262172 UOI262172 UEM262172 TUQ262172 TKU262172 TAY262172 SRC262172 SHG262172 RXK262172 RNO262172 RDS262172 QTW262172 QKA262172 QAE262172 PQI262172 PGM262172 OWQ262172 OMU262172 OCY262172 NTC262172 NJG262172 MZK262172 MPO262172 MFS262172 LVW262172 LMA262172 LCE262172 KSI262172 KIM262172 JYQ262172 JOU262172 JEY262172 IVC262172 ILG262172 IBK262172 HRO262172 HHS262172 GXW262172 GOA262172 GEE262172 FUI262172 FKM262172 FAQ262172 EQU262172 EGY262172 DXC262172 DNG262172 DDK262172 CTO262172 CJS262172 BZW262172 BQA262172 BGE262172 AWI262172 AMM262172 ACQ262172 SU262172 IY262172 WVK196636 WLO196636 WBS196636 VRW196636 VIA196636 UYE196636 UOI196636 UEM196636 TUQ196636 TKU196636 TAY196636 SRC196636 SHG196636 RXK196636 RNO196636 RDS196636 QTW196636 QKA196636 QAE196636 PQI196636 PGM196636 OWQ196636 OMU196636 OCY196636 NTC196636 NJG196636 MZK196636 MPO196636 MFS196636 LVW196636 LMA196636 LCE196636 KSI196636 KIM196636 JYQ196636 JOU196636 JEY196636 IVC196636 ILG196636 IBK196636 HRO196636 HHS196636 GXW196636 GOA196636 GEE196636 FUI196636 FKM196636 FAQ196636 EQU196636 EGY196636 DXC196636 DNG196636 DDK196636 CTO196636 CJS196636 BZW196636 BQA196636 BGE196636 AWI196636 AMM196636 ACQ196636 SU196636 IY196636 WVK131100 WLO131100 WBS131100 VRW131100 VIA131100 UYE131100 UOI131100 UEM131100 TUQ131100 TKU131100 TAY131100 SRC131100 SHG131100 RXK131100 RNO131100 RDS131100 QTW131100 QKA131100 QAE131100 PQI131100 PGM131100 OWQ131100 OMU131100 OCY131100 NTC131100 NJG131100 MZK131100 MPO131100 MFS131100 LVW131100 LMA131100 LCE131100 KSI131100 KIM131100 JYQ131100 JOU131100 JEY131100 IVC131100 ILG131100 IBK131100 HRO131100 HHS131100 GXW131100 GOA131100 GEE131100 FUI131100 FKM131100 FAQ131100 EQU131100 EGY131100 DXC131100 DNG131100 DDK131100 CTO131100 CJS131100 BZW131100 BQA131100 BGE131100 AWI131100 AMM131100 ACQ131100 SU131100 IY131100 WVK65564 WLO65564 WBS65564 VRW65564 VIA65564 UYE65564 UOI65564 UEM65564 TUQ65564 TKU65564 TAY65564 SRC65564 SHG65564 RXK65564 RNO65564 RDS65564 QTW65564 QKA65564 QAE65564 PQI65564 PGM65564 OWQ65564 OMU65564 OCY65564 NTC65564 NJG65564 MZK65564 MPO65564 MFS65564 LVW65564 LMA65564 LCE65564 KSI65564 KIM65564 JYQ65564 JOU65564 JEY65564 IVC65564 ILG65564 IBK65564 HRO65564 HHS65564 GXW65564 GOA65564 GEE65564 FUI65564 FKM65564 FAQ65564 EQU65564 EGY65564 DXC65564 DNG65564 DDK65564 CTO65564 CJS65564 BZW65564 BQA65564 BGE65564 AWI65564 AMM65564 ACQ65564 SU65564 IY65564 WVK26:WVK28 WLO26:WLO28 WBS26:WBS28 VRW26:VRW28 VIA26:VIA28 UYE26:UYE28 UOI26:UOI28 UEM26:UEM28 TUQ26:TUQ28 TKU26:TKU28 TAY26:TAY28 SRC26:SRC28 SHG26:SHG28 RXK26:RXK28 RNO26:RNO28 RDS26:RDS28 QTW26:QTW28 QKA26:QKA28 QAE26:QAE28 PQI26:PQI28 PGM26:PGM28 OWQ26:OWQ28 OMU26:OMU28 OCY26:OCY28 NTC26:NTC28 NJG26:NJG28 MZK26:MZK28 MPO26:MPO28 MFS26:MFS28 LVW26:LVW28 LMA26:LMA28 LCE26:LCE28 KSI26:KSI28 KIM26:KIM28 JYQ26:JYQ28 JOU26:JOU28 JEY26:JEY28 IVC26:IVC28 ILG26:ILG28 IBK26:IBK28 HRO26:HRO28 HHS26:HHS28 GXW26:GXW28 GOA26:GOA28 GEE26:GEE28 FUI26:FUI28 FKM26:FKM28 FAQ26:FAQ28 EQU26:EQU28 EGY26:EGY28 DXC26:DXC28 DNG26:DNG28 DDK26:DDK28 CTO26:CTO28 CJS26:CJS28 BZW26:BZW28 BQA26:BQA28 BGE26:BGE28 AWI26:AWI28 AMM26:AMM28 ACQ26:ACQ28 SU26:SU28 IY26:IY28 IY24 WVK983066 WLO983066 WBS983066 VRW983066 VIA983066 UYE983066 UOI983066 UEM983066 TUQ983066 TKU983066 TAY983066 SRC983066 SHG983066 RXK983066 RNO983066 RDS983066 QTW983066 QKA983066 QAE983066 PQI983066 PGM983066 OWQ983066 OMU983066 OCY983066 NTC983066 NJG983066 MZK983066 MPO983066 MFS983066 LVW983066 LMA983066 LCE983066 KSI983066 KIM983066 JYQ983066 JOU983066 JEY983066 IVC983066 ILG983066 IBK983066 HRO983066 HHS983066 GXW983066 GOA983066 GEE983066 FUI983066 FKM983066 FAQ983066 EQU983066 EGY983066 DXC983066 DNG983066 DDK983066 CTO983066 CJS983066 BZW983066 BQA983066 BGE983066 AWI983066 AMM983066 ACQ983066 SU983066 IY983066 WVK917530 WLO917530 WBS917530 VRW917530 VIA917530 UYE917530 UOI917530 UEM917530 TUQ917530 TKU917530 TAY917530 SRC917530 SHG917530 RXK917530 RNO917530 RDS917530 QTW917530 QKA917530 QAE917530 PQI917530 PGM917530 OWQ917530 OMU917530 OCY917530 NTC917530 NJG917530 MZK917530 MPO917530 MFS917530 LVW917530 LMA917530 LCE917530 KSI917530 KIM917530 JYQ917530 JOU917530 JEY917530 IVC917530 ILG917530 IBK917530 HRO917530 HHS917530 GXW917530 GOA917530 GEE917530 FUI917530 FKM917530 FAQ917530 EQU917530 EGY917530 DXC917530 DNG917530 DDK917530 CTO917530 CJS917530 BZW917530 BQA917530 BGE917530 AWI917530 AMM917530 ACQ917530 SU917530 IY917530 WVK851994 WLO851994 WBS851994 VRW851994 VIA851994 UYE851994 UOI851994 UEM851994 TUQ851994 TKU851994 TAY851994 SRC851994 SHG851994 RXK851994 RNO851994 RDS851994 QTW851994 QKA851994 QAE851994 PQI851994 PGM851994 OWQ851994 OMU851994 OCY851994 NTC851994 NJG851994 MZK851994 MPO851994 MFS851994 LVW851994 LMA851994 LCE851994 KSI851994 KIM851994 JYQ851994 JOU851994 JEY851994 IVC851994 ILG851994 IBK851994 HRO851994 HHS851994 GXW851994 GOA851994 GEE851994 FUI851994 FKM851994 FAQ851994 EQU851994 EGY851994 DXC851994 DNG851994 DDK851994 CTO851994 CJS851994 BZW851994 BQA851994 BGE851994 AWI851994 AMM851994 ACQ851994 SU851994 IY851994 WVK786458 WLO786458 WBS786458 VRW786458 VIA786458 UYE786458 UOI786458 UEM786458 TUQ786458 TKU786458 TAY786458 SRC786458 SHG786458 RXK786458 RNO786458 RDS786458 QTW786458 QKA786458 QAE786458 PQI786458 PGM786458 OWQ786458 OMU786458 OCY786458 NTC786458 NJG786458 MZK786458 MPO786458 MFS786458 LVW786458 LMA786458 LCE786458 KSI786458 KIM786458 JYQ786458 JOU786458 JEY786458 IVC786458 ILG786458 IBK786458 HRO786458 HHS786458 GXW786458 GOA786458 GEE786458 FUI786458 FKM786458 FAQ786458 EQU786458 EGY786458 DXC786458 DNG786458 DDK786458 CTO786458 CJS786458 BZW786458 BQA786458 BGE786458 AWI786458 AMM786458 ACQ786458 SU786458 IY786458 WVK720922 WLO720922 WBS720922 VRW720922 VIA720922 UYE720922 UOI720922 UEM720922 TUQ720922 TKU720922 TAY720922 SRC720922 SHG720922 RXK720922 RNO720922 RDS720922 QTW720922 QKA720922 QAE720922 PQI720922 PGM720922 OWQ720922 OMU720922 OCY720922 NTC720922 NJG720922 MZK720922 MPO720922 MFS720922 LVW720922 LMA720922 LCE720922 KSI720922 KIM720922 JYQ720922 JOU720922 JEY720922 IVC720922 ILG720922 IBK720922 HRO720922 HHS720922 GXW720922 GOA720922 GEE720922 FUI720922 FKM720922 FAQ720922 EQU720922 EGY720922 DXC720922 DNG720922 DDK720922 CTO720922 CJS720922 BZW720922 BQA720922 BGE720922 AWI720922 AMM720922 ACQ720922 SU720922 IY720922 WVK655386 WLO655386 WBS655386 VRW655386 VIA655386 UYE655386 UOI655386 UEM655386 TUQ655386 TKU655386 TAY655386 SRC655386 SHG655386 RXK655386 RNO655386 RDS655386 QTW655386 QKA655386 QAE655386 PQI655386 PGM655386 OWQ655386 OMU655386 OCY655386 NTC655386 NJG655386 MZK655386 MPO655386 MFS655386 LVW655386 LMA655386 LCE655386 KSI655386 KIM655386 JYQ655386 JOU655386 JEY655386 IVC655386 ILG655386 IBK655386 HRO655386 HHS655386 GXW655386 GOA655386 GEE655386 FUI655386 FKM655386 FAQ655386 EQU655386 EGY655386 DXC655386 DNG655386 DDK655386 CTO655386 CJS655386 BZW655386 BQA655386 BGE655386 AWI655386 AMM655386 ACQ655386 SU655386 IY655386 WVK589850 WLO589850 WBS589850 VRW589850 VIA589850 UYE589850 UOI589850 UEM589850 TUQ589850 TKU589850 TAY589850 SRC589850 SHG589850 RXK589850 RNO589850 RDS589850 QTW589850 QKA589850 QAE589850 PQI589850 PGM589850 OWQ589850 OMU589850 OCY589850 NTC589850 NJG589850 MZK589850 MPO589850 MFS589850 LVW589850 LMA589850 LCE589850 KSI589850 KIM589850 JYQ589850 JOU589850 JEY589850 IVC589850 ILG589850 IBK589850 HRO589850 HHS589850 GXW589850 GOA589850 GEE589850 FUI589850 FKM589850 FAQ589850 EQU589850 EGY589850 DXC589850 DNG589850 DDK589850 CTO589850 CJS589850 BZW589850 BQA589850 BGE589850 AWI589850 AMM589850 ACQ589850 SU589850 IY589850 WVK524314 WLO524314 WBS524314 VRW524314 VIA524314 UYE524314 UOI524314 UEM524314 TUQ524314 TKU524314 TAY524314 SRC524314 SHG524314 RXK524314 RNO524314 RDS524314 QTW524314 QKA524314 QAE524314 PQI524314 PGM524314 OWQ524314 OMU524314 OCY524314 NTC524314 NJG524314 MZK524314 MPO524314 MFS524314 LVW524314 LMA524314 LCE524314 KSI524314 KIM524314 JYQ524314 JOU524314 JEY524314 IVC524314 ILG524314 IBK524314 HRO524314 HHS524314 GXW524314 GOA524314 GEE524314 FUI524314 FKM524314 FAQ524314 EQU524314 EGY524314 DXC524314 DNG524314 DDK524314 CTO524314 CJS524314 BZW524314 BQA524314 BGE524314 AWI524314 AMM524314 ACQ524314 SU524314 IY524314 WVK458778 WLO458778 WBS458778 VRW458778 VIA458778 UYE458778 UOI458778 UEM458778 TUQ458778 TKU458778 TAY458778 SRC458778 SHG458778 RXK458778 RNO458778 RDS458778 QTW458778 QKA458778 QAE458778 PQI458778 PGM458778 OWQ458778 OMU458778 OCY458778 NTC458778 NJG458778 MZK458778 MPO458778 MFS458778 LVW458778 LMA458778 LCE458778 KSI458778 KIM458778 JYQ458778 JOU458778 JEY458778 IVC458778 ILG458778 IBK458778 HRO458778 HHS458778 GXW458778 GOA458778 GEE458778 FUI458778 FKM458778 FAQ458778 EQU458778 EGY458778 DXC458778 DNG458778 DDK458778 CTO458778 CJS458778 BZW458778 BQA458778 BGE458778 AWI458778 AMM458778 ACQ458778 SU458778 IY458778 WVK393242 WLO393242 WBS393242 VRW393242 VIA393242 UYE393242 UOI393242 UEM393242 TUQ393242 TKU393242 TAY393242 SRC393242 SHG393242 RXK393242 RNO393242 RDS393242 QTW393242 QKA393242 QAE393242 PQI393242 PGM393242 OWQ393242 OMU393242 OCY393242 NTC393242 NJG393242 MZK393242 MPO393242 MFS393242 LVW393242 LMA393242 LCE393242 KSI393242 KIM393242 JYQ393242 JOU393242 JEY393242 IVC393242 ILG393242 IBK393242 HRO393242 HHS393242 GXW393242 GOA393242 GEE393242 FUI393242 FKM393242 FAQ393242 EQU393242 EGY393242 DXC393242 DNG393242 DDK393242 CTO393242 CJS393242 BZW393242 BQA393242 BGE393242 AWI393242 AMM393242 ACQ393242 SU393242 IY393242 WVK327706 WLO327706 WBS327706 VRW327706 VIA327706 UYE327706 UOI327706 UEM327706 TUQ327706 TKU327706 TAY327706 SRC327706 SHG327706 RXK327706 RNO327706 RDS327706 QTW327706 QKA327706 QAE327706 PQI327706 PGM327706 OWQ327706 OMU327706 OCY327706 NTC327706 NJG327706 MZK327706 MPO327706 MFS327706 LVW327706 LMA327706 LCE327706 KSI327706 KIM327706 JYQ327706 JOU327706 JEY327706 IVC327706 ILG327706 IBK327706 HRO327706 HHS327706 GXW327706 GOA327706 GEE327706 FUI327706 FKM327706 FAQ327706 EQU327706 EGY327706 DXC327706 DNG327706 DDK327706 CTO327706 CJS327706 BZW327706 BQA327706 BGE327706 AWI327706 AMM327706 ACQ327706 SU327706 IY327706 WVK262170 WLO262170 WBS262170 VRW262170 VIA262170 UYE262170 UOI262170 UEM262170 TUQ262170 TKU262170 TAY262170 SRC262170 SHG262170 RXK262170 RNO262170 RDS262170 QTW262170 QKA262170 QAE262170 PQI262170 PGM262170 OWQ262170 OMU262170 OCY262170 NTC262170 NJG262170 MZK262170 MPO262170 MFS262170 LVW262170 LMA262170 LCE262170 KSI262170 KIM262170 JYQ262170 JOU262170 JEY262170 IVC262170 ILG262170 IBK262170 HRO262170 HHS262170 GXW262170 GOA262170 GEE262170 FUI262170 FKM262170 FAQ262170 EQU262170 EGY262170 DXC262170 DNG262170 DDK262170 CTO262170 CJS262170 BZW262170 BQA262170 BGE262170 AWI262170 AMM262170 ACQ262170 SU262170 IY262170 WVK196634 WLO196634 WBS196634 VRW196634 VIA196634 UYE196634 UOI196634 UEM196634 TUQ196634 TKU196634 TAY196634 SRC196634 SHG196634 RXK196634 RNO196634 RDS196634 QTW196634 QKA196634 QAE196634 PQI196634 PGM196634 OWQ196634 OMU196634 OCY196634 NTC196634 NJG196634 MZK196634 MPO196634 MFS196634 LVW196634 LMA196634 LCE196634 KSI196634 KIM196634 JYQ196634 JOU196634 JEY196634 IVC196634 ILG196634 IBK196634 HRO196634 HHS196634 GXW196634 GOA196634 GEE196634 FUI196634 FKM196634 FAQ196634 EQU196634 EGY196634 DXC196634 DNG196634 DDK196634 CTO196634 CJS196634 BZW196634 BQA196634 BGE196634 AWI196634 AMM196634 ACQ196634 SU196634 IY196634 WVK131098 WLO131098 WBS131098 VRW131098 VIA131098 UYE131098 UOI131098 UEM131098 TUQ131098 TKU131098 TAY131098 SRC131098 SHG131098 RXK131098 RNO131098 RDS131098 QTW131098 QKA131098 QAE131098 PQI131098 PGM131098 OWQ131098 OMU131098 OCY131098 NTC131098 NJG131098 MZK131098 MPO131098 MFS131098 LVW131098 LMA131098 LCE131098 KSI131098 KIM131098 JYQ131098 JOU131098 JEY131098 IVC131098 ILG131098 IBK131098 HRO131098 HHS131098 GXW131098 GOA131098 GEE131098 FUI131098 FKM131098 FAQ131098 EQU131098 EGY131098 DXC131098 DNG131098 DDK131098 CTO131098 CJS131098 BZW131098 BQA131098 BGE131098 AWI131098 AMM131098 ACQ131098 SU131098 IY131098 WVK65562 WLO65562 WBS65562 VRW65562 VIA65562 UYE65562 UOI65562 UEM65562 TUQ65562 TKU65562 TAY65562 SRC65562 SHG65562 RXK65562 RNO65562 RDS65562 QTW65562 QKA65562 QAE65562 PQI65562 PGM65562 OWQ65562 OMU65562 OCY65562 NTC65562 NJG65562 MZK65562 MPO65562 MFS65562 LVW65562 LMA65562 LCE65562 KSI65562 KIM65562 JYQ65562 JOU65562 JEY65562 IVC65562 ILG65562 IBK65562 HRO65562 HHS65562 GXW65562 GOA65562 GEE65562 FUI65562 FKM65562 FAQ65562 EQU65562 EGY65562 DXC65562 DNG65562 DDK65562 CTO65562 CJS65562 BZW65562 BQA65562 BGE65562 AWI65562 AMM65562 ACQ65562 SU65562 IY65562 WVK24 WLO24 WBS24 VRW24 VIA24 UYE24 UOI24 UEM24 TUQ24 TKU24 TAY24 SRC24 SHG24 RXK24 RNO24 RDS24 QTW24 QKA24 QAE24 PQI24 PGM24 OWQ24 OMU24 OCY24 NTC24 NJG24 MZK24 MPO24 MFS24 LVW24 LMA24 LCE24 KSI24 KIM24 JYQ24 JOU24 JEY24 IVC24 ILG24 IBK24 HRO24 HHS24 GXW24 GOA24 GEE24 FUI24 FKM24 FAQ24 EQU24 EGY24 DXC24 DNG24 DDK24 CTO24 CJS24 BZW24 BQA24 BGE24 AWI24 AMM24 ACQ24 E27 E25 E983062 E917526 E851990 E786454 E720918 E655382 E589846 E524310 E458774 E393238 E327702 E262166 E196630 E131094 E65558 E983060 E917524 E851988 E786452 E720916 E655380 E589844 E524308 E458772 E393236 E327700 E262164 E196628 E131092" xr:uid="{00000000-0002-0000-0200-000006000000}">
      <formula1>BusDayConvValues</formula1>
    </dataValidation>
    <dataValidation type="list" allowBlank="1" showInputMessage="1" showErrorMessage="1" sqref="E65555 IY23 WVH983067 WLL983067 WBP983067 VRT983067 VHX983067 UYB983067 UOF983067 UEJ983067 TUN983067 TKR983067 TAV983067 SQZ983067 SHD983067 RXH983067 RNL983067 RDP983067 QTT983067 QJX983067 QAB983067 PQF983067 PGJ983067 OWN983067 OMR983067 OCV983067 NSZ983067 NJD983067 MZH983067 MPL983067 MFP983067 LVT983067 LLX983067 LCB983067 KSF983067 KIJ983067 JYN983067 JOR983067 JEV983067 IUZ983067 ILD983067 IBH983067 HRL983067 HHP983067 GXT983067 GNX983067 GEB983067 FUF983067 FKJ983067 FAN983067 EQR983067 EGV983067 DWZ983067 DND983067 DDH983067 CTL983067 CJP983067 BZT983067 BPX983067 BGB983067 AWF983067 AMJ983067 ACN983067 SR983067 IV983067 WVH917531 WLL917531 WBP917531 VRT917531 VHX917531 UYB917531 UOF917531 UEJ917531 TUN917531 TKR917531 TAV917531 SQZ917531 SHD917531 RXH917531 RNL917531 RDP917531 QTT917531 QJX917531 QAB917531 PQF917531 PGJ917531 OWN917531 OMR917531 OCV917531 NSZ917531 NJD917531 MZH917531 MPL917531 MFP917531 LVT917531 LLX917531 LCB917531 KSF917531 KIJ917531 JYN917531 JOR917531 JEV917531 IUZ917531 ILD917531 IBH917531 HRL917531 HHP917531 GXT917531 GNX917531 GEB917531 FUF917531 FKJ917531 FAN917531 EQR917531 EGV917531 DWZ917531 DND917531 DDH917531 CTL917531 CJP917531 BZT917531 BPX917531 BGB917531 AWF917531 AMJ917531 ACN917531 SR917531 IV917531 WVH851995 WLL851995 WBP851995 VRT851995 VHX851995 UYB851995 UOF851995 UEJ851995 TUN851995 TKR851995 TAV851995 SQZ851995 SHD851995 RXH851995 RNL851995 RDP851995 QTT851995 QJX851995 QAB851995 PQF851995 PGJ851995 OWN851995 OMR851995 OCV851995 NSZ851995 NJD851995 MZH851995 MPL851995 MFP851995 LVT851995 LLX851995 LCB851995 KSF851995 KIJ851995 JYN851995 JOR851995 JEV851995 IUZ851995 ILD851995 IBH851995 HRL851995 HHP851995 GXT851995 GNX851995 GEB851995 FUF851995 FKJ851995 FAN851995 EQR851995 EGV851995 DWZ851995 DND851995 DDH851995 CTL851995 CJP851995 BZT851995 BPX851995 BGB851995 AWF851995 AMJ851995 ACN851995 SR851995 IV851995 WVH786459 WLL786459 WBP786459 VRT786459 VHX786459 UYB786459 UOF786459 UEJ786459 TUN786459 TKR786459 TAV786459 SQZ786459 SHD786459 RXH786459 RNL786459 RDP786459 QTT786459 QJX786459 QAB786459 PQF786459 PGJ786459 OWN786459 OMR786459 OCV786459 NSZ786459 NJD786459 MZH786459 MPL786459 MFP786459 LVT786459 LLX786459 LCB786459 KSF786459 KIJ786459 JYN786459 JOR786459 JEV786459 IUZ786459 ILD786459 IBH786459 HRL786459 HHP786459 GXT786459 GNX786459 GEB786459 FUF786459 FKJ786459 FAN786459 EQR786459 EGV786459 DWZ786459 DND786459 DDH786459 CTL786459 CJP786459 BZT786459 BPX786459 BGB786459 AWF786459 AMJ786459 ACN786459 SR786459 IV786459 WVH720923 WLL720923 WBP720923 VRT720923 VHX720923 UYB720923 UOF720923 UEJ720923 TUN720923 TKR720923 TAV720923 SQZ720923 SHD720923 RXH720923 RNL720923 RDP720923 QTT720923 QJX720923 QAB720923 PQF720923 PGJ720923 OWN720923 OMR720923 OCV720923 NSZ720923 NJD720923 MZH720923 MPL720923 MFP720923 LVT720923 LLX720923 LCB720923 KSF720923 KIJ720923 JYN720923 JOR720923 JEV720923 IUZ720923 ILD720923 IBH720923 HRL720923 HHP720923 GXT720923 GNX720923 GEB720923 FUF720923 FKJ720923 FAN720923 EQR720923 EGV720923 DWZ720923 DND720923 DDH720923 CTL720923 CJP720923 BZT720923 BPX720923 BGB720923 AWF720923 AMJ720923 ACN720923 SR720923 IV720923 WVH655387 WLL655387 WBP655387 VRT655387 VHX655387 UYB655387 UOF655387 UEJ655387 TUN655387 TKR655387 TAV655387 SQZ655387 SHD655387 RXH655387 RNL655387 RDP655387 QTT655387 QJX655387 QAB655387 PQF655387 PGJ655387 OWN655387 OMR655387 OCV655387 NSZ655387 NJD655387 MZH655387 MPL655387 MFP655387 LVT655387 LLX655387 LCB655387 KSF655387 KIJ655387 JYN655387 JOR655387 JEV655387 IUZ655387 ILD655387 IBH655387 HRL655387 HHP655387 GXT655387 GNX655387 GEB655387 FUF655387 FKJ655387 FAN655387 EQR655387 EGV655387 DWZ655387 DND655387 DDH655387 CTL655387 CJP655387 BZT655387 BPX655387 BGB655387 AWF655387 AMJ655387 ACN655387 SR655387 IV655387 WVH589851 WLL589851 WBP589851 VRT589851 VHX589851 UYB589851 UOF589851 UEJ589851 TUN589851 TKR589851 TAV589851 SQZ589851 SHD589851 RXH589851 RNL589851 RDP589851 QTT589851 QJX589851 QAB589851 PQF589851 PGJ589851 OWN589851 OMR589851 OCV589851 NSZ589851 NJD589851 MZH589851 MPL589851 MFP589851 LVT589851 LLX589851 LCB589851 KSF589851 KIJ589851 JYN589851 JOR589851 JEV589851 IUZ589851 ILD589851 IBH589851 HRL589851 HHP589851 GXT589851 GNX589851 GEB589851 FUF589851 FKJ589851 FAN589851 EQR589851 EGV589851 DWZ589851 DND589851 DDH589851 CTL589851 CJP589851 BZT589851 BPX589851 BGB589851 AWF589851 AMJ589851 ACN589851 SR589851 IV589851 WVH524315 WLL524315 WBP524315 VRT524315 VHX524315 UYB524315 UOF524315 UEJ524315 TUN524315 TKR524315 TAV524315 SQZ524315 SHD524315 RXH524315 RNL524315 RDP524315 QTT524315 QJX524315 QAB524315 PQF524315 PGJ524315 OWN524315 OMR524315 OCV524315 NSZ524315 NJD524315 MZH524315 MPL524315 MFP524315 LVT524315 LLX524315 LCB524315 KSF524315 KIJ524315 JYN524315 JOR524315 JEV524315 IUZ524315 ILD524315 IBH524315 HRL524315 HHP524315 GXT524315 GNX524315 GEB524315 FUF524315 FKJ524315 FAN524315 EQR524315 EGV524315 DWZ524315 DND524315 DDH524315 CTL524315 CJP524315 BZT524315 BPX524315 BGB524315 AWF524315 AMJ524315 ACN524315 SR524315 IV524315 WVH458779 WLL458779 WBP458779 VRT458779 VHX458779 UYB458779 UOF458779 UEJ458779 TUN458779 TKR458779 TAV458779 SQZ458779 SHD458779 RXH458779 RNL458779 RDP458779 QTT458779 QJX458779 QAB458779 PQF458779 PGJ458779 OWN458779 OMR458779 OCV458779 NSZ458779 NJD458779 MZH458779 MPL458779 MFP458779 LVT458779 LLX458779 LCB458779 KSF458779 KIJ458779 JYN458779 JOR458779 JEV458779 IUZ458779 ILD458779 IBH458779 HRL458779 HHP458779 GXT458779 GNX458779 GEB458779 FUF458779 FKJ458779 FAN458779 EQR458779 EGV458779 DWZ458779 DND458779 DDH458779 CTL458779 CJP458779 BZT458779 BPX458779 BGB458779 AWF458779 AMJ458779 ACN458779 SR458779 IV458779 WVH393243 WLL393243 WBP393243 VRT393243 VHX393243 UYB393243 UOF393243 UEJ393243 TUN393243 TKR393243 TAV393243 SQZ393243 SHD393243 RXH393243 RNL393243 RDP393243 QTT393243 QJX393243 QAB393243 PQF393243 PGJ393243 OWN393243 OMR393243 OCV393243 NSZ393243 NJD393243 MZH393243 MPL393243 MFP393243 LVT393243 LLX393243 LCB393243 KSF393243 KIJ393243 JYN393243 JOR393243 JEV393243 IUZ393243 ILD393243 IBH393243 HRL393243 HHP393243 GXT393243 GNX393243 GEB393243 FUF393243 FKJ393243 FAN393243 EQR393243 EGV393243 DWZ393243 DND393243 DDH393243 CTL393243 CJP393243 BZT393243 BPX393243 BGB393243 AWF393243 AMJ393243 ACN393243 SR393243 IV393243 WVH327707 WLL327707 WBP327707 VRT327707 VHX327707 UYB327707 UOF327707 UEJ327707 TUN327707 TKR327707 TAV327707 SQZ327707 SHD327707 RXH327707 RNL327707 RDP327707 QTT327707 QJX327707 QAB327707 PQF327707 PGJ327707 OWN327707 OMR327707 OCV327707 NSZ327707 NJD327707 MZH327707 MPL327707 MFP327707 LVT327707 LLX327707 LCB327707 KSF327707 KIJ327707 JYN327707 JOR327707 JEV327707 IUZ327707 ILD327707 IBH327707 HRL327707 HHP327707 GXT327707 GNX327707 GEB327707 FUF327707 FKJ327707 FAN327707 EQR327707 EGV327707 DWZ327707 DND327707 DDH327707 CTL327707 CJP327707 BZT327707 BPX327707 BGB327707 AWF327707 AMJ327707 ACN327707 SR327707 IV327707 WVH262171 WLL262171 WBP262171 VRT262171 VHX262171 UYB262171 UOF262171 UEJ262171 TUN262171 TKR262171 TAV262171 SQZ262171 SHD262171 RXH262171 RNL262171 RDP262171 QTT262171 QJX262171 QAB262171 PQF262171 PGJ262171 OWN262171 OMR262171 OCV262171 NSZ262171 NJD262171 MZH262171 MPL262171 MFP262171 LVT262171 LLX262171 LCB262171 KSF262171 KIJ262171 JYN262171 JOR262171 JEV262171 IUZ262171 ILD262171 IBH262171 HRL262171 HHP262171 GXT262171 GNX262171 GEB262171 FUF262171 FKJ262171 FAN262171 EQR262171 EGV262171 DWZ262171 DND262171 DDH262171 CTL262171 CJP262171 BZT262171 BPX262171 BGB262171 AWF262171 AMJ262171 ACN262171 SR262171 IV262171 WVH196635 WLL196635 WBP196635 VRT196635 VHX196635 UYB196635 UOF196635 UEJ196635 TUN196635 TKR196635 TAV196635 SQZ196635 SHD196635 RXH196635 RNL196635 RDP196635 QTT196635 QJX196635 QAB196635 PQF196635 PGJ196635 OWN196635 OMR196635 OCV196635 NSZ196635 NJD196635 MZH196635 MPL196635 MFP196635 LVT196635 LLX196635 LCB196635 KSF196635 KIJ196635 JYN196635 JOR196635 JEV196635 IUZ196635 ILD196635 IBH196635 HRL196635 HHP196635 GXT196635 GNX196635 GEB196635 FUF196635 FKJ196635 FAN196635 EQR196635 EGV196635 DWZ196635 DND196635 DDH196635 CTL196635 CJP196635 BZT196635 BPX196635 BGB196635 AWF196635 AMJ196635 ACN196635 SR196635 IV196635 WVH131099 WLL131099 WBP131099 VRT131099 VHX131099 UYB131099 UOF131099 UEJ131099 TUN131099 TKR131099 TAV131099 SQZ131099 SHD131099 RXH131099 RNL131099 RDP131099 QTT131099 QJX131099 QAB131099 PQF131099 PGJ131099 OWN131099 OMR131099 OCV131099 NSZ131099 NJD131099 MZH131099 MPL131099 MFP131099 LVT131099 LLX131099 LCB131099 KSF131099 KIJ131099 JYN131099 JOR131099 JEV131099 IUZ131099 ILD131099 IBH131099 HRL131099 HHP131099 GXT131099 GNX131099 GEB131099 FUF131099 FKJ131099 FAN131099 EQR131099 EGV131099 DWZ131099 DND131099 DDH131099 CTL131099 CJP131099 BZT131099 BPX131099 BGB131099 AWF131099 AMJ131099 ACN131099 SR131099 IV131099 WVH65563 WLL65563 WBP65563 VRT65563 VHX65563 UYB65563 UOF65563 UEJ65563 TUN65563 TKR65563 TAV65563 SQZ65563 SHD65563 RXH65563 RNL65563 RDP65563 QTT65563 QJX65563 QAB65563 PQF65563 PGJ65563 OWN65563 OMR65563 OCV65563 NSZ65563 NJD65563 MZH65563 MPL65563 MFP65563 LVT65563 LLX65563 LCB65563 KSF65563 KIJ65563 JYN65563 JOR65563 JEV65563 IUZ65563 ILD65563 IBH65563 HRL65563 HHP65563 GXT65563 GNX65563 GEB65563 FUF65563 FKJ65563 FAN65563 EQR65563 EGV65563 DWZ65563 DND65563 DDH65563 CTL65563 CJP65563 BZT65563 BPX65563 BGB65563 AWF65563 AMJ65563 ACN65563 SR65563 IV65563 WVH25 WLL25 WBP25 VRT25 VHX25 UYB25 UOF25 UEJ25 TUN25 TKR25 TAV25 SQZ25 SHD25 RXH25 RNL25 RDP25 QTT25 QJX25 QAB25 PQF25 PGJ25 OWN25 OMR25 OCV25 NSZ25 NJD25 MZH25 MPL25 MFP25 LVT25 LLX25 LCB25 KSF25 KIJ25 JYN25 JOR25 JEV25 IUZ25 ILD25 IBH25 HRL25 HHP25 GXT25 GNX25 GEB25 FUF25 FKJ25 FAN25 EQR25 EGV25 DWZ25 DND25 DDH25 CTL25 CJP25 BZT25 BPX25 BGB25 AWF25 AMJ25 ACN25 SR25 IV25 WVH983065 WLL983065 WBP983065 VRT983065 VHX983065 UYB983065 UOF983065 UEJ983065 TUN983065 TKR983065 TAV983065 SQZ983065 SHD983065 RXH983065 RNL983065 RDP983065 QTT983065 QJX983065 QAB983065 PQF983065 PGJ983065 OWN983065 OMR983065 OCV983065 NSZ983065 NJD983065 MZH983065 MPL983065 MFP983065 LVT983065 LLX983065 LCB983065 KSF983065 KIJ983065 JYN983065 JOR983065 JEV983065 IUZ983065 ILD983065 IBH983065 HRL983065 HHP983065 GXT983065 GNX983065 GEB983065 FUF983065 FKJ983065 FAN983065 EQR983065 EGV983065 DWZ983065 DND983065 DDH983065 CTL983065 CJP983065 BZT983065 BPX983065 BGB983065 AWF983065 AMJ983065 ACN983065 SR983065 IV983065 WVH917529 WLL917529 WBP917529 VRT917529 VHX917529 UYB917529 UOF917529 UEJ917529 TUN917529 TKR917529 TAV917529 SQZ917529 SHD917529 RXH917529 RNL917529 RDP917529 QTT917529 QJX917529 QAB917529 PQF917529 PGJ917529 OWN917529 OMR917529 OCV917529 NSZ917529 NJD917529 MZH917529 MPL917529 MFP917529 LVT917529 LLX917529 LCB917529 KSF917529 KIJ917529 JYN917529 JOR917529 JEV917529 IUZ917529 ILD917529 IBH917529 HRL917529 HHP917529 GXT917529 GNX917529 GEB917529 FUF917529 FKJ917529 FAN917529 EQR917529 EGV917529 DWZ917529 DND917529 DDH917529 CTL917529 CJP917529 BZT917529 BPX917529 BGB917529 AWF917529 AMJ917529 ACN917529 SR917529 IV917529 WVH851993 WLL851993 WBP851993 VRT851993 VHX851993 UYB851993 UOF851993 UEJ851993 TUN851993 TKR851993 TAV851993 SQZ851993 SHD851993 RXH851993 RNL851993 RDP851993 QTT851993 QJX851993 QAB851993 PQF851993 PGJ851993 OWN851993 OMR851993 OCV851993 NSZ851993 NJD851993 MZH851993 MPL851993 MFP851993 LVT851993 LLX851993 LCB851993 KSF851993 KIJ851993 JYN851993 JOR851993 JEV851993 IUZ851993 ILD851993 IBH851993 HRL851993 HHP851993 GXT851993 GNX851993 GEB851993 FUF851993 FKJ851993 FAN851993 EQR851993 EGV851993 DWZ851993 DND851993 DDH851993 CTL851993 CJP851993 BZT851993 BPX851993 BGB851993 AWF851993 AMJ851993 ACN851993 SR851993 IV851993 WVH786457 WLL786457 WBP786457 VRT786457 VHX786457 UYB786457 UOF786457 UEJ786457 TUN786457 TKR786457 TAV786457 SQZ786457 SHD786457 RXH786457 RNL786457 RDP786457 QTT786457 QJX786457 QAB786457 PQF786457 PGJ786457 OWN786457 OMR786457 OCV786457 NSZ786457 NJD786457 MZH786457 MPL786457 MFP786457 LVT786457 LLX786457 LCB786457 KSF786457 KIJ786457 JYN786457 JOR786457 JEV786457 IUZ786457 ILD786457 IBH786457 HRL786457 HHP786457 GXT786457 GNX786457 GEB786457 FUF786457 FKJ786457 FAN786457 EQR786457 EGV786457 DWZ786457 DND786457 DDH786457 CTL786457 CJP786457 BZT786457 BPX786457 BGB786457 AWF786457 AMJ786457 ACN786457 SR786457 IV786457 WVH720921 WLL720921 WBP720921 VRT720921 VHX720921 UYB720921 UOF720921 UEJ720921 TUN720921 TKR720921 TAV720921 SQZ720921 SHD720921 RXH720921 RNL720921 RDP720921 QTT720921 QJX720921 QAB720921 PQF720921 PGJ720921 OWN720921 OMR720921 OCV720921 NSZ720921 NJD720921 MZH720921 MPL720921 MFP720921 LVT720921 LLX720921 LCB720921 KSF720921 KIJ720921 JYN720921 JOR720921 JEV720921 IUZ720921 ILD720921 IBH720921 HRL720921 HHP720921 GXT720921 GNX720921 GEB720921 FUF720921 FKJ720921 FAN720921 EQR720921 EGV720921 DWZ720921 DND720921 DDH720921 CTL720921 CJP720921 BZT720921 BPX720921 BGB720921 AWF720921 AMJ720921 ACN720921 SR720921 IV720921 WVH655385 WLL655385 WBP655385 VRT655385 VHX655385 UYB655385 UOF655385 UEJ655385 TUN655385 TKR655385 TAV655385 SQZ655385 SHD655385 RXH655385 RNL655385 RDP655385 QTT655385 QJX655385 QAB655385 PQF655385 PGJ655385 OWN655385 OMR655385 OCV655385 NSZ655385 NJD655385 MZH655385 MPL655385 MFP655385 LVT655385 LLX655385 LCB655385 KSF655385 KIJ655385 JYN655385 JOR655385 JEV655385 IUZ655385 ILD655385 IBH655385 HRL655385 HHP655385 GXT655385 GNX655385 GEB655385 FUF655385 FKJ655385 FAN655385 EQR655385 EGV655385 DWZ655385 DND655385 DDH655385 CTL655385 CJP655385 BZT655385 BPX655385 BGB655385 AWF655385 AMJ655385 ACN655385 SR655385 IV655385 WVH589849 WLL589849 WBP589849 VRT589849 VHX589849 UYB589849 UOF589849 UEJ589849 TUN589849 TKR589849 TAV589849 SQZ589849 SHD589849 RXH589849 RNL589849 RDP589849 QTT589849 QJX589849 QAB589849 PQF589849 PGJ589849 OWN589849 OMR589849 OCV589849 NSZ589849 NJD589849 MZH589849 MPL589849 MFP589849 LVT589849 LLX589849 LCB589849 KSF589849 KIJ589849 JYN589849 JOR589849 JEV589849 IUZ589849 ILD589849 IBH589849 HRL589849 HHP589849 GXT589849 GNX589849 GEB589849 FUF589849 FKJ589849 FAN589849 EQR589849 EGV589849 DWZ589849 DND589849 DDH589849 CTL589849 CJP589849 BZT589849 BPX589849 BGB589849 AWF589849 AMJ589849 ACN589849 SR589849 IV589849 WVH524313 WLL524313 WBP524313 VRT524313 VHX524313 UYB524313 UOF524313 UEJ524313 TUN524313 TKR524313 TAV524313 SQZ524313 SHD524313 RXH524313 RNL524313 RDP524313 QTT524313 QJX524313 QAB524313 PQF524313 PGJ524313 OWN524313 OMR524313 OCV524313 NSZ524313 NJD524313 MZH524313 MPL524313 MFP524313 LVT524313 LLX524313 LCB524313 KSF524313 KIJ524313 JYN524313 JOR524313 JEV524313 IUZ524313 ILD524313 IBH524313 HRL524313 HHP524313 GXT524313 GNX524313 GEB524313 FUF524313 FKJ524313 FAN524313 EQR524313 EGV524313 DWZ524313 DND524313 DDH524313 CTL524313 CJP524313 BZT524313 BPX524313 BGB524313 AWF524313 AMJ524313 ACN524313 SR524313 IV524313 WVH458777 WLL458777 WBP458777 VRT458777 VHX458777 UYB458777 UOF458777 UEJ458777 TUN458777 TKR458777 TAV458777 SQZ458777 SHD458777 RXH458777 RNL458777 RDP458777 QTT458777 QJX458777 QAB458777 PQF458777 PGJ458777 OWN458777 OMR458777 OCV458777 NSZ458777 NJD458777 MZH458777 MPL458777 MFP458777 LVT458777 LLX458777 LCB458777 KSF458777 KIJ458777 JYN458777 JOR458777 JEV458777 IUZ458777 ILD458777 IBH458777 HRL458777 HHP458777 GXT458777 GNX458777 GEB458777 FUF458777 FKJ458777 FAN458777 EQR458777 EGV458777 DWZ458777 DND458777 DDH458777 CTL458777 CJP458777 BZT458777 BPX458777 BGB458777 AWF458777 AMJ458777 ACN458777 SR458777 IV458777 WVH393241 WLL393241 WBP393241 VRT393241 VHX393241 UYB393241 UOF393241 UEJ393241 TUN393241 TKR393241 TAV393241 SQZ393241 SHD393241 RXH393241 RNL393241 RDP393241 QTT393241 QJX393241 QAB393241 PQF393241 PGJ393241 OWN393241 OMR393241 OCV393241 NSZ393241 NJD393241 MZH393241 MPL393241 MFP393241 LVT393241 LLX393241 LCB393241 KSF393241 KIJ393241 JYN393241 JOR393241 JEV393241 IUZ393241 ILD393241 IBH393241 HRL393241 HHP393241 GXT393241 GNX393241 GEB393241 FUF393241 FKJ393241 FAN393241 EQR393241 EGV393241 DWZ393241 DND393241 DDH393241 CTL393241 CJP393241 BZT393241 BPX393241 BGB393241 AWF393241 AMJ393241 ACN393241 SR393241 IV393241 WVH327705 WLL327705 WBP327705 VRT327705 VHX327705 UYB327705 UOF327705 UEJ327705 TUN327705 TKR327705 TAV327705 SQZ327705 SHD327705 RXH327705 RNL327705 RDP327705 QTT327705 QJX327705 QAB327705 PQF327705 PGJ327705 OWN327705 OMR327705 OCV327705 NSZ327705 NJD327705 MZH327705 MPL327705 MFP327705 LVT327705 LLX327705 LCB327705 KSF327705 KIJ327705 JYN327705 JOR327705 JEV327705 IUZ327705 ILD327705 IBH327705 HRL327705 HHP327705 GXT327705 GNX327705 GEB327705 FUF327705 FKJ327705 FAN327705 EQR327705 EGV327705 DWZ327705 DND327705 DDH327705 CTL327705 CJP327705 BZT327705 BPX327705 BGB327705 AWF327705 AMJ327705 ACN327705 SR327705 IV327705 WVH262169 WLL262169 WBP262169 VRT262169 VHX262169 UYB262169 UOF262169 UEJ262169 TUN262169 TKR262169 TAV262169 SQZ262169 SHD262169 RXH262169 RNL262169 RDP262169 QTT262169 QJX262169 QAB262169 PQF262169 PGJ262169 OWN262169 OMR262169 OCV262169 NSZ262169 NJD262169 MZH262169 MPL262169 MFP262169 LVT262169 LLX262169 LCB262169 KSF262169 KIJ262169 JYN262169 JOR262169 JEV262169 IUZ262169 ILD262169 IBH262169 HRL262169 HHP262169 GXT262169 GNX262169 GEB262169 FUF262169 FKJ262169 FAN262169 EQR262169 EGV262169 DWZ262169 DND262169 DDH262169 CTL262169 CJP262169 BZT262169 BPX262169 BGB262169 AWF262169 AMJ262169 ACN262169 SR262169 IV262169 WVH196633 WLL196633 WBP196633 VRT196633 VHX196633 UYB196633 UOF196633 UEJ196633 TUN196633 TKR196633 TAV196633 SQZ196633 SHD196633 RXH196633 RNL196633 RDP196633 QTT196633 QJX196633 QAB196633 PQF196633 PGJ196633 OWN196633 OMR196633 OCV196633 NSZ196633 NJD196633 MZH196633 MPL196633 MFP196633 LVT196633 LLX196633 LCB196633 KSF196633 KIJ196633 JYN196633 JOR196633 JEV196633 IUZ196633 ILD196633 IBH196633 HRL196633 HHP196633 GXT196633 GNX196633 GEB196633 FUF196633 FKJ196633 FAN196633 EQR196633 EGV196633 DWZ196633 DND196633 DDH196633 CTL196633 CJP196633 BZT196633 BPX196633 BGB196633 AWF196633 AMJ196633 ACN196633 SR196633 IV196633 WVH131097 WLL131097 WBP131097 VRT131097 VHX131097 UYB131097 UOF131097 UEJ131097 TUN131097 TKR131097 TAV131097 SQZ131097 SHD131097 RXH131097 RNL131097 RDP131097 QTT131097 QJX131097 QAB131097 PQF131097 PGJ131097 OWN131097 OMR131097 OCV131097 NSZ131097 NJD131097 MZH131097 MPL131097 MFP131097 LVT131097 LLX131097 LCB131097 KSF131097 KIJ131097 JYN131097 JOR131097 JEV131097 IUZ131097 ILD131097 IBH131097 HRL131097 HHP131097 GXT131097 GNX131097 GEB131097 FUF131097 FKJ131097 FAN131097 EQR131097 EGV131097 DWZ131097 DND131097 DDH131097 CTL131097 CJP131097 BZT131097 BPX131097 BGB131097 AWF131097 AMJ131097 ACN131097 SR131097 IV131097 WVH65561 WLL65561 WBP65561 VRT65561 VHX65561 UYB65561 UOF65561 UEJ65561 TUN65561 TKR65561 TAV65561 SQZ65561 SHD65561 RXH65561 RNL65561 RDP65561 QTT65561 QJX65561 QAB65561 PQF65561 PGJ65561 OWN65561 OMR65561 OCV65561 NSZ65561 NJD65561 MZH65561 MPL65561 MFP65561 LVT65561 LLX65561 LCB65561 KSF65561 KIJ65561 JYN65561 JOR65561 JEV65561 IUZ65561 ILD65561 IBH65561 HRL65561 HHP65561 GXT65561 GNX65561 GEB65561 FUF65561 FKJ65561 FAN65561 EQR65561 EGV65561 DWZ65561 DND65561 DDH65561 CTL65561 CJP65561 BZT65561 BPX65561 BGB65561 AWF65561 AMJ65561 ACN65561 SR65561 IV65561 WVH23 WLL23 WBP23 VRT23 VHX23 UYB23 UOF23 UEJ23 TUN23 TKR23 TAV23 SQZ23 SHD23 RXH23 RNL23 RDP23 QTT23 QJX23 QAB23 PQF23 PGJ23 OWN23 OMR23 OCV23 NSZ23 NJD23 MZH23 MPL23 MFP23 LVT23 LLX23 LCB23 KSF23 KIJ23 JYN23 JOR23 JEV23 IUZ23 ILD23 IBH23 HRL23 HHP23 GXT23 GNX23 GEB23 FUF23 FKJ23 FAN23 EQR23 EGV23 DWZ23 DND23 DDH23 CTL23 CJP23 BZT23 BPX23 BGB23 AWF23 AMJ23 ACN23 SR23 IV23 WVK983067 WLO983067 WBS983067 VRW983067 VIA983067 UYE983067 UOI983067 UEM983067 TUQ983067 TKU983067 TAY983067 SRC983067 SHG983067 RXK983067 RNO983067 RDS983067 QTW983067 QKA983067 QAE983067 PQI983067 PGM983067 OWQ983067 OMU983067 OCY983067 NTC983067 NJG983067 MZK983067 MPO983067 MFS983067 LVW983067 LMA983067 LCE983067 KSI983067 KIM983067 JYQ983067 JOU983067 JEY983067 IVC983067 ILG983067 IBK983067 HRO983067 HHS983067 GXW983067 GOA983067 GEE983067 FUI983067 FKM983067 FAQ983067 EQU983067 EGY983067 DXC983067 DNG983067 DDK983067 CTO983067 CJS983067 BZW983067 BQA983067 BGE983067 AWI983067 AMM983067 ACQ983067 SU983067 IY983067 WVK917531 WLO917531 WBS917531 VRW917531 VIA917531 UYE917531 UOI917531 UEM917531 TUQ917531 TKU917531 TAY917531 SRC917531 SHG917531 RXK917531 RNO917531 RDS917531 QTW917531 QKA917531 QAE917531 PQI917531 PGM917531 OWQ917531 OMU917531 OCY917531 NTC917531 NJG917531 MZK917531 MPO917531 MFS917531 LVW917531 LMA917531 LCE917531 KSI917531 KIM917531 JYQ917531 JOU917531 JEY917531 IVC917531 ILG917531 IBK917531 HRO917531 HHS917531 GXW917531 GOA917531 GEE917531 FUI917531 FKM917531 FAQ917531 EQU917531 EGY917531 DXC917531 DNG917531 DDK917531 CTO917531 CJS917531 BZW917531 BQA917531 BGE917531 AWI917531 AMM917531 ACQ917531 SU917531 IY917531 WVK851995 WLO851995 WBS851995 VRW851995 VIA851995 UYE851995 UOI851995 UEM851995 TUQ851995 TKU851995 TAY851995 SRC851995 SHG851995 RXK851995 RNO851995 RDS851995 QTW851995 QKA851995 QAE851995 PQI851995 PGM851995 OWQ851995 OMU851995 OCY851995 NTC851995 NJG851995 MZK851995 MPO851995 MFS851995 LVW851995 LMA851995 LCE851995 KSI851995 KIM851995 JYQ851995 JOU851995 JEY851995 IVC851995 ILG851995 IBK851995 HRO851995 HHS851995 GXW851995 GOA851995 GEE851995 FUI851995 FKM851995 FAQ851995 EQU851995 EGY851995 DXC851995 DNG851995 DDK851995 CTO851995 CJS851995 BZW851995 BQA851995 BGE851995 AWI851995 AMM851995 ACQ851995 SU851995 IY851995 WVK786459 WLO786459 WBS786459 VRW786459 VIA786459 UYE786459 UOI786459 UEM786459 TUQ786459 TKU786459 TAY786459 SRC786459 SHG786459 RXK786459 RNO786459 RDS786459 QTW786459 QKA786459 QAE786459 PQI786459 PGM786459 OWQ786459 OMU786459 OCY786459 NTC786459 NJG786459 MZK786459 MPO786459 MFS786459 LVW786459 LMA786459 LCE786459 KSI786459 KIM786459 JYQ786459 JOU786459 JEY786459 IVC786459 ILG786459 IBK786459 HRO786459 HHS786459 GXW786459 GOA786459 GEE786459 FUI786459 FKM786459 FAQ786459 EQU786459 EGY786459 DXC786459 DNG786459 DDK786459 CTO786459 CJS786459 BZW786459 BQA786459 BGE786459 AWI786459 AMM786459 ACQ786459 SU786459 IY786459 WVK720923 WLO720923 WBS720923 VRW720923 VIA720923 UYE720923 UOI720923 UEM720923 TUQ720923 TKU720923 TAY720923 SRC720923 SHG720923 RXK720923 RNO720923 RDS720923 QTW720923 QKA720923 QAE720923 PQI720923 PGM720923 OWQ720923 OMU720923 OCY720923 NTC720923 NJG720923 MZK720923 MPO720923 MFS720923 LVW720923 LMA720923 LCE720923 KSI720923 KIM720923 JYQ720923 JOU720923 JEY720923 IVC720923 ILG720923 IBK720923 HRO720923 HHS720923 GXW720923 GOA720923 GEE720923 FUI720923 FKM720923 FAQ720923 EQU720923 EGY720923 DXC720923 DNG720923 DDK720923 CTO720923 CJS720923 BZW720923 BQA720923 BGE720923 AWI720923 AMM720923 ACQ720923 SU720923 IY720923 WVK655387 WLO655387 WBS655387 VRW655387 VIA655387 UYE655387 UOI655387 UEM655387 TUQ655387 TKU655387 TAY655387 SRC655387 SHG655387 RXK655387 RNO655387 RDS655387 QTW655387 QKA655387 QAE655387 PQI655387 PGM655387 OWQ655387 OMU655387 OCY655387 NTC655387 NJG655387 MZK655387 MPO655387 MFS655387 LVW655387 LMA655387 LCE655387 KSI655387 KIM655387 JYQ655387 JOU655387 JEY655387 IVC655387 ILG655387 IBK655387 HRO655387 HHS655387 GXW655387 GOA655387 GEE655387 FUI655387 FKM655387 FAQ655387 EQU655387 EGY655387 DXC655387 DNG655387 DDK655387 CTO655387 CJS655387 BZW655387 BQA655387 BGE655387 AWI655387 AMM655387 ACQ655387 SU655387 IY655387 WVK589851 WLO589851 WBS589851 VRW589851 VIA589851 UYE589851 UOI589851 UEM589851 TUQ589851 TKU589851 TAY589851 SRC589851 SHG589851 RXK589851 RNO589851 RDS589851 QTW589851 QKA589851 QAE589851 PQI589851 PGM589851 OWQ589851 OMU589851 OCY589851 NTC589851 NJG589851 MZK589851 MPO589851 MFS589851 LVW589851 LMA589851 LCE589851 KSI589851 KIM589851 JYQ589851 JOU589851 JEY589851 IVC589851 ILG589851 IBK589851 HRO589851 HHS589851 GXW589851 GOA589851 GEE589851 FUI589851 FKM589851 FAQ589851 EQU589851 EGY589851 DXC589851 DNG589851 DDK589851 CTO589851 CJS589851 BZW589851 BQA589851 BGE589851 AWI589851 AMM589851 ACQ589851 SU589851 IY589851 WVK524315 WLO524315 WBS524315 VRW524315 VIA524315 UYE524315 UOI524315 UEM524315 TUQ524315 TKU524315 TAY524315 SRC524315 SHG524315 RXK524315 RNO524315 RDS524315 QTW524315 QKA524315 QAE524315 PQI524315 PGM524315 OWQ524315 OMU524315 OCY524315 NTC524315 NJG524315 MZK524315 MPO524315 MFS524315 LVW524315 LMA524315 LCE524315 KSI524315 KIM524315 JYQ524315 JOU524315 JEY524315 IVC524315 ILG524315 IBK524315 HRO524315 HHS524315 GXW524315 GOA524315 GEE524315 FUI524315 FKM524315 FAQ524315 EQU524315 EGY524315 DXC524315 DNG524315 DDK524315 CTO524315 CJS524315 BZW524315 BQA524315 BGE524315 AWI524315 AMM524315 ACQ524315 SU524315 IY524315 WVK458779 WLO458779 WBS458779 VRW458779 VIA458779 UYE458779 UOI458779 UEM458779 TUQ458779 TKU458779 TAY458779 SRC458779 SHG458779 RXK458779 RNO458779 RDS458779 QTW458779 QKA458779 QAE458779 PQI458779 PGM458779 OWQ458779 OMU458779 OCY458779 NTC458779 NJG458779 MZK458779 MPO458779 MFS458779 LVW458779 LMA458779 LCE458779 KSI458779 KIM458779 JYQ458779 JOU458779 JEY458779 IVC458779 ILG458779 IBK458779 HRO458779 HHS458779 GXW458779 GOA458779 GEE458779 FUI458779 FKM458779 FAQ458779 EQU458779 EGY458779 DXC458779 DNG458779 DDK458779 CTO458779 CJS458779 BZW458779 BQA458779 BGE458779 AWI458779 AMM458779 ACQ458779 SU458779 IY458779 WVK393243 WLO393243 WBS393243 VRW393243 VIA393243 UYE393243 UOI393243 UEM393243 TUQ393243 TKU393243 TAY393243 SRC393243 SHG393243 RXK393243 RNO393243 RDS393243 QTW393243 QKA393243 QAE393243 PQI393243 PGM393243 OWQ393243 OMU393243 OCY393243 NTC393243 NJG393243 MZK393243 MPO393243 MFS393243 LVW393243 LMA393243 LCE393243 KSI393243 KIM393243 JYQ393243 JOU393243 JEY393243 IVC393243 ILG393243 IBK393243 HRO393243 HHS393243 GXW393243 GOA393243 GEE393243 FUI393243 FKM393243 FAQ393243 EQU393243 EGY393243 DXC393243 DNG393243 DDK393243 CTO393243 CJS393243 BZW393243 BQA393243 BGE393243 AWI393243 AMM393243 ACQ393243 SU393243 IY393243 WVK327707 WLO327707 WBS327707 VRW327707 VIA327707 UYE327707 UOI327707 UEM327707 TUQ327707 TKU327707 TAY327707 SRC327707 SHG327707 RXK327707 RNO327707 RDS327707 QTW327707 QKA327707 QAE327707 PQI327707 PGM327707 OWQ327707 OMU327707 OCY327707 NTC327707 NJG327707 MZK327707 MPO327707 MFS327707 LVW327707 LMA327707 LCE327707 KSI327707 KIM327707 JYQ327707 JOU327707 JEY327707 IVC327707 ILG327707 IBK327707 HRO327707 HHS327707 GXW327707 GOA327707 GEE327707 FUI327707 FKM327707 FAQ327707 EQU327707 EGY327707 DXC327707 DNG327707 DDK327707 CTO327707 CJS327707 BZW327707 BQA327707 BGE327707 AWI327707 AMM327707 ACQ327707 SU327707 IY327707 WVK262171 WLO262171 WBS262171 VRW262171 VIA262171 UYE262171 UOI262171 UEM262171 TUQ262171 TKU262171 TAY262171 SRC262171 SHG262171 RXK262171 RNO262171 RDS262171 QTW262171 QKA262171 QAE262171 PQI262171 PGM262171 OWQ262171 OMU262171 OCY262171 NTC262171 NJG262171 MZK262171 MPO262171 MFS262171 LVW262171 LMA262171 LCE262171 KSI262171 KIM262171 JYQ262171 JOU262171 JEY262171 IVC262171 ILG262171 IBK262171 HRO262171 HHS262171 GXW262171 GOA262171 GEE262171 FUI262171 FKM262171 FAQ262171 EQU262171 EGY262171 DXC262171 DNG262171 DDK262171 CTO262171 CJS262171 BZW262171 BQA262171 BGE262171 AWI262171 AMM262171 ACQ262171 SU262171 IY262171 WVK196635 WLO196635 WBS196635 VRW196635 VIA196635 UYE196635 UOI196635 UEM196635 TUQ196635 TKU196635 TAY196635 SRC196635 SHG196635 RXK196635 RNO196635 RDS196635 QTW196635 QKA196635 QAE196635 PQI196635 PGM196635 OWQ196635 OMU196635 OCY196635 NTC196635 NJG196635 MZK196635 MPO196635 MFS196635 LVW196635 LMA196635 LCE196635 KSI196635 KIM196635 JYQ196635 JOU196635 JEY196635 IVC196635 ILG196635 IBK196635 HRO196635 HHS196635 GXW196635 GOA196635 GEE196635 FUI196635 FKM196635 FAQ196635 EQU196635 EGY196635 DXC196635 DNG196635 DDK196635 CTO196635 CJS196635 BZW196635 BQA196635 BGE196635 AWI196635 AMM196635 ACQ196635 SU196635 IY196635 WVK131099 WLO131099 WBS131099 VRW131099 VIA131099 UYE131099 UOI131099 UEM131099 TUQ131099 TKU131099 TAY131099 SRC131099 SHG131099 RXK131099 RNO131099 RDS131099 QTW131099 QKA131099 QAE131099 PQI131099 PGM131099 OWQ131099 OMU131099 OCY131099 NTC131099 NJG131099 MZK131099 MPO131099 MFS131099 LVW131099 LMA131099 LCE131099 KSI131099 KIM131099 JYQ131099 JOU131099 JEY131099 IVC131099 ILG131099 IBK131099 HRO131099 HHS131099 GXW131099 GOA131099 GEE131099 FUI131099 FKM131099 FAQ131099 EQU131099 EGY131099 DXC131099 DNG131099 DDK131099 CTO131099 CJS131099 BZW131099 BQA131099 BGE131099 AWI131099 AMM131099 ACQ131099 SU131099 IY131099 WVK65563 WLO65563 WBS65563 VRW65563 VIA65563 UYE65563 UOI65563 UEM65563 TUQ65563 TKU65563 TAY65563 SRC65563 SHG65563 RXK65563 RNO65563 RDS65563 QTW65563 QKA65563 QAE65563 PQI65563 PGM65563 OWQ65563 OMU65563 OCY65563 NTC65563 NJG65563 MZK65563 MPO65563 MFS65563 LVW65563 LMA65563 LCE65563 KSI65563 KIM65563 JYQ65563 JOU65563 JEY65563 IVC65563 ILG65563 IBK65563 HRO65563 HHS65563 GXW65563 GOA65563 GEE65563 FUI65563 FKM65563 FAQ65563 EQU65563 EGY65563 DXC65563 DNG65563 DDK65563 CTO65563 CJS65563 BZW65563 BQA65563 BGE65563 AWI65563 AMM65563 ACQ65563 SU65563 IY65563 WVK25 WLO25 WBS25 VRW25 VIA25 UYE25 UOI25 UEM25 TUQ25 TKU25 TAY25 SRC25 SHG25 RXK25 RNO25 RDS25 QTW25 QKA25 QAE25 PQI25 PGM25 OWQ25 OMU25 OCY25 NTC25 NJG25 MZK25 MPO25 MFS25 LVW25 LMA25 LCE25 KSI25 KIM25 JYQ25 JOU25 JEY25 IVC25 ILG25 IBK25 HRO25 HHS25 GXW25 GOA25 GEE25 FUI25 FKM25 FAQ25 EQU25 EGY25 DXC25 DNG25 DDK25 CTO25 CJS25 BZW25 BQA25 BGE25 AWI25 AMM25 ACQ25 SU25 IY25 WVK983065 WLO983065 WBS983065 VRW983065 VIA983065 UYE983065 UOI983065 UEM983065 TUQ983065 TKU983065 TAY983065 SRC983065 SHG983065 RXK983065 RNO983065 RDS983065 QTW983065 QKA983065 QAE983065 PQI983065 PGM983065 OWQ983065 OMU983065 OCY983065 NTC983065 NJG983065 MZK983065 MPO983065 MFS983065 LVW983065 LMA983065 LCE983065 KSI983065 KIM983065 JYQ983065 JOU983065 JEY983065 IVC983065 ILG983065 IBK983065 HRO983065 HHS983065 GXW983065 GOA983065 GEE983065 FUI983065 FKM983065 FAQ983065 EQU983065 EGY983065 DXC983065 DNG983065 DDK983065 CTO983065 CJS983065 BZW983065 BQA983065 BGE983065 AWI983065 AMM983065 ACQ983065 SU983065 IY983065 WVK917529 WLO917529 WBS917529 VRW917529 VIA917529 UYE917529 UOI917529 UEM917529 TUQ917529 TKU917529 TAY917529 SRC917529 SHG917529 RXK917529 RNO917529 RDS917529 QTW917529 QKA917529 QAE917529 PQI917529 PGM917529 OWQ917529 OMU917529 OCY917529 NTC917529 NJG917529 MZK917529 MPO917529 MFS917529 LVW917529 LMA917529 LCE917529 KSI917529 KIM917529 JYQ917529 JOU917529 JEY917529 IVC917529 ILG917529 IBK917529 HRO917529 HHS917529 GXW917529 GOA917529 GEE917529 FUI917529 FKM917529 FAQ917529 EQU917529 EGY917529 DXC917529 DNG917529 DDK917529 CTO917529 CJS917529 BZW917529 BQA917529 BGE917529 AWI917529 AMM917529 ACQ917529 SU917529 IY917529 WVK851993 WLO851993 WBS851993 VRW851993 VIA851993 UYE851993 UOI851993 UEM851993 TUQ851993 TKU851993 TAY851993 SRC851993 SHG851993 RXK851993 RNO851993 RDS851993 QTW851993 QKA851993 QAE851993 PQI851993 PGM851993 OWQ851993 OMU851993 OCY851993 NTC851993 NJG851993 MZK851993 MPO851993 MFS851993 LVW851993 LMA851993 LCE851993 KSI851993 KIM851993 JYQ851993 JOU851993 JEY851993 IVC851993 ILG851993 IBK851993 HRO851993 HHS851993 GXW851993 GOA851993 GEE851993 FUI851993 FKM851993 FAQ851993 EQU851993 EGY851993 DXC851993 DNG851993 DDK851993 CTO851993 CJS851993 BZW851993 BQA851993 BGE851993 AWI851993 AMM851993 ACQ851993 SU851993 IY851993 WVK786457 WLO786457 WBS786457 VRW786457 VIA786457 UYE786457 UOI786457 UEM786457 TUQ786457 TKU786457 TAY786457 SRC786457 SHG786457 RXK786457 RNO786457 RDS786457 QTW786457 QKA786457 QAE786457 PQI786457 PGM786457 OWQ786457 OMU786457 OCY786457 NTC786457 NJG786457 MZK786457 MPO786457 MFS786457 LVW786457 LMA786457 LCE786457 KSI786457 KIM786457 JYQ786457 JOU786457 JEY786457 IVC786457 ILG786457 IBK786457 HRO786457 HHS786457 GXW786457 GOA786457 GEE786457 FUI786457 FKM786457 FAQ786457 EQU786457 EGY786457 DXC786457 DNG786457 DDK786457 CTO786457 CJS786457 BZW786457 BQA786457 BGE786457 AWI786457 AMM786457 ACQ786457 SU786457 IY786457 WVK720921 WLO720921 WBS720921 VRW720921 VIA720921 UYE720921 UOI720921 UEM720921 TUQ720921 TKU720921 TAY720921 SRC720921 SHG720921 RXK720921 RNO720921 RDS720921 QTW720921 QKA720921 QAE720921 PQI720921 PGM720921 OWQ720921 OMU720921 OCY720921 NTC720921 NJG720921 MZK720921 MPO720921 MFS720921 LVW720921 LMA720921 LCE720921 KSI720921 KIM720921 JYQ720921 JOU720921 JEY720921 IVC720921 ILG720921 IBK720921 HRO720921 HHS720921 GXW720921 GOA720921 GEE720921 FUI720921 FKM720921 FAQ720921 EQU720921 EGY720921 DXC720921 DNG720921 DDK720921 CTO720921 CJS720921 BZW720921 BQA720921 BGE720921 AWI720921 AMM720921 ACQ720921 SU720921 IY720921 WVK655385 WLO655385 WBS655385 VRW655385 VIA655385 UYE655385 UOI655385 UEM655385 TUQ655385 TKU655385 TAY655385 SRC655385 SHG655385 RXK655385 RNO655385 RDS655385 QTW655385 QKA655385 QAE655385 PQI655385 PGM655385 OWQ655385 OMU655385 OCY655385 NTC655385 NJG655385 MZK655385 MPO655385 MFS655385 LVW655385 LMA655385 LCE655385 KSI655385 KIM655385 JYQ655385 JOU655385 JEY655385 IVC655385 ILG655385 IBK655385 HRO655385 HHS655385 GXW655385 GOA655385 GEE655385 FUI655385 FKM655385 FAQ655385 EQU655385 EGY655385 DXC655385 DNG655385 DDK655385 CTO655385 CJS655385 BZW655385 BQA655385 BGE655385 AWI655385 AMM655385 ACQ655385 SU655385 IY655385 WVK589849 WLO589849 WBS589849 VRW589849 VIA589849 UYE589849 UOI589849 UEM589849 TUQ589849 TKU589849 TAY589849 SRC589849 SHG589849 RXK589849 RNO589849 RDS589849 QTW589849 QKA589849 QAE589849 PQI589849 PGM589849 OWQ589849 OMU589849 OCY589849 NTC589849 NJG589849 MZK589849 MPO589849 MFS589849 LVW589849 LMA589849 LCE589849 KSI589849 KIM589849 JYQ589849 JOU589849 JEY589849 IVC589849 ILG589849 IBK589849 HRO589849 HHS589849 GXW589849 GOA589849 GEE589849 FUI589849 FKM589849 FAQ589849 EQU589849 EGY589849 DXC589849 DNG589849 DDK589849 CTO589849 CJS589849 BZW589849 BQA589849 BGE589849 AWI589849 AMM589849 ACQ589849 SU589849 IY589849 WVK524313 WLO524313 WBS524313 VRW524313 VIA524313 UYE524313 UOI524313 UEM524313 TUQ524313 TKU524313 TAY524313 SRC524313 SHG524313 RXK524313 RNO524313 RDS524313 QTW524313 QKA524313 QAE524313 PQI524313 PGM524313 OWQ524313 OMU524313 OCY524313 NTC524313 NJG524313 MZK524313 MPO524313 MFS524313 LVW524313 LMA524313 LCE524313 KSI524313 KIM524313 JYQ524313 JOU524313 JEY524313 IVC524313 ILG524313 IBK524313 HRO524313 HHS524313 GXW524313 GOA524313 GEE524313 FUI524313 FKM524313 FAQ524313 EQU524313 EGY524313 DXC524313 DNG524313 DDK524313 CTO524313 CJS524313 BZW524313 BQA524313 BGE524313 AWI524313 AMM524313 ACQ524313 SU524313 IY524313 WVK458777 WLO458777 WBS458777 VRW458777 VIA458777 UYE458777 UOI458777 UEM458777 TUQ458777 TKU458777 TAY458777 SRC458777 SHG458777 RXK458777 RNO458777 RDS458777 QTW458777 QKA458777 QAE458777 PQI458777 PGM458777 OWQ458777 OMU458777 OCY458777 NTC458777 NJG458777 MZK458777 MPO458777 MFS458777 LVW458777 LMA458777 LCE458777 KSI458777 KIM458777 JYQ458777 JOU458777 JEY458777 IVC458777 ILG458777 IBK458777 HRO458777 HHS458777 GXW458777 GOA458777 GEE458777 FUI458777 FKM458777 FAQ458777 EQU458777 EGY458777 DXC458777 DNG458777 DDK458777 CTO458777 CJS458777 BZW458777 BQA458777 BGE458777 AWI458777 AMM458777 ACQ458777 SU458777 IY458777 WVK393241 WLO393241 WBS393241 VRW393241 VIA393241 UYE393241 UOI393241 UEM393241 TUQ393241 TKU393241 TAY393241 SRC393241 SHG393241 RXK393241 RNO393241 RDS393241 QTW393241 QKA393241 QAE393241 PQI393241 PGM393241 OWQ393241 OMU393241 OCY393241 NTC393241 NJG393241 MZK393241 MPO393241 MFS393241 LVW393241 LMA393241 LCE393241 KSI393241 KIM393241 JYQ393241 JOU393241 JEY393241 IVC393241 ILG393241 IBK393241 HRO393241 HHS393241 GXW393241 GOA393241 GEE393241 FUI393241 FKM393241 FAQ393241 EQU393241 EGY393241 DXC393241 DNG393241 DDK393241 CTO393241 CJS393241 BZW393241 BQA393241 BGE393241 AWI393241 AMM393241 ACQ393241 SU393241 IY393241 WVK327705 WLO327705 WBS327705 VRW327705 VIA327705 UYE327705 UOI327705 UEM327705 TUQ327705 TKU327705 TAY327705 SRC327705 SHG327705 RXK327705 RNO327705 RDS327705 QTW327705 QKA327705 QAE327705 PQI327705 PGM327705 OWQ327705 OMU327705 OCY327705 NTC327705 NJG327705 MZK327705 MPO327705 MFS327705 LVW327705 LMA327705 LCE327705 KSI327705 KIM327705 JYQ327705 JOU327705 JEY327705 IVC327705 ILG327705 IBK327705 HRO327705 HHS327705 GXW327705 GOA327705 GEE327705 FUI327705 FKM327705 FAQ327705 EQU327705 EGY327705 DXC327705 DNG327705 DDK327705 CTO327705 CJS327705 BZW327705 BQA327705 BGE327705 AWI327705 AMM327705 ACQ327705 SU327705 IY327705 WVK262169 WLO262169 WBS262169 VRW262169 VIA262169 UYE262169 UOI262169 UEM262169 TUQ262169 TKU262169 TAY262169 SRC262169 SHG262169 RXK262169 RNO262169 RDS262169 QTW262169 QKA262169 QAE262169 PQI262169 PGM262169 OWQ262169 OMU262169 OCY262169 NTC262169 NJG262169 MZK262169 MPO262169 MFS262169 LVW262169 LMA262169 LCE262169 KSI262169 KIM262169 JYQ262169 JOU262169 JEY262169 IVC262169 ILG262169 IBK262169 HRO262169 HHS262169 GXW262169 GOA262169 GEE262169 FUI262169 FKM262169 FAQ262169 EQU262169 EGY262169 DXC262169 DNG262169 DDK262169 CTO262169 CJS262169 BZW262169 BQA262169 BGE262169 AWI262169 AMM262169 ACQ262169 SU262169 IY262169 WVK196633 WLO196633 WBS196633 VRW196633 VIA196633 UYE196633 UOI196633 UEM196633 TUQ196633 TKU196633 TAY196633 SRC196633 SHG196633 RXK196633 RNO196633 RDS196633 QTW196633 QKA196633 QAE196633 PQI196633 PGM196633 OWQ196633 OMU196633 OCY196633 NTC196633 NJG196633 MZK196633 MPO196633 MFS196633 LVW196633 LMA196633 LCE196633 KSI196633 KIM196633 JYQ196633 JOU196633 JEY196633 IVC196633 ILG196633 IBK196633 HRO196633 HHS196633 GXW196633 GOA196633 GEE196633 FUI196633 FKM196633 FAQ196633 EQU196633 EGY196633 DXC196633 DNG196633 DDK196633 CTO196633 CJS196633 BZW196633 BQA196633 BGE196633 AWI196633 AMM196633 ACQ196633 SU196633 IY196633 WVK131097 WLO131097 WBS131097 VRW131097 VIA131097 UYE131097 UOI131097 UEM131097 TUQ131097 TKU131097 TAY131097 SRC131097 SHG131097 RXK131097 RNO131097 RDS131097 QTW131097 QKA131097 QAE131097 PQI131097 PGM131097 OWQ131097 OMU131097 OCY131097 NTC131097 NJG131097 MZK131097 MPO131097 MFS131097 LVW131097 LMA131097 LCE131097 KSI131097 KIM131097 JYQ131097 JOU131097 JEY131097 IVC131097 ILG131097 IBK131097 HRO131097 HHS131097 GXW131097 GOA131097 GEE131097 FUI131097 FKM131097 FAQ131097 EQU131097 EGY131097 DXC131097 DNG131097 DDK131097 CTO131097 CJS131097 BZW131097 BQA131097 BGE131097 AWI131097 AMM131097 ACQ131097 SU131097 IY131097 WVK65561 WLO65561 WBS65561 VRW65561 VIA65561 UYE65561 UOI65561 UEM65561 TUQ65561 TKU65561 TAY65561 SRC65561 SHG65561 RXK65561 RNO65561 RDS65561 QTW65561 QKA65561 QAE65561 PQI65561 PGM65561 OWQ65561 OMU65561 OCY65561 NTC65561 NJG65561 MZK65561 MPO65561 MFS65561 LVW65561 LMA65561 LCE65561 KSI65561 KIM65561 JYQ65561 JOU65561 JEY65561 IVC65561 ILG65561 IBK65561 HRO65561 HHS65561 GXW65561 GOA65561 GEE65561 FUI65561 FKM65561 FAQ65561 EQU65561 EGY65561 DXC65561 DNG65561 DDK65561 CTO65561 CJS65561 BZW65561 BQA65561 BGE65561 AWI65561 AMM65561 ACQ65561 SU65561 IY65561 WVK23 WLO23 WBS23 VRW23 VIA23 UYE23 UOI23 UEM23 TUQ23 TKU23 TAY23 SRC23 SHG23 RXK23 RNO23 RDS23 QTW23 QKA23 QAE23 PQI23 PGM23 OWQ23 OMU23 OCY23 NTC23 NJG23 MZK23 MPO23 MFS23 LVW23 LMA23 LCE23 KSI23 KIM23 JYQ23 JOU23 JEY23 IVC23 ILG23 IBK23 HRO23 HHS23 GXW23 GOA23 GEE23 FUI23 FKM23 FAQ23 EQU23 EGY23 DXC23 DNG23 DDK23 CTO23 CJS23 BZW23 BQA23 BGE23 AWI23 AMM23 ACQ23 SU23 E26 E24 E983061 E917525 E851989 E786453 E720917 E655381 E589845 E524309 E458773 E393237 E327701 E262165 E196629 E131093 E65557 E983059 E917523 E851987 E786451 E720915 E655379 E589843 E524307 E458771 E393235 E327699 E262163 E196627 E131091" xr:uid="{00000000-0002-0000-0200-000007000000}">
      <formula1>Calendars</formula1>
    </dataValidation>
    <dataValidation type="list" allowBlank="1" showInputMessage="1" showErrorMessage="1" sqref="E65554 IY22 WVH983064 WLL983064 WBP983064 VRT983064 VHX983064 UYB983064 UOF983064 UEJ983064 TUN983064 TKR983064 TAV983064 SQZ983064 SHD983064 RXH983064 RNL983064 RDP983064 QTT983064 QJX983064 QAB983064 PQF983064 PGJ983064 OWN983064 OMR983064 OCV983064 NSZ983064 NJD983064 MZH983064 MPL983064 MFP983064 LVT983064 LLX983064 LCB983064 KSF983064 KIJ983064 JYN983064 JOR983064 JEV983064 IUZ983064 ILD983064 IBH983064 HRL983064 HHP983064 GXT983064 GNX983064 GEB983064 FUF983064 FKJ983064 FAN983064 EQR983064 EGV983064 DWZ983064 DND983064 DDH983064 CTL983064 CJP983064 BZT983064 BPX983064 BGB983064 AWF983064 AMJ983064 ACN983064 SR983064 IV983064 WVH917528 WLL917528 WBP917528 VRT917528 VHX917528 UYB917528 UOF917528 UEJ917528 TUN917528 TKR917528 TAV917528 SQZ917528 SHD917528 RXH917528 RNL917528 RDP917528 QTT917528 QJX917528 QAB917528 PQF917528 PGJ917528 OWN917528 OMR917528 OCV917528 NSZ917528 NJD917528 MZH917528 MPL917528 MFP917528 LVT917528 LLX917528 LCB917528 KSF917528 KIJ917528 JYN917528 JOR917528 JEV917528 IUZ917528 ILD917528 IBH917528 HRL917528 HHP917528 GXT917528 GNX917528 GEB917528 FUF917528 FKJ917528 FAN917528 EQR917528 EGV917528 DWZ917528 DND917528 DDH917528 CTL917528 CJP917528 BZT917528 BPX917528 BGB917528 AWF917528 AMJ917528 ACN917528 SR917528 IV917528 WVH851992 WLL851992 WBP851992 VRT851992 VHX851992 UYB851992 UOF851992 UEJ851992 TUN851992 TKR851992 TAV851992 SQZ851992 SHD851992 RXH851992 RNL851992 RDP851992 QTT851992 QJX851992 QAB851992 PQF851992 PGJ851992 OWN851992 OMR851992 OCV851992 NSZ851992 NJD851992 MZH851992 MPL851992 MFP851992 LVT851992 LLX851992 LCB851992 KSF851992 KIJ851992 JYN851992 JOR851992 JEV851992 IUZ851992 ILD851992 IBH851992 HRL851992 HHP851992 GXT851992 GNX851992 GEB851992 FUF851992 FKJ851992 FAN851992 EQR851992 EGV851992 DWZ851992 DND851992 DDH851992 CTL851992 CJP851992 BZT851992 BPX851992 BGB851992 AWF851992 AMJ851992 ACN851992 SR851992 IV851992 WVH786456 WLL786456 WBP786456 VRT786456 VHX786456 UYB786456 UOF786456 UEJ786456 TUN786456 TKR786456 TAV786456 SQZ786456 SHD786456 RXH786456 RNL786456 RDP786456 QTT786456 QJX786456 QAB786456 PQF786456 PGJ786456 OWN786456 OMR786456 OCV786456 NSZ786456 NJD786456 MZH786456 MPL786456 MFP786456 LVT786456 LLX786456 LCB786456 KSF786456 KIJ786456 JYN786456 JOR786456 JEV786456 IUZ786456 ILD786456 IBH786456 HRL786456 HHP786456 GXT786456 GNX786456 GEB786456 FUF786456 FKJ786456 FAN786456 EQR786456 EGV786456 DWZ786456 DND786456 DDH786456 CTL786456 CJP786456 BZT786456 BPX786456 BGB786456 AWF786456 AMJ786456 ACN786456 SR786456 IV786456 WVH720920 WLL720920 WBP720920 VRT720920 VHX720920 UYB720920 UOF720920 UEJ720920 TUN720920 TKR720920 TAV720920 SQZ720920 SHD720920 RXH720920 RNL720920 RDP720920 QTT720920 QJX720920 QAB720920 PQF720920 PGJ720920 OWN720920 OMR720920 OCV720920 NSZ720920 NJD720920 MZH720920 MPL720920 MFP720920 LVT720920 LLX720920 LCB720920 KSF720920 KIJ720920 JYN720920 JOR720920 JEV720920 IUZ720920 ILD720920 IBH720920 HRL720920 HHP720920 GXT720920 GNX720920 GEB720920 FUF720920 FKJ720920 FAN720920 EQR720920 EGV720920 DWZ720920 DND720920 DDH720920 CTL720920 CJP720920 BZT720920 BPX720920 BGB720920 AWF720920 AMJ720920 ACN720920 SR720920 IV720920 WVH655384 WLL655384 WBP655384 VRT655384 VHX655384 UYB655384 UOF655384 UEJ655384 TUN655384 TKR655384 TAV655384 SQZ655384 SHD655384 RXH655384 RNL655384 RDP655384 QTT655384 QJX655384 QAB655384 PQF655384 PGJ655384 OWN655384 OMR655384 OCV655384 NSZ655384 NJD655384 MZH655384 MPL655384 MFP655384 LVT655384 LLX655384 LCB655384 KSF655384 KIJ655384 JYN655384 JOR655384 JEV655384 IUZ655384 ILD655384 IBH655384 HRL655384 HHP655384 GXT655384 GNX655384 GEB655384 FUF655384 FKJ655384 FAN655384 EQR655384 EGV655384 DWZ655384 DND655384 DDH655384 CTL655384 CJP655384 BZT655384 BPX655384 BGB655384 AWF655384 AMJ655384 ACN655384 SR655384 IV655384 WVH589848 WLL589848 WBP589848 VRT589848 VHX589848 UYB589848 UOF589848 UEJ589848 TUN589848 TKR589848 TAV589848 SQZ589848 SHD589848 RXH589848 RNL589848 RDP589848 QTT589848 QJX589848 QAB589848 PQF589848 PGJ589848 OWN589848 OMR589848 OCV589848 NSZ589848 NJD589848 MZH589848 MPL589848 MFP589848 LVT589848 LLX589848 LCB589848 KSF589848 KIJ589848 JYN589848 JOR589848 JEV589848 IUZ589848 ILD589848 IBH589848 HRL589848 HHP589848 GXT589848 GNX589848 GEB589848 FUF589848 FKJ589848 FAN589848 EQR589848 EGV589848 DWZ589848 DND589848 DDH589848 CTL589848 CJP589848 BZT589848 BPX589848 BGB589848 AWF589848 AMJ589848 ACN589848 SR589848 IV589848 WVH524312 WLL524312 WBP524312 VRT524312 VHX524312 UYB524312 UOF524312 UEJ524312 TUN524312 TKR524312 TAV524312 SQZ524312 SHD524312 RXH524312 RNL524312 RDP524312 QTT524312 QJX524312 QAB524312 PQF524312 PGJ524312 OWN524312 OMR524312 OCV524312 NSZ524312 NJD524312 MZH524312 MPL524312 MFP524312 LVT524312 LLX524312 LCB524312 KSF524312 KIJ524312 JYN524312 JOR524312 JEV524312 IUZ524312 ILD524312 IBH524312 HRL524312 HHP524312 GXT524312 GNX524312 GEB524312 FUF524312 FKJ524312 FAN524312 EQR524312 EGV524312 DWZ524312 DND524312 DDH524312 CTL524312 CJP524312 BZT524312 BPX524312 BGB524312 AWF524312 AMJ524312 ACN524312 SR524312 IV524312 WVH458776 WLL458776 WBP458776 VRT458776 VHX458776 UYB458776 UOF458776 UEJ458776 TUN458776 TKR458776 TAV458776 SQZ458776 SHD458776 RXH458776 RNL458776 RDP458776 QTT458776 QJX458776 QAB458776 PQF458776 PGJ458776 OWN458776 OMR458776 OCV458776 NSZ458776 NJD458776 MZH458776 MPL458776 MFP458776 LVT458776 LLX458776 LCB458776 KSF458776 KIJ458776 JYN458776 JOR458776 JEV458776 IUZ458776 ILD458776 IBH458776 HRL458776 HHP458776 GXT458776 GNX458776 GEB458776 FUF458776 FKJ458776 FAN458776 EQR458776 EGV458776 DWZ458776 DND458776 DDH458776 CTL458776 CJP458776 BZT458776 BPX458776 BGB458776 AWF458776 AMJ458776 ACN458776 SR458776 IV458776 WVH393240 WLL393240 WBP393240 VRT393240 VHX393240 UYB393240 UOF393240 UEJ393240 TUN393240 TKR393240 TAV393240 SQZ393240 SHD393240 RXH393240 RNL393240 RDP393240 QTT393240 QJX393240 QAB393240 PQF393240 PGJ393240 OWN393240 OMR393240 OCV393240 NSZ393240 NJD393240 MZH393240 MPL393240 MFP393240 LVT393240 LLX393240 LCB393240 KSF393240 KIJ393240 JYN393240 JOR393240 JEV393240 IUZ393240 ILD393240 IBH393240 HRL393240 HHP393240 GXT393240 GNX393240 GEB393240 FUF393240 FKJ393240 FAN393240 EQR393240 EGV393240 DWZ393240 DND393240 DDH393240 CTL393240 CJP393240 BZT393240 BPX393240 BGB393240 AWF393240 AMJ393240 ACN393240 SR393240 IV393240 WVH327704 WLL327704 WBP327704 VRT327704 VHX327704 UYB327704 UOF327704 UEJ327704 TUN327704 TKR327704 TAV327704 SQZ327704 SHD327704 RXH327704 RNL327704 RDP327704 QTT327704 QJX327704 QAB327704 PQF327704 PGJ327704 OWN327704 OMR327704 OCV327704 NSZ327704 NJD327704 MZH327704 MPL327704 MFP327704 LVT327704 LLX327704 LCB327704 KSF327704 KIJ327704 JYN327704 JOR327704 JEV327704 IUZ327704 ILD327704 IBH327704 HRL327704 HHP327704 GXT327704 GNX327704 GEB327704 FUF327704 FKJ327704 FAN327704 EQR327704 EGV327704 DWZ327704 DND327704 DDH327704 CTL327704 CJP327704 BZT327704 BPX327704 BGB327704 AWF327704 AMJ327704 ACN327704 SR327704 IV327704 WVH262168 WLL262168 WBP262168 VRT262168 VHX262168 UYB262168 UOF262168 UEJ262168 TUN262168 TKR262168 TAV262168 SQZ262168 SHD262168 RXH262168 RNL262168 RDP262168 QTT262168 QJX262168 QAB262168 PQF262168 PGJ262168 OWN262168 OMR262168 OCV262168 NSZ262168 NJD262168 MZH262168 MPL262168 MFP262168 LVT262168 LLX262168 LCB262168 KSF262168 KIJ262168 JYN262168 JOR262168 JEV262168 IUZ262168 ILD262168 IBH262168 HRL262168 HHP262168 GXT262168 GNX262168 GEB262168 FUF262168 FKJ262168 FAN262168 EQR262168 EGV262168 DWZ262168 DND262168 DDH262168 CTL262168 CJP262168 BZT262168 BPX262168 BGB262168 AWF262168 AMJ262168 ACN262168 SR262168 IV262168 WVH196632 WLL196632 WBP196632 VRT196632 VHX196632 UYB196632 UOF196632 UEJ196632 TUN196632 TKR196632 TAV196632 SQZ196632 SHD196632 RXH196632 RNL196632 RDP196632 QTT196632 QJX196632 QAB196632 PQF196632 PGJ196632 OWN196632 OMR196632 OCV196632 NSZ196632 NJD196632 MZH196632 MPL196632 MFP196632 LVT196632 LLX196632 LCB196632 KSF196632 KIJ196632 JYN196632 JOR196632 JEV196632 IUZ196632 ILD196632 IBH196632 HRL196632 HHP196632 GXT196632 GNX196632 GEB196632 FUF196632 FKJ196632 FAN196632 EQR196632 EGV196632 DWZ196632 DND196632 DDH196632 CTL196632 CJP196632 BZT196632 BPX196632 BGB196632 AWF196632 AMJ196632 ACN196632 SR196632 IV196632 WVH131096 WLL131096 WBP131096 VRT131096 VHX131096 UYB131096 UOF131096 UEJ131096 TUN131096 TKR131096 TAV131096 SQZ131096 SHD131096 RXH131096 RNL131096 RDP131096 QTT131096 QJX131096 QAB131096 PQF131096 PGJ131096 OWN131096 OMR131096 OCV131096 NSZ131096 NJD131096 MZH131096 MPL131096 MFP131096 LVT131096 LLX131096 LCB131096 KSF131096 KIJ131096 JYN131096 JOR131096 JEV131096 IUZ131096 ILD131096 IBH131096 HRL131096 HHP131096 GXT131096 GNX131096 GEB131096 FUF131096 FKJ131096 FAN131096 EQR131096 EGV131096 DWZ131096 DND131096 DDH131096 CTL131096 CJP131096 BZT131096 BPX131096 BGB131096 AWF131096 AMJ131096 ACN131096 SR131096 IV131096 WVH65560 WLL65560 WBP65560 VRT65560 VHX65560 UYB65560 UOF65560 UEJ65560 TUN65560 TKR65560 TAV65560 SQZ65560 SHD65560 RXH65560 RNL65560 RDP65560 QTT65560 QJX65560 QAB65560 PQF65560 PGJ65560 OWN65560 OMR65560 OCV65560 NSZ65560 NJD65560 MZH65560 MPL65560 MFP65560 LVT65560 LLX65560 LCB65560 KSF65560 KIJ65560 JYN65560 JOR65560 JEV65560 IUZ65560 ILD65560 IBH65560 HRL65560 HHP65560 GXT65560 GNX65560 GEB65560 FUF65560 FKJ65560 FAN65560 EQR65560 EGV65560 DWZ65560 DND65560 DDH65560 CTL65560 CJP65560 BZT65560 BPX65560 BGB65560 AWF65560 AMJ65560 ACN65560 SR65560 IV65560 WVH22 WLL22 WBP22 VRT22 VHX22 UYB22 UOF22 UEJ22 TUN22 TKR22 TAV22 SQZ22 SHD22 RXH22 RNL22 RDP22 QTT22 QJX22 QAB22 PQF22 PGJ22 OWN22 OMR22 OCV22 NSZ22 NJD22 MZH22 MPL22 MFP22 LVT22 LLX22 LCB22 KSF22 KIJ22 JYN22 JOR22 JEV22 IUZ22 ILD22 IBH22 HRL22 HHP22 GXT22 GNX22 GEB22 FUF22 FKJ22 FAN22 EQR22 EGV22 DWZ22 DND22 DDH22 CTL22 CJP22 BZT22 BPX22 BGB22 AWF22 AMJ22 ACN22 SR22 IV22 WVK983064 WLO983064 WBS983064 VRW983064 VIA983064 UYE983064 UOI983064 UEM983064 TUQ983064 TKU983064 TAY983064 SRC983064 SHG983064 RXK983064 RNO983064 RDS983064 QTW983064 QKA983064 QAE983064 PQI983064 PGM983064 OWQ983064 OMU983064 OCY983064 NTC983064 NJG983064 MZK983064 MPO983064 MFS983064 LVW983064 LMA983064 LCE983064 KSI983064 KIM983064 JYQ983064 JOU983064 JEY983064 IVC983064 ILG983064 IBK983064 HRO983064 HHS983064 GXW983064 GOA983064 GEE983064 FUI983064 FKM983064 FAQ983064 EQU983064 EGY983064 DXC983064 DNG983064 DDK983064 CTO983064 CJS983064 BZW983064 BQA983064 BGE983064 AWI983064 AMM983064 ACQ983064 SU983064 IY983064 WVK917528 WLO917528 WBS917528 VRW917528 VIA917528 UYE917528 UOI917528 UEM917528 TUQ917528 TKU917528 TAY917528 SRC917528 SHG917528 RXK917528 RNO917528 RDS917528 QTW917528 QKA917528 QAE917528 PQI917528 PGM917528 OWQ917528 OMU917528 OCY917528 NTC917528 NJG917528 MZK917528 MPO917528 MFS917528 LVW917528 LMA917528 LCE917528 KSI917528 KIM917528 JYQ917528 JOU917528 JEY917528 IVC917528 ILG917528 IBK917528 HRO917528 HHS917528 GXW917528 GOA917528 GEE917528 FUI917528 FKM917528 FAQ917528 EQU917528 EGY917528 DXC917528 DNG917528 DDK917528 CTO917528 CJS917528 BZW917528 BQA917528 BGE917528 AWI917528 AMM917528 ACQ917528 SU917528 IY917528 WVK851992 WLO851992 WBS851992 VRW851992 VIA851992 UYE851992 UOI851992 UEM851992 TUQ851992 TKU851992 TAY851992 SRC851992 SHG851992 RXK851992 RNO851992 RDS851992 QTW851992 QKA851992 QAE851992 PQI851992 PGM851992 OWQ851992 OMU851992 OCY851992 NTC851992 NJG851992 MZK851992 MPO851992 MFS851992 LVW851992 LMA851992 LCE851992 KSI851992 KIM851992 JYQ851992 JOU851992 JEY851992 IVC851992 ILG851992 IBK851992 HRO851992 HHS851992 GXW851992 GOA851992 GEE851992 FUI851992 FKM851992 FAQ851992 EQU851992 EGY851992 DXC851992 DNG851992 DDK851992 CTO851992 CJS851992 BZW851992 BQA851992 BGE851992 AWI851992 AMM851992 ACQ851992 SU851992 IY851992 WVK786456 WLO786456 WBS786456 VRW786456 VIA786456 UYE786456 UOI786456 UEM786456 TUQ786456 TKU786456 TAY786456 SRC786456 SHG786456 RXK786456 RNO786456 RDS786456 QTW786456 QKA786456 QAE786456 PQI786456 PGM786456 OWQ786456 OMU786456 OCY786456 NTC786456 NJG786456 MZK786456 MPO786456 MFS786456 LVW786456 LMA786456 LCE786456 KSI786456 KIM786456 JYQ786456 JOU786456 JEY786456 IVC786456 ILG786456 IBK786456 HRO786456 HHS786456 GXW786456 GOA786456 GEE786456 FUI786456 FKM786456 FAQ786456 EQU786456 EGY786456 DXC786456 DNG786456 DDK786456 CTO786456 CJS786456 BZW786456 BQA786456 BGE786456 AWI786456 AMM786456 ACQ786456 SU786456 IY786456 WVK720920 WLO720920 WBS720920 VRW720920 VIA720920 UYE720920 UOI720920 UEM720920 TUQ720920 TKU720920 TAY720920 SRC720920 SHG720920 RXK720920 RNO720920 RDS720920 QTW720920 QKA720920 QAE720920 PQI720920 PGM720920 OWQ720920 OMU720920 OCY720920 NTC720920 NJG720920 MZK720920 MPO720920 MFS720920 LVW720920 LMA720920 LCE720920 KSI720920 KIM720920 JYQ720920 JOU720920 JEY720920 IVC720920 ILG720920 IBK720920 HRO720920 HHS720920 GXW720920 GOA720920 GEE720920 FUI720920 FKM720920 FAQ720920 EQU720920 EGY720920 DXC720920 DNG720920 DDK720920 CTO720920 CJS720920 BZW720920 BQA720920 BGE720920 AWI720920 AMM720920 ACQ720920 SU720920 IY720920 WVK655384 WLO655384 WBS655384 VRW655384 VIA655384 UYE655384 UOI655384 UEM655384 TUQ655384 TKU655384 TAY655384 SRC655384 SHG655384 RXK655384 RNO655384 RDS655384 QTW655384 QKA655384 QAE655384 PQI655384 PGM655384 OWQ655384 OMU655384 OCY655384 NTC655384 NJG655384 MZK655384 MPO655384 MFS655384 LVW655384 LMA655384 LCE655384 KSI655384 KIM655384 JYQ655384 JOU655384 JEY655384 IVC655384 ILG655384 IBK655384 HRO655384 HHS655384 GXW655384 GOA655384 GEE655384 FUI655384 FKM655384 FAQ655384 EQU655384 EGY655384 DXC655384 DNG655384 DDK655384 CTO655384 CJS655384 BZW655384 BQA655384 BGE655384 AWI655384 AMM655384 ACQ655384 SU655384 IY655384 WVK589848 WLO589848 WBS589848 VRW589848 VIA589848 UYE589848 UOI589848 UEM589848 TUQ589848 TKU589848 TAY589848 SRC589848 SHG589848 RXK589848 RNO589848 RDS589848 QTW589848 QKA589848 QAE589848 PQI589848 PGM589848 OWQ589848 OMU589848 OCY589848 NTC589848 NJG589848 MZK589848 MPO589848 MFS589848 LVW589848 LMA589848 LCE589848 KSI589848 KIM589848 JYQ589848 JOU589848 JEY589848 IVC589848 ILG589848 IBK589848 HRO589848 HHS589848 GXW589848 GOA589848 GEE589848 FUI589848 FKM589848 FAQ589848 EQU589848 EGY589848 DXC589848 DNG589848 DDK589848 CTO589848 CJS589848 BZW589848 BQA589848 BGE589848 AWI589848 AMM589848 ACQ589848 SU589848 IY589848 WVK524312 WLO524312 WBS524312 VRW524312 VIA524312 UYE524312 UOI524312 UEM524312 TUQ524312 TKU524312 TAY524312 SRC524312 SHG524312 RXK524312 RNO524312 RDS524312 QTW524312 QKA524312 QAE524312 PQI524312 PGM524312 OWQ524312 OMU524312 OCY524312 NTC524312 NJG524312 MZK524312 MPO524312 MFS524312 LVW524312 LMA524312 LCE524312 KSI524312 KIM524312 JYQ524312 JOU524312 JEY524312 IVC524312 ILG524312 IBK524312 HRO524312 HHS524312 GXW524312 GOA524312 GEE524312 FUI524312 FKM524312 FAQ524312 EQU524312 EGY524312 DXC524312 DNG524312 DDK524312 CTO524312 CJS524312 BZW524312 BQA524312 BGE524312 AWI524312 AMM524312 ACQ524312 SU524312 IY524312 WVK458776 WLO458776 WBS458776 VRW458776 VIA458776 UYE458776 UOI458776 UEM458776 TUQ458776 TKU458776 TAY458776 SRC458776 SHG458776 RXK458776 RNO458776 RDS458776 QTW458776 QKA458776 QAE458776 PQI458776 PGM458776 OWQ458776 OMU458776 OCY458776 NTC458776 NJG458776 MZK458776 MPO458776 MFS458776 LVW458776 LMA458776 LCE458776 KSI458776 KIM458776 JYQ458776 JOU458776 JEY458776 IVC458776 ILG458776 IBK458776 HRO458776 HHS458776 GXW458776 GOA458776 GEE458776 FUI458776 FKM458776 FAQ458776 EQU458776 EGY458776 DXC458776 DNG458776 DDK458776 CTO458776 CJS458776 BZW458776 BQA458776 BGE458776 AWI458776 AMM458776 ACQ458776 SU458776 IY458776 WVK393240 WLO393240 WBS393240 VRW393240 VIA393240 UYE393240 UOI393240 UEM393240 TUQ393240 TKU393240 TAY393240 SRC393240 SHG393240 RXK393240 RNO393240 RDS393240 QTW393240 QKA393240 QAE393240 PQI393240 PGM393240 OWQ393240 OMU393240 OCY393240 NTC393240 NJG393240 MZK393240 MPO393240 MFS393240 LVW393240 LMA393240 LCE393240 KSI393240 KIM393240 JYQ393240 JOU393240 JEY393240 IVC393240 ILG393240 IBK393240 HRO393240 HHS393240 GXW393240 GOA393240 GEE393240 FUI393240 FKM393240 FAQ393240 EQU393240 EGY393240 DXC393240 DNG393240 DDK393240 CTO393240 CJS393240 BZW393240 BQA393240 BGE393240 AWI393240 AMM393240 ACQ393240 SU393240 IY393240 WVK327704 WLO327704 WBS327704 VRW327704 VIA327704 UYE327704 UOI327704 UEM327704 TUQ327704 TKU327704 TAY327704 SRC327704 SHG327704 RXK327704 RNO327704 RDS327704 QTW327704 QKA327704 QAE327704 PQI327704 PGM327704 OWQ327704 OMU327704 OCY327704 NTC327704 NJG327704 MZK327704 MPO327704 MFS327704 LVW327704 LMA327704 LCE327704 KSI327704 KIM327704 JYQ327704 JOU327704 JEY327704 IVC327704 ILG327704 IBK327704 HRO327704 HHS327704 GXW327704 GOA327704 GEE327704 FUI327704 FKM327704 FAQ327704 EQU327704 EGY327704 DXC327704 DNG327704 DDK327704 CTO327704 CJS327704 BZW327704 BQA327704 BGE327704 AWI327704 AMM327704 ACQ327704 SU327704 IY327704 WVK262168 WLO262168 WBS262168 VRW262168 VIA262168 UYE262168 UOI262168 UEM262168 TUQ262168 TKU262168 TAY262168 SRC262168 SHG262168 RXK262168 RNO262168 RDS262168 QTW262168 QKA262168 QAE262168 PQI262168 PGM262168 OWQ262168 OMU262168 OCY262168 NTC262168 NJG262168 MZK262168 MPO262168 MFS262168 LVW262168 LMA262168 LCE262168 KSI262168 KIM262168 JYQ262168 JOU262168 JEY262168 IVC262168 ILG262168 IBK262168 HRO262168 HHS262168 GXW262168 GOA262168 GEE262168 FUI262168 FKM262168 FAQ262168 EQU262168 EGY262168 DXC262168 DNG262168 DDK262168 CTO262168 CJS262168 BZW262168 BQA262168 BGE262168 AWI262168 AMM262168 ACQ262168 SU262168 IY262168 WVK196632 WLO196632 WBS196632 VRW196632 VIA196632 UYE196632 UOI196632 UEM196632 TUQ196632 TKU196632 TAY196632 SRC196632 SHG196632 RXK196632 RNO196632 RDS196632 QTW196632 QKA196632 QAE196632 PQI196632 PGM196632 OWQ196632 OMU196632 OCY196632 NTC196632 NJG196632 MZK196632 MPO196632 MFS196632 LVW196632 LMA196632 LCE196632 KSI196632 KIM196632 JYQ196632 JOU196632 JEY196632 IVC196632 ILG196632 IBK196632 HRO196632 HHS196632 GXW196632 GOA196632 GEE196632 FUI196632 FKM196632 FAQ196632 EQU196632 EGY196632 DXC196632 DNG196632 DDK196632 CTO196632 CJS196632 BZW196632 BQA196632 BGE196632 AWI196632 AMM196632 ACQ196632 SU196632 IY196632 WVK131096 WLO131096 WBS131096 VRW131096 VIA131096 UYE131096 UOI131096 UEM131096 TUQ131096 TKU131096 TAY131096 SRC131096 SHG131096 RXK131096 RNO131096 RDS131096 QTW131096 QKA131096 QAE131096 PQI131096 PGM131096 OWQ131096 OMU131096 OCY131096 NTC131096 NJG131096 MZK131096 MPO131096 MFS131096 LVW131096 LMA131096 LCE131096 KSI131096 KIM131096 JYQ131096 JOU131096 JEY131096 IVC131096 ILG131096 IBK131096 HRO131096 HHS131096 GXW131096 GOA131096 GEE131096 FUI131096 FKM131096 FAQ131096 EQU131096 EGY131096 DXC131096 DNG131096 DDK131096 CTO131096 CJS131096 BZW131096 BQA131096 BGE131096 AWI131096 AMM131096 ACQ131096 SU131096 IY131096 WVK65560 WLO65560 WBS65560 VRW65560 VIA65560 UYE65560 UOI65560 UEM65560 TUQ65560 TKU65560 TAY65560 SRC65560 SHG65560 RXK65560 RNO65560 RDS65560 QTW65560 QKA65560 QAE65560 PQI65560 PGM65560 OWQ65560 OMU65560 OCY65560 NTC65560 NJG65560 MZK65560 MPO65560 MFS65560 LVW65560 LMA65560 LCE65560 KSI65560 KIM65560 JYQ65560 JOU65560 JEY65560 IVC65560 ILG65560 IBK65560 HRO65560 HHS65560 GXW65560 GOA65560 GEE65560 FUI65560 FKM65560 FAQ65560 EQU65560 EGY65560 DXC65560 DNG65560 DDK65560 CTO65560 CJS65560 BZW65560 BQA65560 BGE65560 AWI65560 AMM65560 ACQ65560 SU65560 IY65560 WVK22 WLO22 WBS22 VRW22 VIA22 UYE22 UOI22 UEM22 TUQ22 TKU22 TAY22 SRC22 SHG22 RXK22 RNO22 RDS22 QTW22 QKA22 QAE22 PQI22 PGM22 OWQ22 OMU22 OCY22 NTC22 NJG22 MZK22 MPO22 MFS22 LVW22 LMA22 LCE22 KSI22 KIM22 JYQ22 JOU22 JEY22 IVC22 ILG22 IBK22 HRO22 HHS22 GXW22 GOA22 GEE22 FUI22 FKM22 FAQ22 EQU22 EGY22 DXC22 DNG22 DDK22 CTO22 CJS22 BZW22 BQA22 BGE22 AWI22 AMM22 ACQ22 SU22 E23 E983058 E917522 E851986 E786450 E720914 E655378 E589842 E524306 E458770 E393234 E327698 E262162 E196626 E131090" xr:uid="{00000000-0002-0000-0200-000008000000}">
      <formula1>DayCountConventions</formula1>
    </dataValidation>
    <dataValidation type="list" allowBlank="1" showInputMessage="1" showErrorMessage="1" sqref="E65549 E18 IY17 WVH983059 WLL983059 WBP983059 VRT983059 VHX983059 UYB983059 UOF983059 UEJ983059 TUN983059 TKR983059 TAV983059 SQZ983059 SHD983059 RXH983059 RNL983059 RDP983059 QTT983059 QJX983059 QAB983059 PQF983059 PGJ983059 OWN983059 OMR983059 OCV983059 NSZ983059 NJD983059 MZH983059 MPL983059 MFP983059 LVT983059 LLX983059 LCB983059 KSF983059 KIJ983059 JYN983059 JOR983059 JEV983059 IUZ983059 ILD983059 IBH983059 HRL983059 HHP983059 GXT983059 GNX983059 GEB983059 FUF983059 FKJ983059 FAN983059 EQR983059 EGV983059 DWZ983059 DND983059 DDH983059 CTL983059 CJP983059 BZT983059 BPX983059 BGB983059 AWF983059 AMJ983059 ACN983059 SR983059 IV983059 WVH917523 WLL917523 WBP917523 VRT917523 VHX917523 UYB917523 UOF917523 UEJ917523 TUN917523 TKR917523 TAV917523 SQZ917523 SHD917523 RXH917523 RNL917523 RDP917523 QTT917523 QJX917523 QAB917523 PQF917523 PGJ917523 OWN917523 OMR917523 OCV917523 NSZ917523 NJD917523 MZH917523 MPL917523 MFP917523 LVT917523 LLX917523 LCB917523 KSF917523 KIJ917523 JYN917523 JOR917523 JEV917523 IUZ917523 ILD917523 IBH917523 HRL917523 HHP917523 GXT917523 GNX917523 GEB917523 FUF917523 FKJ917523 FAN917523 EQR917523 EGV917523 DWZ917523 DND917523 DDH917523 CTL917523 CJP917523 BZT917523 BPX917523 BGB917523 AWF917523 AMJ917523 ACN917523 SR917523 IV917523 WVH851987 WLL851987 WBP851987 VRT851987 VHX851987 UYB851987 UOF851987 UEJ851987 TUN851987 TKR851987 TAV851987 SQZ851987 SHD851987 RXH851987 RNL851987 RDP851987 QTT851987 QJX851987 QAB851987 PQF851987 PGJ851987 OWN851987 OMR851987 OCV851987 NSZ851987 NJD851987 MZH851987 MPL851987 MFP851987 LVT851987 LLX851987 LCB851987 KSF851987 KIJ851987 JYN851987 JOR851987 JEV851987 IUZ851987 ILD851987 IBH851987 HRL851987 HHP851987 GXT851987 GNX851987 GEB851987 FUF851987 FKJ851987 FAN851987 EQR851987 EGV851987 DWZ851987 DND851987 DDH851987 CTL851987 CJP851987 BZT851987 BPX851987 BGB851987 AWF851987 AMJ851987 ACN851987 SR851987 IV851987 WVH786451 WLL786451 WBP786451 VRT786451 VHX786451 UYB786451 UOF786451 UEJ786451 TUN786451 TKR786451 TAV786451 SQZ786451 SHD786451 RXH786451 RNL786451 RDP786451 QTT786451 QJX786451 QAB786451 PQF786451 PGJ786451 OWN786451 OMR786451 OCV786451 NSZ786451 NJD786451 MZH786451 MPL786451 MFP786451 LVT786451 LLX786451 LCB786451 KSF786451 KIJ786451 JYN786451 JOR786451 JEV786451 IUZ786451 ILD786451 IBH786451 HRL786451 HHP786451 GXT786451 GNX786451 GEB786451 FUF786451 FKJ786451 FAN786451 EQR786451 EGV786451 DWZ786451 DND786451 DDH786451 CTL786451 CJP786451 BZT786451 BPX786451 BGB786451 AWF786451 AMJ786451 ACN786451 SR786451 IV786451 WVH720915 WLL720915 WBP720915 VRT720915 VHX720915 UYB720915 UOF720915 UEJ720915 TUN720915 TKR720915 TAV720915 SQZ720915 SHD720915 RXH720915 RNL720915 RDP720915 QTT720915 QJX720915 QAB720915 PQF720915 PGJ720915 OWN720915 OMR720915 OCV720915 NSZ720915 NJD720915 MZH720915 MPL720915 MFP720915 LVT720915 LLX720915 LCB720915 KSF720915 KIJ720915 JYN720915 JOR720915 JEV720915 IUZ720915 ILD720915 IBH720915 HRL720915 HHP720915 GXT720915 GNX720915 GEB720915 FUF720915 FKJ720915 FAN720915 EQR720915 EGV720915 DWZ720915 DND720915 DDH720915 CTL720915 CJP720915 BZT720915 BPX720915 BGB720915 AWF720915 AMJ720915 ACN720915 SR720915 IV720915 WVH655379 WLL655379 WBP655379 VRT655379 VHX655379 UYB655379 UOF655379 UEJ655379 TUN655379 TKR655379 TAV655379 SQZ655379 SHD655379 RXH655379 RNL655379 RDP655379 QTT655379 QJX655379 QAB655379 PQF655379 PGJ655379 OWN655379 OMR655379 OCV655379 NSZ655379 NJD655379 MZH655379 MPL655379 MFP655379 LVT655379 LLX655379 LCB655379 KSF655379 KIJ655379 JYN655379 JOR655379 JEV655379 IUZ655379 ILD655379 IBH655379 HRL655379 HHP655379 GXT655379 GNX655379 GEB655379 FUF655379 FKJ655379 FAN655379 EQR655379 EGV655379 DWZ655379 DND655379 DDH655379 CTL655379 CJP655379 BZT655379 BPX655379 BGB655379 AWF655379 AMJ655379 ACN655379 SR655379 IV655379 WVH589843 WLL589843 WBP589843 VRT589843 VHX589843 UYB589843 UOF589843 UEJ589843 TUN589843 TKR589843 TAV589843 SQZ589843 SHD589843 RXH589843 RNL589843 RDP589843 QTT589843 QJX589843 QAB589843 PQF589843 PGJ589843 OWN589843 OMR589843 OCV589843 NSZ589843 NJD589843 MZH589843 MPL589843 MFP589843 LVT589843 LLX589843 LCB589843 KSF589843 KIJ589843 JYN589843 JOR589843 JEV589843 IUZ589843 ILD589843 IBH589843 HRL589843 HHP589843 GXT589843 GNX589843 GEB589843 FUF589843 FKJ589843 FAN589843 EQR589843 EGV589843 DWZ589843 DND589843 DDH589843 CTL589843 CJP589843 BZT589843 BPX589843 BGB589843 AWF589843 AMJ589843 ACN589843 SR589843 IV589843 WVH524307 WLL524307 WBP524307 VRT524307 VHX524307 UYB524307 UOF524307 UEJ524307 TUN524307 TKR524307 TAV524307 SQZ524307 SHD524307 RXH524307 RNL524307 RDP524307 QTT524307 QJX524307 QAB524307 PQF524307 PGJ524307 OWN524307 OMR524307 OCV524307 NSZ524307 NJD524307 MZH524307 MPL524307 MFP524307 LVT524307 LLX524307 LCB524307 KSF524307 KIJ524307 JYN524307 JOR524307 JEV524307 IUZ524307 ILD524307 IBH524307 HRL524307 HHP524307 GXT524307 GNX524307 GEB524307 FUF524307 FKJ524307 FAN524307 EQR524307 EGV524307 DWZ524307 DND524307 DDH524307 CTL524307 CJP524307 BZT524307 BPX524307 BGB524307 AWF524307 AMJ524307 ACN524307 SR524307 IV524307 WVH458771 WLL458771 WBP458771 VRT458771 VHX458771 UYB458771 UOF458771 UEJ458771 TUN458771 TKR458771 TAV458771 SQZ458771 SHD458771 RXH458771 RNL458771 RDP458771 QTT458771 QJX458771 QAB458771 PQF458771 PGJ458771 OWN458771 OMR458771 OCV458771 NSZ458771 NJD458771 MZH458771 MPL458771 MFP458771 LVT458771 LLX458771 LCB458771 KSF458771 KIJ458771 JYN458771 JOR458771 JEV458771 IUZ458771 ILD458771 IBH458771 HRL458771 HHP458771 GXT458771 GNX458771 GEB458771 FUF458771 FKJ458771 FAN458771 EQR458771 EGV458771 DWZ458771 DND458771 DDH458771 CTL458771 CJP458771 BZT458771 BPX458771 BGB458771 AWF458771 AMJ458771 ACN458771 SR458771 IV458771 WVH393235 WLL393235 WBP393235 VRT393235 VHX393235 UYB393235 UOF393235 UEJ393235 TUN393235 TKR393235 TAV393235 SQZ393235 SHD393235 RXH393235 RNL393235 RDP393235 QTT393235 QJX393235 QAB393235 PQF393235 PGJ393235 OWN393235 OMR393235 OCV393235 NSZ393235 NJD393235 MZH393235 MPL393235 MFP393235 LVT393235 LLX393235 LCB393235 KSF393235 KIJ393235 JYN393235 JOR393235 JEV393235 IUZ393235 ILD393235 IBH393235 HRL393235 HHP393235 GXT393235 GNX393235 GEB393235 FUF393235 FKJ393235 FAN393235 EQR393235 EGV393235 DWZ393235 DND393235 DDH393235 CTL393235 CJP393235 BZT393235 BPX393235 BGB393235 AWF393235 AMJ393235 ACN393235 SR393235 IV393235 WVH327699 WLL327699 WBP327699 VRT327699 VHX327699 UYB327699 UOF327699 UEJ327699 TUN327699 TKR327699 TAV327699 SQZ327699 SHD327699 RXH327699 RNL327699 RDP327699 QTT327699 QJX327699 QAB327699 PQF327699 PGJ327699 OWN327699 OMR327699 OCV327699 NSZ327699 NJD327699 MZH327699 MPL327699 MFP327699 LVT327699 LLX327699 LCB327699 KSF327699 KIJ327699 JYN327699 JOR327699 JEV327699 IUZ327699 ILD327699 IBH327699 HRL327699 HHP327699 GXT327699 GNX327699 GEB327699 FUF327699 FKJ327699 FAN327699 EQR327699 EGV327699 DWZ327699 DND327699 DDH327699 CTL327699 CJP327699 BZT327699 BPX327699 BGB327699 AWF327699 AMJ327699 ACN327699 SR327699 IV327699 WVH262163 WLL262163 WBP262163 VRT262163 VHX262163 UYB262163 UOF262163 UEJ262163 TUN262163 TKR262163 TAV262163 SQZ262163 SHD262163 RXH262163 RNL262163 RDP262163 QTT262163 QJX262163 QAB262163 PQF262163 PGJ262163 OWN262163 OMR262163 OCV262163 NSZ262163 NJD262163 MZH262163 MPL262163 MFP262163 LVT262163 LLX262163 LCB262163 KSF262163 KIJ262163 JYN262163 JOR262163 JEV262163 IUZ262163 ILD262163 IBH262163 HRL262163 HHP262163 GXT262163 GNX262163 GEB262163 FUF262163 FKJ262163 FAN262163 EQR262163 EGV262163 DWZ262163 DND262163 DDH262163 CTL262163 CJP262163 BZT262163 BPX262163 BGB262163 AWF262163 AMJ262163 ACN262163 SR262163 IV262163 WVH196627 WLL196627 WBP196627 VRT196627 VHX196627 UYB196627 UOF196627 UEJ196627 TUN196627 TKR196627 TAV196627 SQZ196627 SHD196627 RXH196627 RNL196627 RDP196627 QTT196627 QJX196627 QAB196627 PQF196627 PGJ196627 OWN196627 OMR196627 OCV196627 NSZ196627 NJD196627 MZH196627 MPL196627 MFP196627 LVT196627 LLX196627 LCB196627 KSF196627 KIJ196627 JYN196627 JOR196627 JEV196627 IUZ196627 ILD196627 IBH196627 HRL196627 HHP196627 GXT196627 GNX196627 GEB196627 FUF196627 FKJ196627 FAN196627 EQR196627 EGV196627 DWZ196627 DND196627 DDH196627 CTL196627 CJP196627 BZT196627 BPX196627 BGB196627 AWF196627 AMJ196627 ACN196627 SR196627 IV196627 WVH131091 WLL131091 WBP131091 VRT131091 VHX131091 UYB131091 UOF131091 UEJ131091 TUN131091 TKR131091 TAV131091 SQZ131091 SHD131091 RXH131091 RNL131091 RDP131091 QTT131091 QJX131091 QAB131091 PQF131091 PGJ131091 OWN131091 OMR131091 OCV131091 NSZ131091 NJD131091 MZH131091 MPL131091 MFP131091 LVT131091 LLX131091 LCB131091 KSF131091 KIJ131091 JYN131091 JOR131091 JEV131091 IUZ131091 ILD131091 IBH131091 HRL131091 HHP131091 GXT131091 GNX131091 GEB131091 FUF131091 FKJ131091 FAN131091 EQR131091 EGV131091 DWZ131091 DND131091 DDH131091 CTL131091 CJP131091 BZT131091 BPX131091 BGB131091 AWF131091 AMJ131091 ACN131091 SR131091 IV131091 WVH65555 WLL65555 WBP65555 VRT65555 VHX65555 UYB65555 UOF65555 UEJ65555 TUN65555 TKR65555 TAV65555 SQZ65555 SHD65555 RXH65555 RNL65555 RDP65555 QTT65555 QJX65555 QAB65555 PQF65555 PGJ65555 OWN65555 OMR65555 OCV65555 NSZ65555 NJD65555 MZH65555 MPL65555 MFP65555 LVT65555 LLX65555 LCB65555 KSF65555 KIJ65555 JYN65555 JOR65555 JEV65555 IUZ65555 ILD65555 IBH65555 HRL65555 HHP65555 GXT65555 GNX65555 GEB65555 FUF65555 FKJ65555 FAN65555 EQR65555 EGV65555 DWZ65555 DND65555 DDH65555 CTL65555 CJP65555 BZT65555 BPX65555 BGB65555 AWF65555 AMJ65555 ACN65555 SR65555 IV65555 WVH17 WLL17 WBP17 VRT17 VHX17 UYB17 UOF17 UEJ17 TUN17 TKR17 TAV17 SQZ17 SHD17 RXH17 RNL17 RDP17 QTT17 QJX17 QAB17 PQF17 PGJ17 OWN17 OMR17 OCV17 NSZ17 NJD17 MZH17 MPL17 MFP17 LVT17 LLX17 LCB17 KSF17 KIJ17 JYN17 JOR17 JEV17 IUZ17 ILD17 IBH17 HRL17 HHP17 GXT17 GNX17 GEB17 FUF17 FKJ17 FAN17 EQR17 EGV17 DWZ17 DND17 DDH17 CTL17 CJP17 BZT17 BPX17 BGB17 AWF17 AMJ17 ACN17 SR17 IV17 WVK983059 WLO983059 WBS983059 VRW983059 VIA983059 UYE983059 UOI983059 UEM983059 TUQ983059 TKU983059 TAY983059 SRC983059 SHG983059 RXK983059 RNO983059 RDS983059 QTW983059 QKA983059 QAE983059 PQI983059 PGM983059 OWQ983059 OMU983059 OCY983059 NTC983059 NJG983059 MZK983059 MPO983059 MFS983059 LVW983059 LMA983059 LCE983059 KSI983059 KIM983059 JYQ983059 JOU983059 JEY983059 IVC983059 ILG983059 IBK983059 HRO983059 HHS983059 GXW983059 GOA983059 GEE983059 FUI983059 FKM983059 FAQ983059 EQU983059 EGY983059 DXC983059 DNG983059 DDK983059 CTO983059 CJS983059 BZW983059 BQA983059 BGE983059 AWI983059 AMM983059 ACQ983059 SU983059 IY983059 WVK917523 WLO917523 WBS917523 VRW917523 VIA917523 UYE917523 UOI917523 UEM917523 TUQ917523 TKU917523 TAY917523 SRC917523 SHG917523 RXK917523 RNO917523 RDS917523 QTW917523 QKA917523 QAE917523 PQI917523 PGM917523 OWQ917523 OMU917523 OCY917523 NTC917523 NJG917523 MZK917523 MPO917523 MFS917523 LVW917523 LMA917523 LCE917523 KSI917523 KIM917523 JYQ917523 JOU917523 JEY917523 IVC917523 ILG917523 IBK917523 HRO917523 HHS917523 GXW917523 GOA917523 GEE917523 FUI917523 FKM917523 FAQ917523 EQU917523 EGY917523 DXC917523 DNG917523 DDK917523 CTO917523 CJS917523 BZW917523 BQA917523 BGE917523 AWI917523 AMM917523 ACQ917523 SU917523 IY917523 WVK851987 WLO851987 WBS851987 VRW851987 VIA851987 UYE851987 UOI851987 UEM851987 TUQ851987 TKU851987 TAY851987 SRC851987 SHG851987 RXK851987 RNO851987 RDS851987 QTW851987 QKA851987 QAE851987 PQI851987 PGM851987 OWQ851987 OMU851987 OCY851987 NTC851987 NJG851987 MZK851987 MPO851987 MFS851987 LVW851987 LMA851987 LCE851987 KSI851987 KIM851987 JYQ851987 JOU851987 JEY851987 IVC851987 ILG851987 IBK851987 HRO851987 HHS851987 GXW851987 GOA851987 GEE851987 FUI851987 FKM851987 FAQ851987 EQU851987 EGY851987 DXC851987 DNG851987 DDK851987 CTO851987 CJS851987 BZW851987 BQA851987 BGE851987 AWI851987 AMM851987 ACQ851987 SU851987 IY851987 WVK786451 WLO786451 WBS786451 VRW786451 VIA786451 UYE786451 UOI786451 UEM786451 TUQ786451 TKU786451 TAY786451 SRC786451 SHG786451 RXK786451 RNO786451 RDS786451 QTW786451 QKA786451 QAE786451 PQI786451 PGM786451 OWQ786451 OMU786451 OCY786451 NTC786451 NJG786451 MZK786451 MPO786451 MFS786451 LVW786451 LMA786451 LCE786451 KSI786451 KIM786451 JYQ786451 JOU786451 JEY786451 IVC786451 ILG786451 IBK786451 HRO786451 HHS786451 GXW786451 GOA786451 GEE786451 FUI786451 FKM786451 FAQ786451 EQU786451 EGY786451 DXC786451 DNG786451 DDK786451 CTO786451 CJS786451 BZW786451 BQA786451 BGE786451 AWI786451 AMM786451 ACQ786451 SU786451 IY786451 WVK720915 WLO720915 WBS720915 VRW720915 VIA720915 UYE720915 UOI720915 UEM720915 TUQ720915 TKU720915 TAY720915 SRC720915 SHG720915 RXK720915 RNO720915 RDS720915 QTW720915 QKA720915 QAE720915 PQI720915 PGM720915 OWQ720915 OMU720915 OCY720915 NTC720915 NJG720915 MZK720915 MPO720915 MFS720915 LVW720915 LMA720915 LCE720915 KSI720915 KIM720915 JYQ720915 JOU720915 JEY720915 IVC720915 ILG720915 IBK720915 HRO720915 HHS720915 GXW720915 GOA720915 GEE720915 FUI720915 FKM720915 FAQ720915 EQU720915 EGY720915 DXC720915 DNG720915 DDK720915 CTO720915 CJS720915 BZW720915 BQA720915 BGE720915 AWI720915 AMM720915 ACQ720915 SU720915 IY720915 WVK655379 WLO655379 WBS655379 VRW655379 VIA655379 UYE655379 UOI655379 UEM655379 TUQ655379 TKU655379 TAY655379 SRC655379 SHG655379 RXK655379 RNO655379 RDS655379 QTW655379 QKA655379 QAE655379 PQI655379 PGM655379 OWQ655379 OMU655379 OCY655379 NTC655379 NJG655379 MZK655379 MPO655379 MFS655379 LVW655379 LMA655379 LCE655379 KSI655379 KIM655379 JYQ655379 JOU655379 JEY655379 IVC655379 ILG655379 IBK655379 HRO655379 HHS655379 GXW655379 GOA655379 GEE655379 FUI655379 FKM655379 FAQ655379 EQU655379 EGY655379 DXC655379 DNG655379 DDK655379 CTO655379 CJS655379 BZW655379 BQA655379 BGE655379 AWI655379 AMM655379 ACQ655379 SU655379 IY655379 WVK589843 WLO589843 WBS589843 VRW589843 VIA589843 UYE589843 UOI589843 UEM589843 TUQ589843 TKU589843 TAY589843 SRC589843 SHG589843 RXK589843 RNO589843 RDS589843 QTW589843 QKA589843 QAE589843 PQI589843 PGM589843 OWQ589843 OMU589843 OCY589843 NTC589843 NJG589843 MZK589843 MPO589843 MFS589843 LVW589843 LMA589843 LCE589843 KSI589843 KIM589843 JYQ589843 JOU589843 JEY589843 IVC589843 ILG589843 IBK589843 HRO589843 HHS589843 GXW589843 GOA589843 GEE589843 FUI589843 FKM589843 FAQ589843 EQU589843 EGY589843 DXC589843 DNG589843 DDK589843 CTO589843 CJS589843 BZW589843 BQA589843 BGE589843 AWI589843 AMM589843 ACQ589843 SU589843 IY589843 WVK524307 WLO524307 WBS524307 VRW524307 VIA524307 UYE524307 UOI524307 UEM524307 TUQ524307 TKU524307 TAY524307 SRC524307 SHG524307 RXK524307 RNO524307 RDS524307 QTW524307 QKA524307 QAE524307 PQI524307 PGM524307 OWQ524307 OMU524307 OCY524307 NTC524307 NJG524307 MZK524307 MPO524307 MFS524307 LVW524307 LMA524307 LCE524307 KSI524307 KIM524307 JYQ524307 JOU524307 JEY524307 IVC524307 ILG524307 IBK524307 HRO524307 HHS524307 GXW524307 GOA524307 GEE524307 FUI524307 FKM524307 FAQ524307 EQU524307 EGY524307 DXC524307 DNG524307 DDK524307 CTO524307 CJS524307 BZW524307 BQA524307 BGE524307 AWI524307 AMM524307 ACQ524307 SU524307 IY524307 WVK458771 WLO458771 WBS458771 VRW458771 VIA458771 UYE458771 UOI458771 UEM458771 TUQ458771 TKU458771 TAY458771 SRC458771 SHG458771 RXK458771 RNO458771 RDS458771 QTW458771 QKA458771 QAE458771 PQI458771 PGM458771 OWQ458771 OMU458771 OCY458771 NTC458771 NJG458771 MZK458771 MPO458771 MFS458771 LVW458771 LMA458771 LCE458771 KSI458771 KIM458771 JYQ458771 JOU458771 JEY458771 IVC458771 ILG458771 IBK458771 HRO458771 HHS458771 GXW458771 GOA458771 GEE458771 FUI458771 FKM458771 FAQ458771 EQU458771 EGY458771 DXC458771 DNG458771 DDK458771 CTO458771 CJS458771 BZW458771 BQA458771 BGE458771 AWI458771 AMM458771 ACQ458771 SU458771 IY458771 WVK393235 WLO393235 WBS393235 VRW393235 VIA393235 UYE393235 UOI393235 UEM393235 TUQ393235 TKU393235 TAY393235 SRC393235 SHG393235 RXK393235 RNO393235 RDS393235 QTW393235 QKA393235 QAE393235 PQI393235 PGM393235 OWQ393235 OMU393235 OCY393235 NTC393235 NJG393235 MZK393235 MPO393235 MFS393235 LVW393235 LMA393235 LCE393235 KSI393235 KIM393235 JYQ393235 JOU393235 JEY393235 IVC393235 ILG393235 IBK393235 HRO393235 HHS393235 GXW393235 GOA393235 GEE393235 FUI393235 FKM393235 FAQ393235 EQU393235 EGY393235 DXC393235 DNG393235 DDK393235 CTO393235 CJS393235 BZW393235 BQA393235 BGE393235 AWI393235 AMM393235 ACQ393235 SU393235 IY393235 WVK327699 WLO327699 WBS327699 VRW327699 VIA327699 UYE327699 UOI327699 UEM327699 TUQ327699 TKU327699 TAY327699 SRC327699 SHG327699 RXK327699 RNO327699 RDS327699 QTW327699 QKA327699 QAE327699 PQI327699 PGM327699 OWQ327699 OMU327699 OCY327699 NTC327699 NJG327699 MZK327699 MPO327699 MFS327699 LVW327699 LMA327699 LCE327699 KSI327699 KIM327699 JYQ327699 JOU327699 JEY327699 IVC327699 ILG327699 IBK327699 HRO327699 HHS327699 GXW327699 GOA327699 GEE327699 FUI327699 FKM327699 FAQ327699 EQU327699 EGY327699 DXC327699 DNG327699 DDK327699 CTO327699 CJS327699 BZW327699 BQA327699 BGE327699 AWI327699 AMM327699 ACQ327699 SU327699 IY327699 WVK262163 WLO262163 WBS262163 VRW262163 VIA262163 UYE262163 UOI262163 UEM262163 TUQ262163 TKU262163 TAY262163 SRC262163 SHG262163 RXK262163 RNO262163 RDS262163 QTW262163 QKA262163 QAE262163 PQI262163 PGM262163 OWQ262163 OMU262163 OCY262163 NTC262163 NJG262163 MZK262163 MPO262163 MFS262163 LVW262163 LMA262163 LCE262163 KSI262163 KIM262163 JYQ262163 JOU262163 JEY262163 IVC262163 ILG262163 IBK262163 HRO262163 HHS262163 GXW262163 GOA262163 GEE262163 FUI262163 FKM262163 FAQ262163 EQU262163 EGY262163 DXC262163 DNG262163 DDK262163 CTO262163 CJS262163 BZW262163 BQA262163 BGE262163 AWI262163 AMM262163 ACQ262163 SU262163 IY262163 WVK196627 WLO196627 WBS196627 VRW196627 VIA196627 UYE196627 UOI196627 UEM196627 TUQ196627 TKU196627 TAY196627 SRC196627 SHG196627 RXK196627 RNO196627 RDS196627 QTW196627 QKA196627 QAE196627 PQI196627 PGM196627 OWQ196627 OMU196627 OCY196627 NTC196627 NJG196627 MZK196627 MPO196627 MFS196627 LVW196627 LMA196627 LCE196627 KSI196627 KIM196627 JYQ196627 JOU196627 JEY196627 IVC196627 ILG196627 IBK196627 HRO196627 HHS196627 GXW196627 GOA196627 GEE196627 FUI196627 FKM196627 FAQ196627 EQU196627 EGY196627 DXC196627 DNG196627 DDK196627 CTO196627 CJS196627 BZW196627 BQA196627 BGE196627 AWI196627 AMM196627 ACQ196627 SU196627 IY196627 WVK131091 WLO131091 WBS131091 VRW131091 VIA131091 UYE131091 UOI131091 UEM131091 TUQ131091 TKU131091 TAY131091 SRC131091 SHG131091 RXK131091 RNO131091 RDS131091 QTW131091 QKA131091 QAE131091 PQI131091 PGM131091 OWQ131091 OMU131091 OCY131091 NTC131091 NJG131091 MZK131091 MPO131091 MFS131091 LVW131091 LMA131091 LCE131091 KSI131091 KIM131091 JYQ131091 JOU131091 JEY131091 IVC131091 ILG131091 IBK131091 HRO131091 HHS131091 GXW131091 GOA131091 GEE131091 FUI131091 FKM131091 FAQ131091 EQU131091 EGY131091 DXC131091 DNG131091 DDK131091 CTO131091 CJS131091 BZW131091 BQA131091 BGE131091 AWI131091 AMM131091 ACQ131091 SU131091 IY131091 WVK65555 WLO65555 WBS65555 VRW65555 VIA65555 UYE65555 UOI65555 UEM65555 TUQ65555 TKU65555 TAY65555 SRC65555 SHG65555 RXK65555 RNO65555 RDS65555 QTW65555 QKA65555 QAE65555 PQI65555 PGM65555 OWQ65555 OMU65555 OCY65555 NTC65555 NJG65555 MZK65555 MPO65555 MFS65555 LVW65555 LMA65555 LCE65555 KSI65555 KIM65555 JYQ65555 JOU65555 JEY65555 IVC65555 ILG65555 IBK65555 HRO65555 HHS65555 GXW65555 GOA65555 GEE65555 FUI65555 FKM65555 FAQ65555 EQU65555 EGY65555 DXC65555 DNG65555 DDK65555 CTO65555 CJS65555 BZW65555 BQA65555 BGE65555 AWI65555 AMM65555 ACQ65555 SU65555 IY65555 WVK17 WLO17 WBS17 VRW17 VIA17 UYE17 UOI17 UEM17 TUQ17 TKU17 TAY17 SRC17 SHG17 RXK17 RNO17 RDS17 QTW17 QKA17 QAE17 PQI17 PGM17 OWQ17 OMU17 OCY17 NTC17 NJG17 MZK17 MPO17 MFS17 LVW17 LMA17 LCE17 KSI17 KIM17 JYQ17 JOU17 JEY17 IVC17 ILG17 IBK17 HRO17 HHS17 GXW17 GOA17 GEE17 FUI17 FKM17 FAQ17 EQU17 EGY17 DXC17 DNG17 DDK17 CTO17 CJS17 BZW17 BQA17 BGE17 AWI17 AMM17 ACQ17 SU17 E983053 E917517 E851981 E786445 E720909 E655373 E589837 E524301 E458765 E393229 E327693 E262157 E196621 E131085" xr:uid="{00000000-0002-0000-0200-000009000000}">
      <formula1>LegType</formula1>
    </dataValidation>
    <dataValidation type="list" allowBlank="1" showInputMessage="1" showErrorMessage="1" sqref="E65545 E14 IY11 WVH983055 WLL983055 WBP983055 VRT983055 VHX983055 UYB983055 UOF983055 UEJ983055 TUN983055 TKR983055 TAV983055 SQZ983055 SHD983055 RXH983055 RNL983055 RDP983055 QTT983055 QJX983055 QAB983055 PQF983055 PGJ983055 OWN983055 OMR983055 OCV983055 NSZ983055 NJD983055 MZH983055 MPL983055 MFP983055 LVT983055 LLX983055 LCB983055 KSF983055 KIJ983055 JYN983055 JOR983055 JEV983055 IUZ983055 ILD983055 IBH983055 HRL983055 HHP983055 GXT983055 GNX983055 GEB983055 FUF983055 FKJ983055 FAN983055 EQR983055 EGV983055 DWZ983055 DND983055 DDH983055 CTL983055 CJP983055 BZT983055 BPX983055 BGB983055 AWF983055 AMJ983055 ACN983055 SR983055 IV983055 WVH917519 WLL917519 WBP917519 VRT917519 VHX917519 UYB917519 UOF917519 UEJ917519 TUN917519 TKR917519 TAV917519 SQZ917519 SHD917519 RXH917519 RNL917519 RDP917519 QTT917519 QJX917519 QAB917519 PQF917519 PGJ917519 OWN917519 OMR917519 OCV917519 NSZ917519 NJD917519 MZH917519 MPL917519 MFP917519 LVT917519 LLX917519 LCB917519 KSF917519 KIJ917519 JYN917519 JOR917519 JEV917519 IUZ917519 ILD917519 IBH917519 HRL917519 HHP917519 GXT917519 GNX917519 GEB917519 FUF917519 FKJ917519 FAN917519 EQR917519 EGV917519 DWZ917519 DND917519 DDH917519 CTL917519 CJP917519 BZT917519 BPX917519 BGB917519 AWF917519 AMJ917519 ACN917519 SR917519 IV917519 WVH851983 WLL851983 WBP851983 VRT851983 VHX851983 UYB851983 UOF851983 UEJ851983 TUN851983 TKR851983 TAV851983 SQZ851983 SHD851983 RXH851983 RNL851983 RDP851983 QTT851983 QJX851983 QAB851983 PQF851983 PGJ851983 OWN851983 OMR851983 OCV851983 NSZ851983 NJD851983 MZH851983 MPL851983 MFP851983 LVT851983 LLX851983 LCB851983 KSF851983 KIJ851983 JYN851983 JOR851983 JEV851983 IUZ851983 ILD851983 IBH851983 HRL851983 HHP851983 GXT851983 GNX851983 GEB851983 FUF851983 FKJ851983 FAN851983 EQR851983 EGV851983 DWZ851983 DND851983 DDH851983 CTL851983 CJP851983 BZT851983 BPX851983 BGB851983 AWF851983 AMJ851983 ACN851983 SR851983 IV851983 WVH786447 WLL786447 WBP786447 VRT786447 VHX786447 UYB786447 UOF786447 UEJ786447 TUN786447 TKR786447 TAV786447 SQZ786447 SHD786447 RXH786447 RNL786447 RDP786447 QTT786447 QJX786447 QAB786447 PQF786447 PGJ786447 OWN786447 OMR786447 OCV786447 NSZ786447 NJD786447 MZH786447 MPL786447 MFP786447 LVT786447 LLX786447 LCB786447 KSF786447 KIJ786447 JYN786447 JOR786447 JEV786447 IUZ786447 ILD786447 IBH786447 HRL786447 HHP786447 GXT786447 GNX786447 GEB786447 FUF786447 FKJ786447 FAN786447 EQR786447 EGV786447 DWZ786447 DND786447 DDH786447 CTL786447 CJP786447 BZT786447 BPX786447 BGB786447 AWF786447 AMJ786447 ACN786447 SR786447 IV786447 WVH720911 WLL720911 WBP720911 VRT720911 VHX720911 UYB720911 UOF720911 UEJ720911 TUN720911 TKR720911 TAV720911 SQZ720911 SHD720911 RXH720911 RNL720911 RDP720911 QTT720911 QJX720911 QAB720911 PQF720911 PGJ720911 OWN720911 OMR720911 OCV720911 NSZ720911 NJD720911 MZH720911 MPL720911 MFP720911 LVT720911 LLX720911 LCB720911 KSF720911 KIJ720911 JYN720911 JOR720911 JEV720911 IUZ720911 ILD720911 IBH720911 HRL720911 HHP720911 GXT720911 GNX720911 GEB720911 FUF720911 FKJ720911 FAN720911 EQR720911 EGV720911 DWZ720911 DND720911 DDH720911 CTL720911 CJP720911 BZT720911 BPX720911 BGB720911 AWF720911 AMJ720911 ACN720911 SR720911 IV720911 WVH655375 WLL655375 WBP655375 VRT655375 VHX655375 UYB655375 UOF655375 UEJ655375 TUN655375 TKR655375 TAV655375 SQZ655375 SHD655375 RXH655375 RNL655375 RDP655375 QTT655375 QJX655375 QAB655375 PQF655375 PGJ655375 OWN655375 OMR655375 OCV655375 NSZ655375 NJD655375 MZH655375 MPL655375 MFP655375 LVT655375 LLX655375 LCB655375 KSF655375 KIJ655375 JYN655375 JOR655375 JEV655375 IUZ655375 ILD655375 IBH655375 HRL655375 HHP655375 GXT655375 GNX655375 GEB655375 FUF655375 FKJ655375 FAN655375 EQR655375 EGV655375 DWZ655375 DND655375 DDH655375 CTL655375 CJP655375 BZT655375 BPX655375 BGB655375 AWF655375 AMJ655375 ACN655375 SR655375 IV655375 WVH589839 WLL589839 WBP589839 VRT589839 VHX589839 UYB589839 UOF589839 UEJ589839 TUN589839 TKR589839 TAV589839 SQZ589839 SHD589839 RXH589839 RNL589839 RDP589839 QTT589839 QJX589839 QAB589839 PQF589839 PGJ589839 OWN589839 OMR589839 OCV589839 NSZ589839 NJD589839 MZH589839 MPL589839 MFP589839 LVT589839 LLX589839 LCB589839 KSF589839 KIJ589839 JYN589839 JOR589839 JEV589839 IUZ589839 ILD589839 IBH589839 HRL589839 HHP589839 GXT589839 GNX589839 GEB589839 FUF589839 FKJ589839 FAN589839 EQR589839 EGV589839 DWZ589839 DND589839 DDH589839 CTL589839 CJP589839 BZT589839 BPX589839 BGB589839 AWF589839 AMJ589839 ACN589839 SR589839 IV589839 WVH524303 WLL524303 WBP524303 VRT524303 VHX524303 UYB524303 UOF524303 UEJ524303 TUN524303 TKR524303 TAV524303 SQZ524303 SHD524303 RXH524303 RNL524303 RDP524303 QTT524303 QJX524303 QAB524303 PQF524303 PGJ524303 OWN524303 OMR524303 OCV524303 NSZ524303 NJD524303 MZH524303 MPL524303 MFP524303 LVT524303 LLX524303 LCB524303 KSF524303 KIJ524303 JYN524303 JOR524303 JEV524303 IUZ524303 ILD524303 IBH524303 HRL524303 HHP524303 GXT524303 GNX524303 GEB524303 FUF524303 FKJ524303 FAN524303 EQR524303 EGV524303 DWZ524303 DND524303 DDH524303 CTL524303 CJP524303 BZT524303 BPX524303 BGB524303 AWF524303 AMJ524303 ACN524303 SR524303 IV524303 WVH458767 WLL458767 WBP458767 VRT458767 VHX458767 UYB458767 UOF458767 UEJ458767 TUN458767 TKR458767 TAV458767 SQZ458767 SHD458767 RXH458767 RNL458767 RDP458767 QTT458767 QJX458767 QAB458767 PQF458767 PGJ458767 OWN458767 OMR458767 OCV458767 NSZ458767 NJD458767 MZH458767 MPL458767 MFP458767 LVT458767 LLX458767 LCB458767 KSF458767 KIJ458767 JYN458767 JOR458767 JEV458767 IUZ458767 ILD458767 IBH458767 HRL458767 HHP458767 GXT458767 GNX458767 GEB458767 FUF458767 FKJ458767 FAN458767 EQR458767 EGV458767 DWZ458767 DND458767 DDH458767 CTL458767 CJP458767 BZT458767 BPX458767 BGB458767 AWF458767 AMJ458767 ACN458767 SR458767 IV458767 WVH393231 WLL393231 WBP393231 VRT393231 VHX393231 UYB393231 UOF393231 UEJ393231 TUN393231 TKR393231 TAV393231 SQZ393231 SHD393231 RXH393231 RNL393231 RDP393231 QTT393231 QJX393231 QAB393231 PQF393231 PGJ393231 OWN393231 OMR393231 OCV393231 NSZ393231 NJD393231 MZH393231 MPL393231 MFP393231 LVT393231 LLX393231 LCB393231 KSF393231 KIJ393231 JYN393231 JOR393231 JEV393231 IUZ393231 ILD393231 IBH393231 HRL393231 HHP393231 GXT393231 GNX393231 GEB393231 FUF393231 FKJ393231 FAN393231 EQR393231 EGV393231 DWZ393231 DND393231 DDH393231 CTL393231 CJP393231 BZT393231 BPX393231 BGB393231 AWF393231 AMJ393231 ACN393231 SR393231 IV393231 WVH327695 WLL327695 WBP327695 VRT327695 VHX327695 UYB327695 UOF327695 UEJ327695 TUN327695 TKR327695 TAV327695 SQZ327695 SHD327695 RXH327695 RNL327695 RDP327695 QTT327695 QJX327695 QAB327695 PQF327695 PGJ327695 OWN327695 OMR327695 OCV327695 NSZ327695 NJD327695 MZH327695 MPL327695 MFP327695 LVT327695 LLX327695 LCB327695 KSF327695 KIJ327695 JYN327695 JOR327695 JEV327695 IUZ327695 ILD327695 IBH327695 HRL327695 HHP327695 GXT327695 GNX327695 GEB327695 FUF327695 FKJ327695 FAN327695 EQR327695 EGV327695 DWZ327695 DND327695 DDH327695 CTL327695 CJP327695 BZT327695 BPX327695 BGB327695 AWF327695 AMJ327695 ACN327695 SR327695 IV327695 WVH262159 WLL262159 WBP262159 VRT262159 VHX262159 UYB262159 UOF262159 UEJ262159 TUN262159 TKR262159 TAV262159 SQZ262159 SHD262159 RXH262159 RNL262159 RDP262159 QTT262159 QJX262159 QAB262159 PQF262159 PGJ262159 OWN262159 OMR262159 OCV262159 NSZ262159 NJD262159 MZH262159 MPL262159 MFP262159 LVT262159 LLX262159 LCB262159 KSF262159 KIJ262159 JYN262159 JOR262159 JEV262159 IUZ262159 ILD262159 IBH262159 HRL262159 HHP262159 GXT262159 GNX262159 GEB262159 FUF262159 FKJ262159 FAN262159 EQR262159 EGV262159 DWZ262159 DND262159 DDH262159 CTL262159 CJP262159 BZT262159 BPX262159 BGB262159 AWF262159 AMJ262159 ACN262159 SR262159 IV262159 WVH196623 WLL196623 WBP196623 VRT196623 VHX196623 UYB196623 UOF196623 UEJ196623 TUN196623 TKR196623 TAV196623 SQZ196623 SHD196623 RXH196623 RNL196623 RDP196623 QTT196623 QJX196623 QAB196623 PQF196623 PGJ196623 OWN196623 OMR196623 OCV196623 NSZ196623 NJD196623 MZH196623 MPL196623 MFP196623 LVT196623 LLX196623 LCB196623 KSF196623 KIJ196623 JYN196623 JOR196623 JEV196623 IUZ196623 ILD196623 IBH196623 HRL196623 HHP196623 GXT196623 GNX196623 GEB196623 FUF196623 FKJ196623 FAN196623 EQR196623 EGV196623 DWZ196623 DND196623 DDH196623 CTL196623 CJP196623 BZT196623 BPX196623 BGB196623 AWF196623 AMJ196623 ACN196623 SR196623 IV196623 WVH131087 WLL131087 WBP131087 VRT131087 VHX131087 UYB131087 UOF131087 UEJ131087 TUN131087 TKR131087 TAV131087 SQZ131087 SHD131087 RXH131087 RNL131087 RDP131087 QTT131087 QJX131087 QAB131087 PQF131087 PGJ131087 OWN131087 OMR131087 OCV131087 NSZ131087 NJD131087 MZH131087 MPL131087 MFP131087 LVT131087 LLX131087 LCB131087 KSF131087 KIJ131087 JYN131087 JOR131087 JEV131087 IUZ131087 ILD131087 IBH131087 HRL131087 HHP131087 GXT131087 GNX131087 GEB131087 FUF131087 FKJ131087 FAN131087 EQR131087 EGV131087 DWZ131087 DND131087 DDH131087 CTL131087 CJP131087 BZT131087 BPX131087 BGB131087 AWF131087 AMJ131087 ACN131087 SR131087 IV131087 WVH65551 WLL65551 WBP65551 VRT65551 VHX65551 UYB65551 UOF65551 UEJ65551 TUN65551 TKR65551 TAV65551 SQZ65551 SHD65551 RXH65551 RNL65551 RDP65551 QTT65551 QJX65551 QAB65551 PQF65551 PGJ65551 OWN65551 OMR65551 OCV65551 NSZ65551 NJD65551 MZH65551 MPL65551 MFP65551 LVT65551 LLX65551 LCB65551 KSF65551 KIJ65551 JYN65551 JOR65551 JEV65551 IUZ65551 ILD65551 IBH65551 HRL65551 HHP65551 GXT65551 GNX65551 GEB65551 FUF65551 FKJ65551 FAN65551 EQR65551 EGV65551 DWZ65551 DND65551 DDH65551 CTL65551 CJP65551 BZT65551 BPX65551 BGB65551 AWF65551 AMJ65551 ACN65551 SR65551 IV65551 WVH11 WLL11 WBP11 VRT11 VHX11 UYB11 UOF11 UEJ11 TUN11 TKR11 TAV11 SQZ11 SHD11 RXH11 RNL11 RDP11 QTT11 QJX11 QAB11 PQF11 PGJ11 OWN11 OMR11 OCV11 NSZ11 NJD11 MZH11 MPL11 MFP11 LVT11 LLX11 LCB11 KSF11 KIJ11 JYN11 JOR11 JEV11 IUZ11 ILD11 IBH11 HRL11 HHP11 GXT11 GNX11 GEB11 FUF11 FKJ11 FAN11 EQR11 EGV11 DWZ11 DND11 DDH11 CTL11 CJP11 BZT11 BPX11 BGB11 AWF11 AMJ11 ACN11 SR11 IV11 WVK983055 WLO983055 WBS983055 VRW983055 VIA983055 UYE983055 UOI983055 UEM983055 TUQ983055 TKU983055 TAY983055 SRC983055 SHG983055 RXK983055 RNO983055 RDS983055 QTW983055 QKA983055 QAE983055 PQI983055 PGM983055 OWQ983055 OMU983055 OCY983055 NTC983055 NJG983055 MZK983055 MPO983055 MFS983055 LVW983055 LMA983055 LCE983055 KSI983055 KIM983055 JYQ983055 JOU983055 JEY983055 IVC983055 ILG983055 IBK983055 HRO983055 HHS983055 GXW983055 GOA983055 GEE983055 FUI983055 FKM983055 FAQ983055 EQU983055 EGY983055 DXC983055 DNG983055 DDK983055 CTO983055 CJS983055 BZW983055 BQA983055 BGE983055 AWI983055 AMM983055 ACQ983055 SU983055 IY983055 WVK917519 WLO917519 WBS917519 VRW917519 VIA917519 UYE917519 UOI917519 UEM917519 TUQ917519 TKU917519 TAY917519 SRC917519 SHG917519 RXK917519 RNO917519 RDS917519 QTW917519 QKA917519 QAE917519 PQI917519 PGM917519 OWQ917519 OMU917519 OCY917519 NTC917519 NJG917519 MZK917519 MPO917519 MFS917519 LVW917519 LMA917519 LCE917519 KSI917519 KIM917519 JYQ917519 JOU917519 JEY917519 IVC917519 ILG917519 IBK917519 HRO917519 HHS917519 GXW917519 GOA917519 GEE917519 FUI917519 FKM917519 FAQ917519 EQU917519 EGY917519 DXC917519 DNG917519 DDK917519 CTO917519 CJS917519 BZW917519 BQA917519 BGE917519 AWI917519 AMM917519 ACQ917519 SU917519 IY917519 WVK851983 WLO851983 WBS851983 VRW851983 VIA851983 UYE851983 UOI851983 UEM851983 TUQ851983 TKU851983 TAY851983 SRC851983 SHG851983 RXK851983 RNO851983 RDS851983 QTW851983 QKA851983 QAE851983 PQI851983 PGM851983 OWQ851983 OMU851983 OCY851983 NTC851983 NJG851983 MZK851983 MPO851983 MFS851983 LVW851983 LMA851983 LCE851983 KSI851983 KIM851983 JYQ851983 JOU851983 JEY851983 IVC851983 ILG851983 IBK851983 HRO851983 HHS851983 GXW851983 GOA851983 GEE851983 FUI851983 FKM851983 FAQ851983 EQU851983 EGY851983 DXC851983 DNG851983 DDK851983 CTO851983 CJS851983 BZW851983 BQA851983 BGE851983 AWI851983 AMM851983 ACQ851983 SU851983 IY851983 WVK786447 WLO786447 WBS786447 VRW786447 VIA786447 UYE786447 UOI786447 UEM786447 TUQ786447 TKU786447 TAY786447 SRC786447 SHG786447 RXK786447 RNO786447 RDS786447 QTW786447 QKA786447 QAE786447 PQI786447 PGM786447 OWQ786447 OMU786447 OCY786447 NTC786447 NJG786447 MZK786447 MPO786447 MFS786447 LVW786447 LMA786447 LCE786447 KSI786447 KIM786447 JYQ786447 JOU786447 JEY786447 IVC786447 ILG786447 IBK786447 HRO786447 HHS786447 GXW786447 GOA786447 GEE786447 FUI786447 FKM786447 FAQ786447 EQU786447 EGY786447 DXC786447 DNG786447 DDK786447 CTO786447 CJS786447 BZW786447 BQA786447 BGE786447 AWI786447 AMM786447 ACQ786447 SU786447 IY786447 WVK720911 WLO720911 WBS720911 VRW720911 VIA720911 UYE720911 UOI720911 UEM720911 TUQ720911 TKU720911 TAY720911 SRC720911 SHG720911 RXK720911 RNO720911 RDS720911 QTW720911 QKA720911 QAE720911 PQI720911 PGM720911 OWQ720911 OMU720911 OCY720911 NTC720911 NJG720911 MZK720911 MPO720911 MFS720911 LVW720911 LMA720911 LCE720911 KSI720911 KIM720911 JYQ720911 JOU720911 JEY720911 IVC720911 ILG720911 IBK720911 HRO720911 HHS720911 GXW720911 GOA720911 GEE720911 FUI720911 FKM720911 FAQ720911 EQU720911 EGY720911 DXC720911 DNG720911 DDK720911 CTO720911 CJS720911 BZW720911 BQA720911 BGE720911 AWI720911 AMM720911 ACQ720911 SU720911 IY720911 WVK655375 WLO655375 WBS655375 VRW655375 VIA655375 UYE655375 UOI655375 UEM655375 TUQ655375 TKU655375 TAY655375 SRC655375 SHG655375 RXK655375 RNO655375 RDS655375 QTW655375 QKA655375 QAE655375 PQI655375 PGM655375 OWQ655375 OMU655375 OCY655375 NTC655375 NJG655375 MZK655375 MPO655375 MFS655375 LVW655375 LMA655375 LCE655375 KSI655375 KIM655375 JYQ655375 JOU655375 JEY655375 IVC655375 ILG655375 IBK655375 HRO655375 HHS655375 GXW655375 GOA655375 GEE655375 FUI655375 FKM655375 FAQ655375 EQU655375 EGY655375 DXC655375 DNG655375 DDK655375 CTO655375 CJS655375 BZW655375 BQA655375 BGE655375 AWI655375 AMM655375 ACQ655375 SU655375 IY655375 WVK589839 WLO589839 WBS589839 VRW589839 VIA589839 UYE589839 UOI589839 UEM589839 TUQ589839 TKU589839 TAY589839 SRC589839 SHG589839 RXK589839 RNO589839 RDS589839 QTW589839 QKA589839 QAE589839 PQI589839 PGM589839 OWQ589839 OMU589839 OCY589839 NTC589839 NJG589839 MZK589839 MPO589839 MFS589839 LVW589839 LMA589839 LCE589839 KSI589839 KIM589839 JYQ589839 JOU589839 JEY589839 IVC589839 ILG589839 IBK589839 HRO589839 HHS589839 GXW589839 GOA589839 GEE589839 FUI589839 FKM589839 FAQ589839 EQU589839 EGY589839 DXC589839 DNG589839 DDK589839 CTO589839 CJS589839 BZW589839 BQA589839 BGE589839 AWI589839 AMM589839 ACQ589839 SU589839 IY589839 WVK524303 WLO524303 WBS524303 VRW524303 VIA524303 UYE524303 UOI524303 UEM524303 TUQ524303 TKU524303 TAY524303 SRC524303 SHG524303 RXK524303 RNO524303 RDS524303 QTW524303 QKA524303 QAE524303 PQI524303 PGM524303 OWQ524303 OMU524303 OCY524303 NTC524303 NJG524303 MZK524303 MPO524303 MFS524303 LVW524303 LMA524303 LCE524303 KSI524303 KIM524303 JYQ524303 JOU524303 JEY524303 IVC524303 ILG524303 IBK524303 HRO524303 HHS524303 GXW524303 GOA524303 GEE524303 FUI524303 FKM524303 FAQ524303 EQU524303 EGY524303 DXC524303 DNG524303 DDK524303 CTO524303 CJS524303 BZW524303 BQA524303 BGE524303 AWI524303 AMM524303 ACQ524303 SU524303 IY524303 WVK458767 WLO458767 WBS458767 VRW458767 VIA458767 UYE458767 UOI458767 UEM458767 TUQ458767 TKU458767 TAY458767 SRC458767 SHG458767 RXK458767 RNO458767 RDS458767 QTW458767 QKA458767 QAE458767 PQI458767 PGM458767 OWQ458767 OMU458767 OCY458767 NTC458767 NJG458767 MZK458767 MPO458767 MFS458767 LVW458767 LMA458767 LCE458767 KSI458767 KIM458767 JYQ458767 JOU458767 JEY458767 IVC458767 ILG458767 IBK458767 HRO458767 HHS458767 GXW458767 GOA458767 GEE458767 FUI458767 FKM458767 FAQ458767 EQU458767 EGY458767 DXC458767 DNG458767 DDK458767 CTO458767 CJS458767 BZW458767 BQA458767 BGE458767 AWI458767 AMM458767 ACQ458767 SU458767 IY458767 WVK393231 WLO393231 WBS393231 VRW393231 VIA393231 UYE393231 UOI393231 UEM393231 TUQ393231 TKU393231 TAY393231 SRC393231 SHG393231 RXK393231 RNO393231 RDS393231 QTW393231 QKA393231 QAE393231 PQI393231 PGM393231 OWQ393231 OMU393231 OCY393231 NTC393231 NJG393231 MZK393231 MPO393231 MFS393231 LVW393231 LMA393231 LCE393231 KSI393231 KIM393231 JYQ393231 JOU393231 JEY393231 IVC393231 ILG393231 IBK393231 HRO393231 HHS393231 GXW393231 GOA393231 GEE393231 FUI393231 FKM393231 FAQ393231 EQU393231 EGY393231 DXC393231 DNG393231 DDK393231 CTO393231 CJS393231 BZW393231 BQA393231 BGE393231 AWI393231 AMM393231 ACQ393231 SU393231 IY393231 WVK327695 WLO327695 WBS327695 VRW327695 VIA327695 UYE327695 UOI327695 UEM327695 TUQ327695 TKU327695 TAY327695 SRC327695 SHG327695 RXK327695 RNO327695 RDS327695 QTW327695 QKA327695 QAE327695 PQI327695 PGM327695 OWQ327695 OMU327695 OCY327695 NTC327695 NJG327695 MZK327695 MPO327695 MFS327695 LVW327695 LMA327695 LCE327695 KSI327695 KIM327695 JYQ327695 JOU327695 JEY327695 IVC327695 ILG327695 IBK327695 HRO327695 HHS327695 GXW327695 GOA327695 GEE327695 FUI327695 FKM327695 FAQ327695 EQU327695 EGY327695 DXC327695 DNG327695 DDK327695 CTO327695 CJS327695 BZW327695 BQA327695 BGE327695 AWI327695 AMM327695 ACQ327695 SU327695 IY327695 WVK262159 WLO262159 WBS262159 VRW262159 VIA262159 UYE262159 UOI262159 UEM262159 TUQ262159 TKU262159 TAY262159 SRC262159 SHG262159 RXK262159 RNO262159 RDS262159 QTW262159 QKA262159 QAE262159 PQI262159 PGM262159 OWQ262159 OMU262159 OCY262159 NTC262159 NJG262159 MZK262159 MPO262159 MFS262159 LVW262159 LMA262159 LCE262159 KSI262159 KIM262159 JYQ262159 JOU262159 JEY262159 IVC262159 ILG262159 IBK262159 HRO262159 HHS262159 GXW262159 GOA262159 GEE262159 FUI262159 FKM262159 FAQ262159 EQU262159 EGY262159 DXC262159 DNG262159 DDK262159 CTO262159 CJS262159 BZW262159 BQA262159 BGE262159 AWI262159 AMM262159 ACQ262159 SU262159 IY262159 WVK196623 WLO196623 WBS196623 VRW196623 VIA196623 UYE196623 UOI196623 UEM196623 TUQ196623 TKU196623 TAY196623 SRC196623 SHG196623 RXK196623 RNO196623 RDS196623 QTW196623 QKA196623 QAE196623 PQI196623 PGM196623 OWQ196623 OMU196623 OCY196623 NTC196623 NJG196623 MZK196623 MPO196623 MFS196623 LVW196623 LMA196623 LCE196623 KSI196623 KIM196623 JYQ196623 JOU196623 JEY196623 IVC196623 ILG196623 IBK196623 HRO196623 HHS196623 GXW196623 GOA196623 GEE196623 FUI196623 FKM196623 FAQ196623 EQU196623 EGY196623 DXC196623 DNG196623 DDK196623 CTO196623 CJS196623 BZW196623 BQA196623 BGE196623 AWI196623 AMM196623 ACQ196623 SU196623 IY196623 WVK131087 WLO131087 WBS131087 VRW131087 VIA131087 UYE131087 UOI131087 UEM131087 TUQ131087 TKU131087 TAY131087 SRC131087 SHG131087 RXK131087 RNO131087 RDS131087 QTW131087 QKA131087 QAE131087 PQI131087 PGM131087 OWQ131087 OMU131087 OCY131087 NTC131087 NJG131087 MZK131087 MPO131087 MFS131087 LVW131087 LMA131087 LCE131087 KSI131087 KIM131087 JYQ131087 JOU131087 JEY131087 IVC131087 ILG131087 IBK131087 HRO131087 HHS131087 GXW131087 GOA131087 GEE131087 FUI131087 FKM131087 FAQ131087 EQU131087 EGY131087 DXC131087 DNG131087 DDK131087 CTO131087 CJS131087 BZW131087 BQA131087 BGE131087 AWI131087 AMM131087 ACQ131087 SU131087 IY131087 WVK65551 WLO65551 WBS65551 VRW65551 VIA65551 UYE65551 UOI65551 UEM65551 TUQ65551 TKU65551 TAY65551 SRC65551 SHG65551 RXK65551 RNO65551 RDS65551 QTW65551 QKA65551 QAE65551 PQI65551 PGM65551 OWQ65551 OMU65551 OCY65551 NTC65551 NJG65551 MZK65551 MPO65551 MFS65551 LVW65551 LMA65551 LCE65551 KSI65551 KIM65551 JYQ65551 JOU65551 JEY65551 IVC65551 ILG65551 IBK65551 HRO65551 HHS65551 GXW65551 GOA65551 GEE65551 FUI65551 FKM65551 FAQ65551 EQU65551 EGY65551 DXC65551 DNG65551 DDK65551 CTO65551 CJS65551 BZW65551 BQA65551 BGE65551 AWI65551 AMM65551 ACQ65551 SU65551 IY65551 WVK11 WLO11 WBS11 VRW11 VIA11 UYE11 UOI11 UEM11 TUQ11 TKU11 TAY11 SRC11 SHG11 RXK11 RNO11 RDS11 QTW11 QKA11 QAE11 PQI11 PGM11 OWQ11 OMU11 OCY11 NTC11 NJG11 MZK11 MPO11 MFS11 LVW11 LMA11 LCE11 KSI11 KIM11 JYQ11 JOU11 JEY11 IVC11 ILG11 IBK11 HRO11 HHS11 GXW11 GOA11 GEE11 FUI11 FKM11 FAQ11 EQU11 EGY11 DXC11 DNG11 DDK11 CTO11 CJS11 BZW11 BQA11 BGE11 AWI11 AMM11 ACQ11 SU11 E983049 E917513 E851977 E786441 E720905 E655369 E589833 E524297 E458761 E393225 E327689 E262153 E196617 E131081" xr:uid="{00000000-0002-0000-0200-00000A000000}">
      <formula1>SwapType</formula1>
    </dataValidation>
    <dataValidation type="list" allowBlank="1" showInputMessage="1" showErrorMessage="1" sqref="E65547 IY15 WVH983057 WLL983057 WBP983057 VRT983057 VHX983057 UYB983057 UOF983057 UEJ983057 TUN983057 TKR983057 TAV983057 SQZ983057 SHD983057 RXH983057 RNL983057 RDP983057 QTT983057 QJX983057 QAB983057 PQF983057 PGJ983057 OWN983057 OMR983057 OCV983057 NSZ983057 NJD983057 MZH983057 MPL983057 MFP983057 LVT983057 LLX983057 LCB983057 KSF983057 KIJ983057 JYN983057 JOR983057 JEV983057 IUZ983057 ILD983057 IBH983057 HRL983057 HHP983057 GXT983057 GNX983057 GEB983057 FUF983057 FKJ983057 FAN983057 EQR983057 EGV983057 DWZ983057 DND983057 DDH983057 CTL983057 CJP983057 BZT983057 BPX983057 BGB983057 AWF983057 AMJ983057 ACN983057 SR983057 IV983057 WVH917521 WLL917521 WBP917521 VRT917521 VHX917521 UYB917521 UOF917521 UEJ917521 TUN917521 TKR917521 TAV917521 SQZ917521 SHD917521 RXH917521 RNL917521 RDP917521 QTT917521 QJX917521 QAB917521 PQF917521 PGJ917521 OWN917521 OMR917521 OCV917521 NSZ917521 NJD917521 MZH917521 MPL917521 MFP917521 LVT917521 LLX917521 LCB917521 KSF917521 KIJ917521 JYN917521 JOR917521 JEV917521 IUZ917521 ILD917521 IBH917521 HRL917521 HHP917521 GXT917521 GNX917521 GEB917521 FUF917521 FKJ917521 FAN917521 EQR917521 EGV917521 DWZ917521 DND917521 DDH917521 CTL917521 CJP917521 BZT917521 BPX917521 BGB917521 AWF917521 AMJ917521 ACN917521 SR917521 IV917521 WVH851985 WLL851985 WBP851985 VRT851985 VHX851985 UYB851985 UOF851985 UEJ851985 TUN851985 TKR851985 TAV851985 SQZ851985 SHD851985 RXH851985 RNL851985 RDP851985 QTT851985 QJX851985 QAB851985 PQF851985 PGJ851985 OWN851985 OMR851985 OCV851985 NSZ851985 NJD851985 MZH851985 MPL851985 MFP851985 LVT851985 LLX851985 LCB851985 KSF851985 KIJ851985 JYN851985 JOR851985 JEV851985 IUZ851985 ILD851985 IBH851985 HRL851985 HHP851985 GXT851985 GNX851985 GEB851985 FUF851985 FKJ851985 FAN851985 EQR851985 EGV851985 DWZ851985 DND851985 DDH851985 CTL851985 CJP851985 BZT851985 BPX851985 BGB851985 AWF851985 AMJ851985 ACN851985 SR851985 IV851985 WVH786449 WLL786449 WBP786449 VRT786449 VHX786449 UYB786449 UOF786449 UEJ786449 TUN786449 TKR786449 TAV786449 SQZ786449 SHD786449 RXH786449 RNL786449 RDP786449 QTT786449 QJX786449 QAB786449 PQF786449 PGJ786449 OWN786449 OMR786449 OCV786449 NSZ786449 NJD786449 MZH786449 MPL786449 MFP786449 LVT786449 LLX786449 LCB786449 KSF786449 KIJ786449 JYN786449 JOR786449 JEV786449 IUZ786449 ILD786449 IBH786449 HRL786449 HHP786449 GXT786449 GNX786449 GEB786449 FUF786449 FKJ786449 FAN786449 EQR786449 EGV786449 DWZ786449 DND786449 DDH786449 CTL786449 CJP786449 BZT786449 BPX786449 BGB786449 AWF786449 AMJ786449 ACN786449 SR786449 IV786449 WVH720913 WLL720913 WBP720913 VRT720913 VHX720913 UYB720913 UOF720913 UEJ720913 TUN720913 TKR720913 TAV720913 SQZ720913 SHD720913 RXH720913 RNL720913 RDP720913 QTT720913 QJX720913 QAB720913 PQF720913 PGJ720913 OWN720913 OMR720913 OCV720913 NSZ720913 NJD720913 MZH720913 MPL720913 MFP720913 LVT720913 LLX720913 LCB720913 KSF720913 KIJ720913 JYN720913 JOR720913 JEV720913 IUZ720913 ILD720913 IBH720913 HRL720913 HHP720913 GXT720913 GNX720913 GEB720913 FUF720913 FKJ720913 FAN720913 EQR720913 EGV720913 DWZ720913 DND720913 DDH720913 CTL720913 CJP720913 BZT720913 BPX720913 BGB720913 AWF720913 AMJ720913 ACN720913 SR720913 IV720913 WVH655377 WLL655377 WBP655377 VRT655377 VHX655377 UYB655377 UOF655377 UEJ655377 TUN655377 TKR655377 TAV655377 SQZ655377 SHD655377 RXH655377 RNL655377 RDP655377 QTT655377 QJX655377 QAB655377 PQF655377 PGJ655377 OWN655377 OMR655377 OCV655377 NSZ655377 NJD655377 MZH655377 MPL655377 MFP655377 LVT655377 LLX655377 LCB655377 KSF655377 KIJ655377 JYN655377 JOR655377 JEV655377 IUZ655377 ILD655377 IBH655377 HRL655377 HHP655377 GXT655377 GNX655377 GEB655377 FUF655377 FKJ655377 FAN655377 EQR655377 EGV655377 DWZ655377 DND655377 DDH655377 CTL655377 CJP655377 BZT655377 BPX655377 BGB655377 AWF655377 AMJ655377 ACN655377 SR655377 IV655377 WVH589841 WLL589841 WBP589841 VRT589841 VHX589841 UYB589841 UOF589841 UEJ589841 TUN589841 TKR589841 TAV589841 SQZ589841 SHD589841 RXH589841 RNL589841 RDP589841 QTT589841 QJX589841 QAB589841 PQF589841 PGJ589841 OWN589841 OMR589841 OCV589841 NSZ589841 NJD589841 MZH589841 MPL589841 MFP589841 LVT589841 LLX589841 LCB589841 KSF589841 KIJ589841 JYN589841 JOR589841 JEV589841 IUZ589841 ILD589841 IBH589841 HRL589841 HHP589841 GXT589841 GNX589841 GEB589841 FUF589841 FKJ589841 FAN589841 EQR589841 EGV589841 DWZ589841 DND589841 DDH589841 CTL589841 CJP589841 BZT589841 BPX589841 BGB589841 AWF589841 AMJ589841 ACN589841 SR589841 IV589841 WVH524305 WLL524305 WBP524305 VRT524305 VHX524305 UYB524305 UOF524305 UEJ524305 TUN524305 TKR524305 TAV524305 SQZ524305 SHD524305 RXH524305 RNL524305 RDP524305 QTT524305 QJX524305 QAB524305 PQF524305 PGJ524305 OWN524305 OMR524305 OCV524305 NSZ524305 NJD524305 MZH524305 MPL524305 MFP524305 LVT524305 LLX524305 LCB524305 KSF524305 KIJ524305 JYN524305 JOR524305 JEV524305 IUZ524305 ILD524305 IBH524305 HRL524305 HHP524305 GXT524305 GNX524305 GEB524305 FUF524305 FKJ524305 FAN524305 EQR524305 EGV524305 DWZ524305 DND524305 DDH524305 CTL524305 CJP524305 BZT524305 BPX524305 BGB524305 AWF524305 AMJ524305 ACN524305 SR524305 IV524305 WVH458769 WLL458769 WBP458769 VRT458769 VHX458769 UYB458769 UOF458769 UEJ458769 TUN458769 TKR458769 TAV458769 SQZ458769 SHD458769 RXH458769 RNL458769 RDP458769 QTT458769 QJX458769 QAB458769 PQF458769 PGJ458769 OWN458769 OMR458769 OCV458769 NSZ458769 NJD458769 MZH458769 MPL458769 MFP458769 LVT458769 LLX458769 LCB458769 KSF458769 KIJ458769 JYN458769 JOR458769 JEV458769 IUZ458769 ILD458769 IBH458769 HRL458769 HHP458769 GXT458769 GNX458769 GEB458769 FUF458769 FKJ458769 FAN458769 EQR458769 EGV458769 DWZ458769 DND458769 DDH458769 CTL458769 CJP458769 BZT458769 BPX458769 BGB458769 AWF458769 AMJ458769 ACN458769 SR458769 IV458769 WVH393233 WLL393233 WBP393233 VRT393233 VHX393233 UYB393233 UOF393233 UEJ393233 TUN393233 TKR393233 TAV393233 SQZ393233 SHD393233 RXH393233 RNL393233 RDP393233 QTT393233 QJX393233 QAB393233 PQF393233 PGJ393233 OWN393233 OMR393233 OCV393233 NSZ393233 NJD393233 MZH393233 MPL393233 MFP393233 LVT393233 LLX393233 LCB393233 KSF393233 KIJ393233 JYN393233 JOR393233 JEV393233 IUZ393233 ILD393233 IBH393233 HRL393233 HHP393233 GXT393233 GNX393233 GEB393233 FUF393233 FKJ393233 FAN393233 EQR393233 EGV393233 DWZ393233 DND393233 DDH393233 CTL393233 CJP393233 BZT393233 BPX393233 BGB393233 AWF393233 AMJ393233 ACN393233 SR393233 IV393233 WVH327697 WLL327697 WBP327697 VRT327697 VHX327697 UYB327697 UOF327697 UEJ327697 TUN327697 TKR327697 TAV327697 SQZ327697 SHD327697 RXH327697 RNL327697 RDP327697 QTT327697 QJX327697 QAB327697 PQF327697 PGJ327697 OWN327697 OMR327697 OCV327697 NSZ327697 NJD327697 MZH327697 MPL327697 MFP327697 LVT327697 LLX327697 LCB327697 KSF327697 KIJ327697 JYN327697 JOR327697 JEV327697 IUZ327697 ILD327697 IBH327697 HRL327697 HHP327697 GXT327697 GNX327697 GEB327697 FUF327697 FKJ327697 FAN327697 EQR327697 EGV327697 DWZ327697 DND327697 DDH327697 CTL327697 CJP327697 BZT327697 BPX327697 BGB327697 AWF327697 AMJ327697 ACN327697 SR327697 IV327697 WVH262161 WLL262161 WBP262161 VRT262161 VHX262161 UYB262161 UOF262161 UEJ262161 TUN262161 TKR262161 TAV262161 SQZ262161 SHD262161 RXH262161 RNL262161 RDP262161 QTT262161 QJX262161 QAB262161 PQF262161 PGJ262161 OWN262161 OMR262161 OCV262161 NSZ262161 NJD262161 MZH262161 MPL262161 MFP262161 LVT262161 LLX262161 LCB262161 KSF262161 KIJ262161 JYN262161 JOR262161 JEV262161 IUZ262161 ILD262161 IBH262161 HRL262161 HHP262161 GXT262161 GNX262161 GEB262161 FUF262161 FKJ262161 FAN262161 EQR262161 EGV262161 DWZ262161 DND262161 DDH262161 CTL262161 CJP262161 BZT262161 BPX262161 BGB262161 AWF262161 AMJ262161 ACN262161 SR262161 IV262161 WVH196625 WLL196625 WBP196625 VRT196625 VHX196625 UYB196625 UOF196625 UEJ196625 TUN196625 TKR196625 TAV196625 SQZ196625 SHD196625 RXH196625 RNL196625 RDP196625 QTT196625 QJX196625 QAB196625 PQF196625 PGJ196625 OWN196625 OMR196625 OCV196625 NSZ196625 NJD196625 MZH196625 MPL196625 MFP196625 LVT196625 LLX196625 LCB196625 KSF196625 KIJ196625 JYN196625 JOR196625 JEV196625 IUZ196625 ILD196625 IBH196625 HRL196625 HHP196625 GXT196625 GNX196625 GEB196625 FUF196625 FKJ196625 FAN196625 EQR196625 EGV196625 DWZ196625 DND196625 DDH196625 CTL196625 CJP196625 BZT196625 BPX196625 BGB196625 AWF196625 AMJ196625 ACN196625 SR196625 IV196625 WVH131089 WLL131089 WBP131089 VRT131089 VHX131089 UYB131089 UOF131089 UEJ131089 TUN131089 TKR131089 TAV131089 SQZ131089 SHD131089 RXH131089 RNL131089 RDP131089 QTT131089 QJX131089 QAB131089 PQF131089 PGJ131089 OWN131089 OMR131089 OCV131089 NSZ131089 NJD131089 MZH131089 MPL131089 MFP131089 LVT131089 LLX131089 LCB131089 KSF131089 KIJ131089 JYN131089 JOR131089 JEV131089 IUZ131089 ILD131089 IBH131089 HRL131089 HHP131089 GXT131089 GNX131089 GEB131089 FUF131089 FKJ131089 FAN131089 EQR131089 EGV131089 DWZ131089 DND131089 DDH131089 CTL131089 CJP131089 BZT131089 BPX131089 BGB131089 AWF131089 AMJ131089 ACN131089 SR131089 IV131089 WVH65553 WLL65553 WBP65553 VRT65553 VHX65553 UYB65553 UOF65553 UEJ65553 TUN65553 TKR65553 TAV65553 SQZ65553 SHD65553 RXH65553 RNL65553 RDP65553 QTT65553 QJX65553 QAB65553 PQF65553 PGJ65553 OWN65553 OMR65553 OCV65553 NSZ65553 NJD65553 MZH65553 MPL65553 MFP65553 LVT65553 LLX65553 LCB65553 KSF65553 KIJ65553 JYN65553 JOR65553 JEV65553 IUZ65553 ILD65553 IBH65553 HRL65553 HHP65553 GXT65553 GNX65553 GEB65553 FUF65553 FKJ65553 FAN65553 EQR65553 EGV65553 DWZ65553 DND65553 DDH65553 CTL65553 CJP65553 BZT65553 BPX65553 BGB65553 AWF65553 AMJ65553 ACN65553 SR65553 IV65553 WVH15 WLL15 WBP15 VRT15 VHX15 UYB15 UOF15 UEJ15 TUN15 TKR15 TAV15 SQZ15 SHD15 RXH15 RNL15 RDP15 QTT15 QJX15 QAB15 PQF15 PGJ15 OWN15 OMR15 OCV15 NSZ15 NJD15 MZH15 MPL15 MFP15 LVT15 LLX15 LCB15 KSF15 KIJ15 JYN15 JOR15 JEV15 IUZ15 ILD15 IBH15 HRL15 HHP15 GXT15 GNX15 GEB15 FUF15 FKJ15 FAN15 EQR15 EGV15 DWZ15 DND15 DDH15 CTL15 CJP15 BZT15 BPX15 BGB15 AWF15 AMJ15 ACN15 SR15 IV15 WVK983057 WLO983057 WBS983057 VRW983057 VIA983057 UYE983057 UOI983057 UEM983057 TUQ983057 TKU983057 TAY983057 SRC983057 SHG983057 RXK983057 RNO983057 RDS983057 QTW983057 QKA983057 QAE983057 PQI983057 PGM983057 OWQ983057 OMU983057 OCY983057 NTC983057 NJG983057 MZK983057 MPO983057 MFS983057 LVW983057 LMA983057 LCE983057 KSI983057 KIM983057 JYQ983057 JOU983057 JEY983057 IVC983057 ILG983057 IBK983057 HRO983057 HHS983057 GXW983057 GOA983057 GEE983057 FUI983057 FKM983057 FAQ983057 EQU983057 EGY983057 DXC983057 DNG983057 DDK983057 CTO983057 CJS983057 BZW983057 BQA983057 BGE983057 AWI983057 AMM983057 ACQ983057 SU983057 IY983057 WVK917521 WLO917521 WBS917521 VRW917521 VIA917521 UYE917521 UOI917521 UEM917521 TUQ917521 TKU917521 TAY917521 SRC917521 SHG917521 RXK917521 RNO917521 RDS917521 QTW917521 QKA917521 QAE917521 PQI917521 PGM917521 OWQ917521 OMU917521 OCY917521 NTC917521 NJG917521 MZK917521 MPO917521 MFS917521 LVW917521 LMA917521 LCE917521 KSI917521 KIM917521 JYQ917521 JOU917521 JEY917521 IVC917521 ILG917521 IBK917521 HRO917521 HHS917521 GXW917521 GOA917521 GEE917521 FUI917521 FKM917521 FAQ917521 EQU917521 EGY917521 DXC917521 DNG917521 DDK917521 CTO917521 CJS917521 BZW917521 BQA917521 BGE917521 AWI917521 AMM917521 ACQ917521 SU917521 IY917521 WVK851985 WLO851985 WBS851985 VRW851985 VIA851985 UYE851985 UOI851985 UEM851985 TUQ851985 TKU851985 TAY851985 SRC851985 SHG851985 RXK851985 RNO851985 RDS851985 QTW851985 QKA851985 QAE851985 PQI851985 PGM851985 OWQ851985 OMU851985 OCY851985 NTC851985 NJG851985 MZK851985 MPO851985 MFS851985 LVW851985 LMA851985 LCE851985 KSI851985 KIM851985 JYQ851985 JOU851985 JEY851985 IVC851985 ILG851985 IBK851985 HRO851985 HHS851985 GXW851985 GOA851985 GEE851985 FUI851985 FKM851985 FAQ851985 EQU851985 EGY851985 DXC851985 DNG851985 DDK851985 CTO851985 CJS851985 BZW851985 BQA851985 BGE851985 AWI851985 AMM851985 ACQ851985 SU851985 IY851985 WVK786449 WLO786449 WBS786449 VRW786449 VIA786449 UYE786449 UOI786449 UEM786449 TUQ786449 TKU786449 TAY786449 SRC786449 SHG786449 RXK786449 RNO786449 RDS786449 QTW786449 QKA786449 QAE786449 PQI786449 PGM786449 OWQ786449 OMU786449 OCY786449 NTC786449 NJG786449 MZK786449 MPO786449 MFS786449 LVW786449 LMA786449 LCE786449 KSI786449 KIM786449 JYQ786449 JOU786449 JEY786449 IVC786449 ILG786449 IBK786449 HRO786449 HHS786449 GXW786449 GOA786449 GEE786449 FUI786449 FKM786449 FAQ786449 EQU786449 EGY786449 DXC786449 DNG786449 DDK786449 CTO786449 CJS786449 BZW786449 BQA786449 BGE786449 AWI786449 AMM786449 ACQ786449 SU786449 IY786449 WVK720913 WLO720913 WBS720913 VRW720913 VIA720913 UYE720913 UOI720913 UEM720913 TUQ720913 TKU720913 TAY720913 SRC720913 SHG720913 RXK720913 RNO720913 RDS720913 QTW720913 QKA720913 QAE720913 PQI720913 PGM720913 OWQ720913 OMU720913 OCY720913 NTC720913 NJG720913 MZK720913 MPO720913 MFS720913 LVW720913 LMA720913 LCE720913 KSI720913 KIM720913 JYQ720913 JOU720913 JEY720913 IVC720913 ILG720913 IBK720913 HRO720913 HHS720913 GXW720913 GOA720913 GEE720913 FUI720913 FKM720913 FAQ720913 EQU720913 EGY720913 DXC720913 DNG720913 DDK720913 CTO720913 CJS720913 BZW720913 BQA720913 BGE720913 AWI720913 AMM720913 ACQ720913 SU720913 IY720913 WVK655377 WLO655377 WBS655377 VRW655377 VIA655377 UYE655377 UOI655377 UEM655377 TUQ655377 TKU655377 TAY655377 SRC655377 SHG655377 RXK655377 RNO655377 RDS655377 QTW655377 QKA655377 QAE655377 PQI655377 PGM655377 OWQ655377 OMU655377 OCY655377 NTC655377 NJG655377 MZK655377 MPO655377 MFS655377 LVW655377 LMA655377 LCE655377 KSI655377 KIM655377 JYQ655377 JOU655377 JEY655377 IVC655377 ILG655377 IBK655377 HRO655377 HHS655377 GXW655377 GOA655377 GEE655377 FUI655377 FKM655377 FAQ655377 EQU655377 EGY655377 DXC655377 DNG655377 DDK655377 CTO655377 CJS655377 BZW655377 BQA655377 BGE655377 AWI655377 AMM655377 ACQ655377 SU655377 IY655377 WVK589841 WLO589841 WBS589841 VRW589841 VIA589841 UYE589841 UOI589841 UEM589841 TUQ589841 TKU589841 TAY589841 SRC589841 SHG589841 RXK589841 RNO589841 RDS589841 QTW589841 QKA589841 QAE589841 PQI589841 PGM589841 OWQ589841 OMU589841 OCY589841 NTC589841 NJG589841 MZK589841 MPO589841 MFS589841 LVW589841 LMA589841 LCE589841 KSI589841 KIM589841 JYQ589841 JOU589841 JEY589841 IVC589841 ILG589841 IBK589841 HRO589841 HHS589841 GXW589841 GOA589841 GEE589841 FUI589841 FKM589841 FAQ589841 EQU589841 EGY589841 DXC589841 DNG589841 DDK589841 CTO589841 CJS589841 BZW589841 BQA589841 BGE589841 AWI589841 AMM589841 ACQ589841 SU589841 IY589841 WVK524305 WLO524305 WBS524305 VRW524305 VIA524305 UYE524305 UOI524305 UEM524305 TUQ524305 TKU524305 TAY524305 SRC524305 SHG524305 RXK524305 RNO524305 RDS524305 QTW524305 QKA524305 QAE524305 PQI524305 PGM524305 OWQ524305 OMU524305 OCY524305 NTC524305 NJG524305 MZK524305 MPO524305 MFS524305 LVW524305 LMA524305 LCE524305 KSI524305 KIM524305 JYQ524305 JOU524305 JEY524305 IVC524305 ILG524305 IBK524305 HRO524305 HHS524305 GXW524305 GOA524305 GEE524305 FUI524305 FKM524305 FAQ524305 EQU524305 EGY524305 DXC524305 DNG524305 DDK524305 CTO524305 CJS524305 BZW524305 BQA524305 BGE524305 AWI524305 AMM524305 ACQ524305 SU524305 IY524305 WVK458769 WLO458769 WBS458769 VRW458769 VIA458769 UYE458769 UOI458769 UEM458769 TUQ458769 TKU458769 TAY458769 SRC458769 SHG458769 RXK458769 RNO458769 RDS458769 QTW458769 QKA458769 QAE458769 PQI458769 PGM458769 OWQ458769 OMU458769 OCY458769 NTC458769 NJG458769 MZK458769 MPO458769 MFS458769 LVW458769 LMA458769 LCE458769 KSI458769 KIM458769 JYQ458769 JOU458769 JEY458769 IVC458769 ILG458769 IBK458769 HRO458769 HHS458769 GXW458769 GOA458769 GEE458769 FUI458769 FKM458769 FAQ458769 EQU458769 EGY458769 DXC458769 DNG458769 DDK458769 CTO458769 CJS458769 BZW458769 BQA458769 BGE458769 AWI458769 AMM458769 ACQ458769 SU458769 IY458769 WVK393233 WLO393233 WBS393233 VRW393233 VIA393233 UYE393233 UOI393233 UEM393233 TUQ393233 TKU393233 TAY393233 SRC393233 SHG393233 RXK393233 RNO393233 RDS393233 QTW393233 QKA393233 QAE393233 PQI393233 PGM393233 OWQ393233 OMU393233 OCY393233 NTC393233 NJG393233 MZK393233 MPO393233 MFS393233 LVW393233 LMA393233 LCE393233 KSI393233 KIM393233 JYQ393233 JOU393233 JEY393233 IVC393233 ILG393233 IBK393233 HRO393233 HHS393233 GXW393233 GOA393233 GEE393233 FUI393233 FKM393233 FAQ393233 EQU393233 EGY393233 DXC393233 DNG393233 DDK393233 CTO393233 CJS393233 BZW393233 BQA393233 BGE393233 AWI393233 AMM393233 ACQ393233 SU393233 IY393233 WVK327697 WLO327697 WBS327697 VRW327697 VIA327697 UYE327697 UOI327697 UEM327697 TUQ327697 TKU327697 TAY327697 SRC327697 SHG327697 RXK327697 RNO327697 RDS327697 QTW327697 QKA327697 QAE327697 PQI327697 PGM327697 OWQ327697 OMU327697 OCY327697 NTC327697 NJG327697 MZK327697 MPO327697 MFS327697 LVW327697 LMA327697 LCE327697 KSI327697 KIM327697 JYQ327697 JOU327697 JEY327697 IVC327697 ILG327697 IBK327697 HRO327697 HHS327697 GXW327697 GOA327697 GEE327697 FUI327697 FKM327697 FAQ327697 EQU327697 EGY327697 DXC327697 DNG327697 DDK327697 CTO327697 CJS327697 BZW327697 BQA327697 BGE327697 AWI327697 AMM327697 ACQ327697 SU327697 IY327697 WVK262161 WLO262161 WBS262161 VRW262161 VIA262161 UYE262161 UOI262161 UEM262161 TUQ262161 TKU262161 TAY262161 SRC262161 SHG262161 RXK262161 RNO262161 RDS262161 QTW262161 QKA262161 QAE262161 PQI262161 PGM262161 OWQ262161 OMU262161 OCY262161 NTC262161 NJG262161 MZK262161 MPO262161 MFS262161 LVW262161 LMA262161 LCE262161 KSI262161 KIM262161 JYQ262161 JOU262161 JEY262161 IVC262161 ILG262161 IBK262161 HRO262161 HHS262161 GXW262161 GOA262161 GEE262161 FUI262161 FKM262161 FAQ262161 EQU262161 EGY262161 DXC262161 DNG262161 DDK262161 CTO262161 CJS262161 BZW262161 BQA262161 BGE262161 AWI262161 AMM262161 ACQ262161 SU262161 IY262161 WVK196625 WLO196625 WBS196625 VRW196625 VIA196625 UYE196625 UOI196625 UEM196625 TUQ196625 TKU196625 TAY196625 SRC196625 SHG196625 RXK196625 RNO196625 RDS196625 QTW196625 QKA196625 QAE196625 PQI196625 PGM196625 OWQ196625 OMU196625 OCY196625 NTC196625 NJG196625 MZK196625 MPO196625 MFS196625 LVW196625 LMA196625 LCE196625 KSI196625 KIM196625 JYQ196625 JOU196625 JEY196625 IVC196625 ILG196625 IBK196625 HRO196625 HHS196625 GXW196625 GOA196625 GEE196625 FUI196625 FKM196625 FAQ196625 EQU196625 EGY196625 DXC196625 DNG196625 DDK196625 CTO196625 CJS196625 BZW196625 BQA196625 BGE196625 AWI196625 AMM196625 ACQ196625 SU196625 IY196625 WVK131089 WLO131089 WBS131089 VRW131089 VIA131089 UYE131089 UOI131089 UEM131089 TUQ131089 TKU131089 TAY131089 SRC131089 SHG131089 RXK131089 RNO131089 RDS131089 QTW131089 QKA131089 QAE131089 PQI131089 PGM131089 OWQ131089 OMU131089 OCY131089 NTC131089 NJG131089 MZK131089 MPO131089 MFS131089 LVW131089 LMA131089 LCE131089 KSI131089 KIM131089 JYQ131089 JOU131089 JEY131089 IVC131089 ILG131089 IBK131089 HRO131089 HHS131089 GXW131089 GOA131089 GEE131089 FUI131089 FKM131089 FAQ131089 EQU131089 EGY131089 DXC131089 DNG131089 DDK131089 CTO131089 CJS131089 BZW131089 BQA131089 BGE131089 AWI131089 AMM131089 ACQ131089 SU131089 IY131089 WVK65553 WLO65553 WBS65553 VRW65553 VIA65553 UYE65553 UOI65553 UEM65553 TUQ65553 TKU65553 TAY65553 SRC65553 SHG65553 RXK65553 RNO65553 RDS65553 QTW65553 QKA65553 QAE65553 PQI65553 PGM65553 OWQ65553 OMU65553 OCY65553 NTC65553 NJG65553 MZK65553 MPO65553 MFS65553 LVW65553 LMA65553 LCE65553 KSI65553 KIM65553 JYQ65553 JOU65553 JEY65553 IVC65553 ILG65553 IBK65553 HRO65553 HHS65553 GXW65553 GOA65553 GEE65553 FUI65553 FKM65553 FAQ65553 EQU65553 EGY65553 DXC65553 DNG65553 DDK65553 CTO65553 CJS65553 BZW65553 BQA65553 BGE65553 AWI65553 AMM65553 ACQ65553 SU65553 IY65553 WVK15 WLO15 WBS15 VRW15 VIA15 UYE15 UOI15 UEM15 TUQ15 TKU15 TAY15 SRC15 SHG15 RXK15 RNO15 RDS15 QTW15 QKA15 QAE15 PQI15 PGM15 OWQ15 OMU15 OCY15 NTC15 NJG15 MZK15 MPO15 MFS15 LVW15 LMA15 LCE15 KSI15 KIM15 JYQ15 JOU15 JEY15 IVC15 ILG15 IBK15 HRO15 HHS15 GXW15 GOA15 GEE15 FUI15 FKM15 FAQ15 EQU15 EGY15 DXC15 DNG15 DDK15 CTO15 CJS15 BZW15 BQA15 BGE15 AWI15 AMM15 ACQ15 SU15 E983051 E917515 E851979 E786443 E720907 E655371 E589835 E524299 E458763 E393227 E327691 E262155 E196619 E131083" xr:uid="{00000000-0002-0000-0200-00000B000000}">
      <formula1>FinalStub</formula1>
    </dataValidation>
    <dataValidation type="list" allowBlank="1" showInputMessage="1" showErrorMessage="1" sqref="E65546 E16 IY12:IY14 WVH983056 WLL983056 WBP983056 VRT983056 VHX983056 UYB983056 UOF983056 UEJ983056 TUN983056 TKR983056 TAV983056 SQZ983056 SHD983056 RXH983056 RNL983056 RDP983056 QTT983056 QJX983056 QAB983056 PQF983056 PGJ983056 OWN983056 OMR983056 OCV983056 NSZ983056 NJD983056 MZH983056 MPL983056 MFP983056 LVT983056 LLX983056 LCB983056 KSF983056 KIJ983056 JYN983056 JOR983056 JEV983056 IUZ983056 ILD983056 IBH983056 HRL983056 HHP983056 GXT983056 GNX983056 GEB983056 FUF983056 FKJ983056 FAN983056 EQR983056 EGV983056 DWZ983056 DND983056 DDH983056 CTL983056 CJP983056 BZT983056 BPX983056 BGB983056 AWF983056 AMJ983056 ACN983056 SR983056 IV983056 WVH917520 WLL917520 WBP917520 VRT917520 VHX917520 UYB917520 UOF917520 UEJ917520 TUN917520 TKR917520 TAV917520 SQZ917520 SHD917520 RXH917520 RNL917520 RDP917520 QTT917520 QJX917520 QAB917520 PQF917520 PGJ917520 OWN917520 OMR917520 OCV917520 NSZ917520 NJD917520 MZH917520 MPL917520 MFP917520 LVT917520 LLX917520 LCB917520 KSF917520 KIJ917520 JYN917520 JOR917520 JEV917520 IUZ917520 ILD917520 IBH917520 HRL917520 HHP917520 GXT917520 GNX917520 GEB917520 FUF917520 FKJ917520 FAN917520 EQR917520 EGV917520 DWZ917520 DND917520 DDH917520 CTL917520 CJP917520 BZT917520 BPX917520 BGB917520 AWF917520 AMJ917520 ACN917520 SR917520 IV917520 WVH851984 WLL851984 WBP851984 VRT851984 VHX851984 UYB851984 UOF851984 UEJ851984 TUN851984 TKR851984 TAV851984 SQZ851984 SHD851984 RXH851984 RNL851984 RDP851984 QTT851984 QJX851984 QAB851984 PQF851984 PGJ851984 OWN851984 OMR851984 OCV851984 NSZ851984 NJD851984 MZH851984 MPL851984 MFP851984 LVT851984 LLX851984 LCB851984 KSF851984 KIJ851984 JYN851984 JOR851984 JEV851984 IUZ851984 ILD851984 IBH851984 HRL851984 HHP851984 GXT851984 GNX851984 GEB851984 FUF851984 FKJ851984 FAN851984 EQR851984 EGV851984 DWZ851984 DND851984 DDH851984 CTL851984 CJP851984 BZT851984 BPX851984 BGB851984 AWF851984 AMJ851984 ACN851984 SR851984 IV851984 WVH786448 WLL786448 WBP786448 VRT786448 VHX786448 UYB786448 UOF786448 UEJ786448 TUN786448 TKR786448 TAV786448 SQZ786448 SHD786448 RXH786448 RNL786448 RDP786448 QTT786448 QJX786448 QAB786448 PQF786448 PGJ786448 OWN786448 OMR786448 OCV786448 NSZ786448 NJD786448 MZH786448 MPL786448 MFP786448 LVT786448 LLX786448 LCB786448 KSF786448 KIJ786448 JYN786448 JOR786448 JEV786448 IUZ786448 ILD786448 IBH786448 HRL786448 HHP786448 GXT786448 GNX786448 GEB786448 FUF786448 FKJ786448 FAN786448 EQR786448 EGV786448 DWZ786448 DND786448 DDH786448 CTL786448 CJP786448 BZT786448 BPX786448 BGB786448 AWF786448 AMJ786448 ACN786448 SR786448 IV786448 WVH720912 WLL720912 WBP720912 VRT720912 VHX720912 UYB720912 UOF720912 UEJ720912 TUN720912 TKR720912 TAV720912 SQZ720912 SHD720912 RXH720912 RNL720912 RDP720912 QTT720912 QJX720912 QAB720912 PQF720912 PGJ720912 OWN720912 OMR720912 OCV720912 NSZ720912 NJD720912 MZH720912 MPL720912 MFP720912 LVT720912 LLX720912 LCB720912 KSF720912 KIJ720912 JYN720912 JOR720912 JEV720912 IUZ720912 ILD720912 IBH720912 HRL720912 HHP720912 GXT720912 GNX720912 GEB720912 FUF720912 FKJ720912 FAN720912 EQR720912 EGV720912 DWZ720912 DND720912 DDH720912 CTL720912 CJP720912 BZT720912 BPX720912 BGB720912 AWF720912 AMJ720912 ACN720912 SR720912 IV720912 WVH655376 WLL655376 WBP655376 VRT655376 VHX655376 UYB655376 UOF655376 UEJ655376 TUN655376 TKR655376 TAV655376 SQZ655376 SHD655376 RXH655376 RNL655376 RDP655376 QTT655376 QJX655376 QAB655376 PQF655376 PGJ655376 OWN655376 OMR655376 OCV655376 NSZ655376 NJD655376 MZH655376 MPL655376 MFP655376 LVT655376 LLX655376 LCB655376 KSF655376 KIJ655376 JYN655376 JOR655376 JEV655376 IUZ655376 ILD655376 IBH655376 HRL655376 HHP655376 GXT655376 GNX655376 GEB655376 FUF655376 FKJ655376 FAN655376 EQR655376 EGV655376 DWZ655376 DND655376 DDH655376 CTL655376 CJP655376 BZT655376 BPX655376 BGB655376 AWF655376 AMJ655376 ACN655376 SR655376 IV655376 WVH589840 WLL589840 WBP589840 VRT589840 VHX589840 UYB589840 UOF589840 UEJ589840 TUN589840 TKR589840 TAV589840 SQZ589840 SHD589840 RXH589840 RNL589840 RDP589840 QTT589840 QJX589840 QAB589840 PQF589840 PGJ589840 OWN589840 OMR589840 OCV589840 NSZ589840 NJD589840 MZH589840 MPL589840 MFP589840 LVT589840 LLX589840 LCB589840 KSF589840 KIJ589840 JYN589840 JOR589840 JEV589840 IUZ589840 ILD589840 IBH589840 HRL589840 HHP589840 GXT589840 GNX589840 GEB589840 FUF589840 FKJ589840 FAN589840 EQR589840 EGV589840 DWZ589840 DND589840 DDH589840 CTL589840 CJP589840 BZT589840 BPX589840 BGB589840 AWF589840 AMJ589840 ACN589840 SR589840 IV589840 WVH524304 WLL524304 WBP524304 VRT524304 VHX524304 UYB524304 UOF524304 UEJ524304 TUN524304 TKR524304 TAV524304 SQZ524304 SHD524304 RXH524304 RNL524304 RDP524304 QTT524304 QJX524304 QAB524304 PQF524304 PGJ524304 OWN524304 OMR524304 OCV524304 NSZ524304 NJD524304 MZH524304 MPL524304 MFP524304 LVT524304 LLX524304 LCB524304 KSF524304 KIJ524304 JYN524304 JOR524304 JEV524304 IUZ524304 ILD524304 IBH524304 HRL524304 HHP524304 GXT524304 GNX524304 GEB524304 FUF524304 FKJ524304 FAN524304 EQR524304 EGV524304 DWZ524304 DND524304 DDH524304 CTL524304 CJP524304 BZT524304 BPX524304 BGB524304 AWF524304 AMJ524304 ACN524304 SR524304 IV524304 WVH458768 WLL458768 WBP458768 VRT458768 VHX458768 UYB458768 UOF458768 UEJ458768 TUN458768 TKR458768 TAV458768 SQZ458768 SHD458768 RXH458768 RNL458768 RDP458768 QTT458768 QJX458768 QAB458768 PQF458768 PGJ458768 OWN458768 OMR458768 OCV458768 NSZ458768 NJD458768 MZH458768 MPL458768 MFP458768 LVT458768 LLX458768 LCB458768 KSF458768 KIJ458768 JYN458768 JOR458768 JEV458768 IUZ458768 ILD458768 IBH458768 HRL458768 HHP458768 GXT458768 GNX458768 GEB458768 FUF458768 FKJ458768 FAN458768 EQR458768 EGV458768 DWZ458768 DND458768 DDH458768 CTL458768 CJP458768 BZT458768 BPX458768 BGB458768 AWF458768 AMJ458768 ACN458768 SR458768 IV458768 WVH393232 WLL393232 WBP393232 VRT393232 VHX393232 UYB393232 UOF393232 UEJ393232 TUN393232 TKR393232 TAV393232 SQZ393232 SHD393232 RXH393232 RNL393232 RDP393232 QTT393232 QJX393232 QAB393232 PQF393232 PGJ393232 OWN393232 OMR393232 OCV393232 NSZ393232 NJD393232 MZH393232 MPL393232 MFP393232 LVT393232 LLX393232 LCB393232 KSF393232 KIJ393232 JYN393232 JOR393232 JEV393232 IUZ393232 ILD393232 IBH393232 HRL393232 HHP393232 GXT393232 GNX393232 GEB393232 FUF393232 FKJ393232 FAN393232 EQR393232 EGV393232 DWZ393232 DND393232 DDH393232 CTL393232 CJP393232 BZT393232 BPX393232 BGB393232 AWF393232 AMJ393232 ACN393232 SR393232 IV393232 WVH327696 WLL327696 WBP327696 VRT327696 VHX327696 UYB327696 UOF327696 UEJ327696 TUN327696 TKR327696 TAV327696 SQZ327696 SHD327696 RXH327696 RNL327696 RDP327696 QTT327696 QJX327696 QAB327696 PQF327696 PGJ327696 OWN327696 OMR327696 OCV327696 NSZ327696 NJD327696 MZH327696 MPL327696 MFP327696 LVT327696 LLX327696 LCB327696 KSF327696 KIJ327696 JYN327696 JOR327696 JEV327696 IUZ327696 ILD327696 IBH327696 HRL327696 HHP327696 GXT327696 GNX327696 GEB327696 FUF327696 FKJ327696 FAN327696 EQR327696 EGV327696 DWZ327696 DND327696 DDH327696 CTL327696 CJP327696 BZT327696 BPX327696 BGB327696 AWF327696 AMJ327696 ACN327696 SR327696 IV327696 WVH262160 WLL262160 WBP262160 VRT262160 VHX262160 UYB262160 UOF262160 UEJ262160 TUN262160 TKR262160 TAV262160 SQZ262160 SHD262160 RXH262160 RNL262160 RDP262160 QTT262160 QJX262160 QAB262160 PQF262160 PGJ262160 OWN262160 OMR262160 OCV262160 NSZ262160 NJD262160 MZH262160 MPL262160 MFP262160 LVT262160 LLX262160 LCB262160 KSF262160 KIJ262160 JYN262160 JOR262160 JEV262160 IUZ262160 ILD262160 IBH262160 HRL262160 HHP262160 GXT262160 GNX262160 GEB262160 FUF262160 FKJ262160 FAN262160 EQR262160 EGV262160 DWZ262160 DND262160 DDH262160 CTL262160 CJP262160 BZT262160 BPX262160 BGB262160 AWF262160 AMJ262160 ACN262160 SR262160 IV262160 WVH196624 WLL196624 WBP196624 VRT196624 VHX196624 UYB196624 UOF196624 UEJ196624 TUN196624 TKR196624 TAV196624 SQZ196624 SHD196624 RXH196624 RNL196624 RDP196624 QTT196624 QJX196624 QAB196624 PQF196624 PGJ196624 OWN196624 OMR196624 OCV196624 NSZ196624 NJD196624 MZH196624 MPL196624 MFP196624 LVT196624 LLX196624 LCB196624 KSF196624 KIJ196624 JYN196624 JOR196624 JEV196624 IUZ196624 ILD196624 IBH196624 HRL196624 HHP196624 GXT196624 GNX196624 GEB196624 FUF196624 FKJ196624 FAN196624 EQR196624 EGV196624 DWZ196624 DND196624 DDH196624 CTL196624 CJP196624 BZT196624 BPX196624 BGB196624 AWF196624 AMJ196624 ACN196624 SR196624 IV196624 WVH131088 WLL131088 WBP131088 VRT131088 VHX131088 UYB131088 UOF131088 UEJ131088 TUN131088 TKR131088 TAV131088 SQZ131088 SHD131088 RXH131088 RNL131088 RDP131088 QTT131088 QJX131088 QAB131088 PQF131088 PGJ131088 OWN131088 OMR131088 OCV131088 NSZ131088 NJD131088 MZH131088 MPL131088 MFP131088 LVT131088 LLX131088 LCB131088 KSF131088 KIJ131088 JYN131088 JOR131088 JEV131088 IUZ131088 ILD131088 IBH131088 HRL131088 HHP131088 GXT131088 GNX131088 GEB131088 FUF131088 FKJ131088 FAN131088 EQR131088 EGV131088 DWZ131088 DND131088 DDH131088 CTL131088 CJP131088 BZT131088 BPX131088 BGB131088 AWF131088 AMJ131088 ACN131088 SR131088 IV131088 WVH65552 WLL65552 WBP65552 VRT65552 VHX65552 UYB65552 UOF65552 UEJ65552 TUN65552 TKR65552 TAV65552 SQZ65552 SHD65552 RXH65552 RNL65552 RDP65552 QTT65552 QJX65552 QAB65552 PQF65552 PGJ65552 OWN65552 OMR65552 OCV65552 NSZ65552 NJD65552 MZH65552 MPL65552 MFP65552 LVT65552 LLX65552 LCB65552 KSF65552 KIJ65552 JYN65552 JOR65552 JEV65552 IUZ65552 ILD65552 IBH65552 HRL65552 HHP65552 GXT65552 GNX65552 GEB65552 FUF65552 FKJ65552 FAN65552 EQR65552 EGV65552 DWZ65552 DND65552 DDH65552 CTL65552 CJP65552 BZT65552 BPX65552 BGB65552 AWF65552 AMJ65552 ACN65552 SR65552 IV65552 WVH12:WVH14 WLL12:WLL14 WBP12:WBP14 VRT12:VRT14 VHX12:VHX14 UYB12:UYB14 UOF12:UOF14 UEJ12:UEJ14 TUN12:TUN14 TKR12:TKR14 TAV12:TAV14 SQZ12:SQZ14 SHD12:SHD14 RXH12:RXH14 RNL12:RNL14 RDP12:RDP14 QTT12:QTT14 QJX12:QJX14 QAB12:QAB14 PQF12:PQF14 PGJ12:PGJ14 OWN12:OWN14 OMR12:OMR14 OCV12:OCV14 NSZ12:NSZ14 NJD12:NJD14 MZH12:MZH14 MPL12:MPL14 MFP12:MFP14 LVT12:LVT14 LLX12:LLX14 LCB12:LCB14 KSF12:KSF14 KIJ12:KIJ14 JYN12:JYN14 JOR12:JOR14 JEV12:JEV14 IUZ12:IUZ14 ILD12:ILD14 IBH12:IBH14 HRL12:HRL14 HHP12:HHP14 GXT12:GXT14 GNX12:GNX14 GEB12:GEB14 FUF12:FUF14 FKJ12:FKJ14 FAN12:FAN14 EQR12:EQR14 EGV12:EGV14 DWZ12:DWZ14 DND12:DND14 DDH12:DDH14 CTL12:CTL14 CJP12:CJP14 BZT12:BZT14 BPX12:BPX14 BGB12:BGB14 AWF12:AWF14 AMJ12:AMJ14 ACN12:ACN14 SR12:SR14 IV12:IV14 WVK983056 WLO983056 WBS983056 VRW983056 VIA983056 UYE983056 UOI983056 UEM983056 TUQ983056 TKU983056 TAY983056 SRC983056 SHG983056 RXK983056 RNO983056 RDS983056 QTW983056 QKA983056 QAE983056 PQI983056 PGM983056 OWQ983056 OMU983056 OCY983056 NTC983056 NJG983056 MZK983056 MPO983056 MFS983056 LVW983056 LMA983056 LCE983056 KSI983056 KIM983056 JYQ983056 JOU983056 JEY983056 IVC983056 ILG983056 IBK983056 HRO983056 HHS983056 GXW983056 GOA983056 GEE983056 FUI983056 FKM983056 FAQ983056 EQU983056 EGY983056 DXC983056 DNG983056 DDK983056 CTO983056 CJS983056 BZW983056 BQA983056 BGE983056 AWI983056 AMM983056 ACQ983056 SU983056 IY983056 WVK917520 WLO917520 WBS917520 VRW917520 VIA917520 UYE917520 UOI917520 UEM917520 TUQ917520 TKU917520 TAY917520 SRC917520 SHG917520 RXK917520 RNO917520 RDS917520 QTW917520 QKA917520 QAE917520 PQI917520 PGM917520 OWQ917520 OMU917520 OCY917520 NTC917520 NJG917520 MZK917520 MPO917520 MFS917520 LVW917520 LMA917520 LCE917520 KSI917520 KIM917520 JYQ917520 JOU917520 JEY917520 IVC917520 ILG917520 IBK917520 HRO917520 HHS917520 GXW917520 GOA917520 GEE917520 FUI917520 FKM917520 FAQ917520 EQU917520 EGY917520 DXC917520 DNG917520 DDK917520 CTO917520 CJS917520 BZW917520 BQA917520 BGE917520 AWI917520 AMM917520 ACQ917520 SU917520 IY917520 WVK851984 WLO851984 WBS851984 VRW851984 VIA851984 UYE851984 UOI851984 UEM851984 TUQ851984 TKU851984 TAY851984 SRC851984 SHG851984 RXK851984 RNO851984 RDS851984 QTW851984 QKA851984 QAE851984 PQI851984 PGM851984 OWQ851984 OMU851984 OCY851984 NTC851984 NJG851984 MZK851984 MPO851984 MFS851984 LVW851984 LMA851984 LCE851984 KSI851984 KIM851984 JYQ851984 JOU851984 JEY851984 IVC851984 ILG851984 IBK851984 HRO851984 HHS851984 GXW851984 GOA851984 GEE851984 FUI851984 FKM851984 FAQ851984 EQU851984 EGY851984 DXC851984 DNG851984 DDK851984 CTO851984 CJS851984 BZW851984 BQA851984 BGE851984 AWI851984 AMM851984 ACQ851984 SU851984 IY851984 WVK786448 WLO786448 WBS786448 VRW786448 VIA786448 UYE786448 UOI786448 UEM786448 TUQ786448 TKU786448 TAY786448 SRC786448 SHG786448 RXK786448 RNO786448 RDS786448 QTW786448 QKA786448 QAE786448 PQI786448 PGM786448 OWQ786448 OMU786448 OCY786448 NTC786448 NJG786448 MZK786448 MPO786448 MFS786448 LVW786448 LMA786448 LCE786448 KSI786448 KIM786448 JYQ786448 JOU786448 JEY786448 IVC786448 ILG786448 IBK786448 HRO786448 HHS786448 GXW786448 GOA786448 GEE786448 FUI786448 FKM786448 FAQ786448 EQU786448 EGY786448 DXC786448 DNG786448 DDK786448 CTO786448 CJS786448 BZW786448 BQA786448 BGE786448 AWI786448 AMM786448 ACQ786448 SU786448 IY786448 WVK720912 WLO720912 WBS720912 VRW720912 VIA720912 UYE720912 UOI720912 UEM720912 TUQ720912 TKU720912 TAY720912 SRC720912 SHG720912 RXK720912 RNO720912 RDS720912 QTW720912 QKA720912 QAE720912 PQI720912 PGM720912 OWQ720912 OMU720912 OCY720912 NTC720912 NJG720912 MZK720912 MPO720912 MFS720912 LVW720912 LMA720912 LCE720912 KSI720912 KIM720912 JYQ720912 JOU720912 JEY720912 IVC720912 ILG720912 IBK720912 HRO720912 HHS720912 GXW720912 GOA720912 GEE720912 FUI720912 FKM720912 FAQ720912 EQU720912 EGY720912 DXC720912 DNG720912 DDK720912 CTO720912 CJS720912 BZW720912 BQA720912 BGE720912 AWI720912 AMM720912 ACQ720912 SU720912 IY720912 WVK655376 WLO655376 WBS655376 VRW655376 VIA655376 UYE655376 UOI655376 UEM655376 TUQ655376 TKU655376 TAY655376 SRC655376 SHG655376 RXK655376 RNO655376 RDS655376 QTW655376 QKA655376 QAE655376 PQI655376 PGM655376 OWQ655376 OMU655376 OCY655376 NTC655376 NJG655376 MZK655376 MPO655376 MFS655376 LVW655376 LMA655376 LCE655376 KSI655376 KIM655376 JYQ655376 JOU655376 JEY655376 IVC655376 ILG655376 IBK655376 HRO655376 HHS655376 GXW655376 GOA655376 GEE655376 FUI655376 FKM655376 FAQ655376 EQU655376 EGY655376 DXC655376 DNG655376 DDK655376 CTO655376 CJS655376 BZW655376 BQA655376 BGE655376 AWI655376 AMM655376 ACQ655376 SU655376 IY655376 WVK589840 WLO589840 WBS589840 VRW589840 VIA589840 UYE589840 UOI589840 UEM589840 TUQ589840 TKU589840 TAY589840 SRC589840 SHG589840 RXK589840 RNO589840 RDS589840 QTW589840 QKA589840 QAE589840 PQI589840 PGM589840 OWQ589840 OMU589840 OCY589840 NTC589840 NJG589840 MZK589840 MPO589840 MFS589840 LVW589840 LMA589840 LCE589840 KSI589840 KIM589840 JYQ589840 JOU589840 JEY589840 IVC589840 ILG589840 IBK589840 HRO589840 HHS589840 GXW589840 GOA589840 GEE589840 FUI589840 FKM589840 FAQ589840 EQU589840 EGY589840 DXC589840 DNG589840 DDK589840 CTO589840 CJS589840 BZW589840 BQA589840 BGE589840 AWI589840 AMM589840 ACQ589840 SU589840 IY589840 WVK524304 WLO524304 WBS524304 VRW524304 VIA524304 UYE524304 UOI524304 UEM524304 TUQ524304 TKU524304 TAY524304 SRC524304 SHG524304 RXK524304 RNO524304 RDS524304 QTW524304 QKA524304 QAE524304 PQI524304 PGM524304 OWQ524304 OMU524304 OCY524304 NTC524304 NJG524304 MZK524304 MPO524304 MFS524304 LVW524304 LMA524304 LCE524304 KSI524304 KIM524304 JYQ524304 JOU524304 JEY524304 IVC524304 ILG524304 IBK524304 HRO524304 HHS524304 GXW524304 GOA524304 GEE524304 FUI524304 FKM524304 FAQ524304 EQU524304 EGY524304 DXC524304 DNG524304 DDK524304 CTO524304 CJS524304 BZW524304 BQA524304 BGE524304 AWI524304 AMM524304 ACQ524304 SU524304 IY524304 WVK458768 WLO458768 WBS458768 VRW458768 VIA458768 UYE458768 UOI458768 UEM458768 TUQ458768 TKU458768 TAY458768 SRC458768 SHG458768 RXK458768 RNO458768 RDS458768 QTW458768 QKA458768 QAE458768 PQI458768 PGM458768 OWQ458768 OMU458768 OCY458768 NTC458768 NJG458768 MZK458768 MPO458768 MFS458768 LVW458768 LMA458768 LCE458768 KSI458768 KIM458768 JYQ458768 JOU458768 JEY458768 IVC458768 ILG458768 IBK458768 HRO458768 HHS458768 GXW458768 GOA458768 GEE458768 FUI458768 FKM458768 FAQ458768 EQU458768 EGY458768 DXC458768 DNG458768 DDK458768 CTO458768 CJS458768 BZW458768 BQA458768 BGE458768 AWI458768 AMM458768 ACQ458768 SU458768 IY458768 WVK393232 WLO393232 WBS393232 VRW393232 VIA393232 UYE393232 UOI393232 UEM393232 TUQ393232 TKU393232 TAY393232 SRC393232 SHG393232 RXK393232 RNO393232 RDS393232 QTW393232 QKA393232 QAE393232 PQI393232 PGM393232 OWQ393232 OMU393232 OCY393232 NTC393232 NJG393232 MZK393232 MPO393232 MFS393232 LVW393232 LMA393232 LCE393232 KSI393232 KIM393232 JYQ393232 JOU393232 JEY393232 IVC393232 ILG393232 IBK393232 HRO393232 HHS393232 GXW393232 GOA393232 GEE393232 FUI393232 FKM393232 FAQ393232 EQU393232 EGY393232 DXC393232 DNG393232 DDK393232 CTO393232 CJS393232 BZW393232 BQA393232 BGE393232 AWI393232 AMM393232 ACQ393232 SU393232 IY393232 WVK327696 WLO327696 WBS327696 VRW327696 VIA327696 UYE327696 UOI327696 UEM327696 TUQ327696 TKU327696 TAY327696 SRC327696 SHG327696 RXK327696 RNO327696 RDS327696 QTW327696 QKA327696 QAE327696 PQI327696 PGM327696 OWQ327696 OMU327696 OCY327696 NTC327696 NJG327696 MZK327696 MPO327696 MFS327696 LVW327696 LMA327696 LCE327696 KSI327696 KIM327696 JYQ327696 JOU327696 JEY327696 IVC327696 ILG327696 IBK327696 HRO327696 HHS327696 GXW327696 GOA327696 GEE327696 FUI327696 FKM327696 FAQ327696 EQU327696 EGY327696 DXC327696 DNG327696 DDK327696 CTO327696 CJS327696 BZW327696 BQA327696 BGE327696 AWI327696 AMM327696 ACQ327696 SU327696 IY327696 WVK262160 WLO262160 WBS262160 VRW262160 VIA262160 UYE262160 UOI262160 UEM262160 TUQ262160 TKU262160 TAY262160 SRC262160 SHG262160 RXK262160 RNO262160 RDS262160 QTW262160 QKA262160 QAE262160 PQI262160 PGM262160 OWQ262160 OMU262160 OCY262160 NTC262160 NJG262160 MZK262160 MPO262160 MFS262160 LVW262160 LMA262160 LCE262160 KSI262160 KIM262160 JYQ262160 JOU262160 JEY262160 IVC262160 ILG262160 IBK262160 HRO262160 HHS262160 GXW262160 GOA262160 GEE262160 FUI262160 FKM262160 FAQ262160 EQU262160 EGY262160 DXC262160 DNG262160 DDK262160 CTO262160 CJS262160 BZW262160 BQA262160 BGE262160 AWI262160 AMM262160 ACQ262160 SU262160 IY262160 WVK196624 WLO196624 WBS196624 VRW196624 VIA196624 UYE196624 UOI196624 UEM196624 TUQ196624 TKU196624 TAY196624 SRC196624 SHG196624 RXK196624 RNO196624 RDS196624 QTW196624 QKA196624 QAE196624 PQI196624 PGM196624 OWQ196624 OMU196624 OCY196624 NTC196624 NJG196624 MZK196624 MPO196624 MFS196624 LVW196624 LMA196624 LCE196624 KSI196624 KIM196624 JYQ196624 JOU196624 JEY196624 IVC196624 ILG196624 IBK196624 HRO196624 HHS196624 GXW196624 GOA196624 GEE196624 FUI196624 FKM196624 FAQ196624 EQU196624 EGY196624 DXC196624 DNG196624 DDK196624 CTO196624 CJS196624 BZW196624 BQA196624 BGE196624 AWI196624 AMM196624 ACQ196624 SU196624 IY196624 WVK131088 WLO131088 WBS131088 VRW131088 VIA131088 UYE131088 UOI131088 UEM131088 TUQ131088 TKU131088 TAY131088 SRC131088 SHG131088 RXK131088 RNO131088 RDS131088 QTW131088 QKA131088 QAE131088 PQI131088 PGM131088 OWQ131088 OMU131088 OCY131088 NTC131088 NJG131088 MZK131088 MPO131088 MFS131088 LVW131088 LMA131088 LCE131088 KSI131088 KIM131088 JYQ131088 JOU131088 JEY131088 IVC131088 ILG131088 IBK131088 HRO131088 HHS131088 GXW131088 GOA131088 GEE131088 FUI131088 FKM131088 FAQ131088 EQU131088 EGY131088 DXC131088 DNG131088 DDK131088 CTO131088 CJS131088 BZW131088 BQA131088 BGE131088 AWI131088 AMM131088 ACQ131088 SU131088 IY131088 WVK65552 WLO65552 WBS65552 VRW65552 VIA65552 UYE65552 UOI65552 UEM65552 TUQ65552 TKU65552 TAY65552 SRC65552 SHG65552 RXK65552 RNO65552 RDS65552 QTW65552 QKA65552 QAE65552 PQI65552 PGM65552 OWQ65552 OMU65552 OCY65552 NTC65552 NJG65552 MZK65552 MPO65552 MFS65552 LVW65552 LMA65552 LCE65552 KSI65552 KIM65552 JYQ65552 JOU65552 JEY65552 IVC65552 ILG65552 IBK65552 HRO65552 HHS65552 GXW65552 GOA65552 GEE65552 FUI65552 FKM65552 FAQ65552 EQU65552 EGY65552 DXC65552 DNG65552 DDK65552 CTO65552 CJS65552 BZW65552 BQA65552 BGE65552 AWI65552 AMM65552 ACQ65552 SU65552 IY65552 WVK12:WVK14 WLO12:WLO14 WBS12:WBS14 VRW12:VRW14 VIA12:VIA14 UYE12:UYE14 UOI12:UOI14 UEM12:UEM14 TUQ12:TUQ14 TKU12:TKU14 TAY12:TAY14 SRC12:SRC14 SHG12:SHG14 RXK12:RXK14 RNO12:RNO14 RDS12:RDS14 QTW12:QTW14 QKA12:QKA14 QAE12:QAE14 PQI12:PQI14 PGM12:PGM14 OWQ12:OWQ14 OMU12:OMU14 OCY12:OCY14 NTC12:NTC14 NJG12:NJG14 MZK12:MZK14 MPO12:MPO14 MFS12:MFS14 LVW12:LVW14 LMA12:LMA14 LCE12:LCE14 KSI12:KSI14 KIM12:KIM14 JYQ12:JYQ14 JOU12:JOU14 JEY12:JEY14 IVC12:IVC14 ILG12:ILG14 IBK12:IBK14 HRO12:HRO14 HHS12:HHS14 GXW12:GXW14 GOA12:GOA14 GEE12:GEE14 FUI12:FUI14 FKM12:FKM14 FAQ12:FAQ14 EQU12:EQU14 EGY12:EGY14 DXC12:DXC14 DNG12:DNG14 DDK12:DDK14 CTO12:CTO14 CJS12:CJS14 BZW12:BZW14 BQA12:BQA14 BGE12:BGE14 AWI12:AWI14 AMM12:AMM14 ACQ12:ACQ14 SU12:SU14 E983050 E917514 E851978 E786442 E720906 E655370 E589834 E524298 E458762 E393226 E327690 E262154 E196618 E131082" xr:uid="{00000000-0002-0000-0200-00000C000000}">
      <formula1>StubPeriods</formula1>
    </dataValidation>
    <dataValidation type="list" allowBlank="1" showInputMessage="1" showErrorMessage="1" sqref="E6" xr:uid="{00000000-0002-0000-0200-00000D000000}">
      <formula1>CurveList</formula1>
    </dataValidation>
    <dataValidation type="list" allowBlank="1" showInputMessage="1" showErrorMessage="1" sqref="E4" xr:uid="{00000000-0002-0000-0200-00000E000000}">
      <formula1>CapOrFloor</formula1>
    </dataValidation>
  </dataValidations>
  <pageMargins left="0.75" right="0.75" top="1" bottom="1" header="0.5" footer="0.5"/>
  <pageSetup scale="18" orientation="landscape" r:id="rId1"/>
  <headerFooter alignWithMargins="0"/>
  <pictur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V46"/>
  <sheetViews>
    <sheetView workbookViewId="0">
      <selection activeCell="M25" sqref="M25:Q26"/>
    </sheetView>
  </sheetViews>
  <sheetFormatPr defaultRowHeight="12.75"/>
  <cols>
    <col min="1" max="1" width="3.140625" customWidth="1"/>
    <col min="3" max="3" width="10.140625" bestFit="1" customWidth="1"/>
    <col min="4" max="4" width="12" bestFit="1" customWidth="1"/>
    <col min="5" max="5" width="13.42578125" customWidth="1"/>
    <col min="6" max="6" width="10.140625" bestFit="1" customWidth="1"/>
    <col min="7" max="7" width="12.140625" bestFit="1" customWidth="1"/>
    <col min="8" max="8" width="10.140625" bestFit="1" customWidth="1"/>
    <col min="9" max="9" width="9.7109375" bestFit="1" customWidth="1"/>
    <col min="10" max="10" width="9.7109375" customWidth="1"/>
    <col min="11" max="11" width="21" bestFit="1" customWidth="1"/>
    <col min="12" max="12" width="14.42578125" bestFit="1" customWidth="1"/>
    <col min="13" max="13" width="32.85546875" bestFit="1" customWidth="1"/>
    <col min="14" max="14" width="50.42578125" bestFit="1" customWidth="1"/>
    <col min="15" max="17" width="16.42578125" customWidth="1"/>
    <col min="18" max="18" width="21" bestFit="1" customWidth="1"/>
    <col min="19" max="19" width="14" bestFit="1" customWidth="1"/>
    <col min="21" max="21" width="16.85546875" bestFit="1" customWidth="1"/>
    <col min="22" max="22" width="48.5703125" bestFit="1" customWidth="1"/>
  </cols>
  <sheetData>
    <row r="2" spans="2:22">
      <c r="B2" s="7" t="s">
        <v>8</v>
      </c>
      <c r="C2" s="7" t="s">
        <v>9</v>
      </c>
      <c r="D2" s="7" t="s">
        <v>10</v>
      </c>
      <c r="E2" s="7" t="s">
        <v>11</v>
      </c>
      <c r="F2" s="7" t="s">
        <v>12</v>
      </c>
      <c r="G2" s="7" t="s">
        <v>42</v>
      </c>
      <c r="H2" s="7" t="s">
        <v>36</v>
      </c>
      <c r="I2" s="7" t="s">
        <v>37</v>
      </c>
      <c r="J2" s="7" t="s">
        <v>38</v>
      </c>
      <c r="K2" s="7" t="s">
        <v>40</v>
      </c>
      <c r="L2" s="8" t="s">
        <v>43</v>
      </c>
      <c r="M2" s="7" t="s">
        <v>13</v>
      </c>
      <c r="N2" s="7" t="s">
        <v>14</v>
      </c>
      <c r="O2" s="7" t="str">
        <f>R2</f>
        <v>NPV</v>
      </c>
      <c r="P2" s="7" t="str">
        <f>R3</f>
        <v>ExpectedValue</v>
      </c>
      <c r="Q2" s="7" t="str">
        <f>R4</f>
        <v>Delta1</v>
      </c>
      <c r="R2" s="9" t="s">
        <v>15</v>
      </c>
    </row>
    <row r="3" spans="2:22">
      <c r="B3" s="10" t="s">
        <v>16</v>
      </c>
      <c r="C3" s="10" t="s">
        <v>17</v>
      </c>
      <c r="D3" s="10" t="s">
        <v>18</v>
      </c>
      <c r="E3" s="10" t="b">
        <v>1</v>
      </c>
      <c r="F3" s="11">
        <f ca="1">TODAY()</f>
        <v>43155</v>
      </c>
      <c r="G3" s="11">
        <f ca="1">F3+90</f>
        <v>43245</v>
      </c>
      <c r="H3" s="10" t="s">
        <v>19</v>
      </c>
      <c r="I3" s="12">
        <v>1000000</v>
      </c>
      <c r="J3" s="12" t="s">
        <v>39</v>
      </c>
      <c r="K3" s="12" t="s">
        <v>41</v>
      </c>
      <c r="L3" s="10">
        <v>0.88</v>
      </c>
      <c r="M3" s="10" t="e">
        <f ca="1">_xll.HLV5r3.Financial.Cache.qCreateFxSpot(B3,E3,F3,C3,D3,I3,H3,J3,K3,G3,L3)</f>
        <v>#NAME?</v>
      </c>
      <c r="N3" s="10" t="e">
        <f ca="1">_xll.HLV5r3.Financial.Cache.qValueTradeFromMarket(M3,C3,$R$2:$R$4,J3,$V$20,F3)</f>
        <v>#NAME?</v>
      </c>
      <c r="O3" s="10" t="e">
        <f t="array" aca="1" ref="O3:Q4" ca="1">TRANSPOSE(_xll.HLV5r3.Financial.Cache.qViewValuationReport(N3))</f>
        <v>#NAME?</v>
      </c>
      <c r="P3" s="10" t="e">
        <f ca="1"/>
        <v>#NAME?</v>
      </c>
      <c r="Q3" s="10" t="e">
        <f ca="1"/>
        <v>#NAME?</v>
      </c>
      <c r="R3" s="9" t="s">
        <v>20</v>
      </c>
      <c r="V3" t="str">
        <f>'GetInfo &amp; GetInstrumentInfo'!$C$9</f>
        <v>Market.QR_LIVE.RateCurve.GBP-LIBOR-BBA-6M</v>
      </c>
    </row>
    <row r="4" spans="2:22">
      <c r="B4" s="14"/>
      <c r="C4" s="14"/>
      <c r="D4" s="14"/>
      <c r="E4" s="14"/>
      <c r="F4" s="14"/>
      <c r="G4" s="14"/>
      <c r="H4" s="13"/>
      <c r="I4" s="15"/>
      <c r="J4" s="15"/>
      <c r="K4" s="15"/>
      <c r="L4" s="13"/>
      <c r="M4" s="13"/>
      <c r="N4" s="13"/>
      <c r="O4" s="15" t="e">
        <f ca="1"/>
        <v>#NAME?</v>
      </c>
      <c r="P4" s="15" t="e">
        <f ca="1"/>
        <v>#NAME?</v>
      </c>
      <c r="Q4" s="15" t="e">
        <f ca="1"/>
        <v>#NAME?</v>
      </c>
      <c r="R4" s="9" t="s">
        <v>21</v>
      </c>
      <c r="V4" t="str">
        <f>'GetInfo &amp; GetInstrumentInfo'!$C$9</f>
        <v>Market.QR_LIVE.RateCurve.GBP-LIBOR-BBA-6M</v>
      </c>
    </row>
    <row r="5" spans="2:22">
      <c r="B5" s="10" t="s">
        <v>22</v>
      </c>
      <c r="C5" s="10" t="str">
        <f t="shared" ref="C5:E5" si="0">C3</f>
        <v>CBA</v>
      </c>
      <c r="D5" s="10" t="str">
        <f t="shared" si="0"/>
        <v>XYZ</v>
      </c>
      <c r="E5" s="10" t="b">
        <f t="shared" si="0"/>
        <v>1</v>
      </c>
      <c r="F5" s="11">
        <f ca="1">F3</f>
        <v>43155</v>
      </c>
      <c r="G5" s="11">
        <f ca="1">G3+5</f>
        <v>43250</v>
      </c>
      <c r="H5" s="10" t="str">
        <f>H3</f>
        <v>AUD</v>
      </c>
      <c r="I5" s="12">
        <f>I3</f>
        <v>1000000</v>
      </c>
      <c r="J5" s="12" t="s">
        <v>39</v>
      </c>
      <c r="K5" s="12" t="s">
        <v>41</v>
      </c>
      <c r="L5" s="10">
        <f>L3+0.005</f>
        <v>0.88500000000000001</v>
      </c>
      <c r="M5" s="10" t="e">
        <f ca="1">_xll.HLV5r3.Financial.Cache.qCreateFxSpot(B5,E5,F5,C5,D5,I5,H5,J5,K5,G5,L5)</f>
        <v>#NAME?</v>
      </c>
      <c r="N5" s="10" t="e">
        <f ca="1">_xll.HLV5r3.Financial.Cache.qValueTradeFromMarket(M5,C5,$R$2:$R$4,J5,$V$20,F5)</f>
        <v>#NAME?</v>
      </c>
      <c r="O5" s="10" t="e">
        <f t="array" aca="1" ref="O5:Q6" ca="1">TRANSPOSE(_xll.HLV5r3.Financial.Cache.qViewValuationReport(N5))</f>
        <v>#NAME?</v>
      </c>
      <c r="P5" s="10" t="e">
        <f ca="1"/>
        <v>#NAME?</v>
      </c>
      <c r="Q5" s="10" t="e">
        <f ca="1"/>
        <v>#NAME?</v>
      </c>
      <c r="R5" t="e">
        <f t="array" aca="1" ref="R5:S18" ca="1">_xll.HLV5r3.Financial.Cache.qViewTrade(M3)</f>
        <v>#NAME?</v>
      </c>
      <c r="S5" s="16" t="e">
        <f ca="1"/>
        <v>#NAME?</v>
      </c>
    </row>
    <row r="6" spans="2:22">
      <c r="B6" s="14"/>
      <c r="C6" s="14"/>
      <c r="D6" s="14"/>
      <c r="E6" s="14"/>
      <c r="F6" s="14"/>
      <c r="G6" s="14"/>
      <c r="H6" s="13"/>
      <c r="I6" s="15"/>
      <c r="J6" s="15"/>
      <c r="K6" s="15"/>
      <c r="L6" s="13"/>
      <c r="M6" s="13"/>
      <c r="N6" s="13"/>
      <c r="O6" s="15" t="e">
        <f ca="1"/>
        <v>#NAME?</v>
      </c>
      <c r="P6" s="15" t="e">
        <f ca="1"/>
        <v>#NAME?</v>
      </c>
      <c r="Q6" s="15" t="e">
        <f ca="1"/>
        <v>#NAME?</v>
      </c>
      <c r="R6" t="e">
        <f ca="1"/>
        <v>#NAME?</v>
      </c>
      <c r="S6" t="e">
        <f ca="1"/>
        <v>#NAME?</v>
      </c>
    </row>
    <row r="7" spans="2:22">
      <c r="B7" s="10" t="s">
        <v>23</v>
      </c>
      <c r="C7" s="10" t="str">
        <f>C5</f>
        <v>CBA</v>
      </c>
      <c r="D7" s="10" t="str">
        <f>D5</f>
        <v>XYZ</v>
      </c>
      <c r="E7" s="10" t="b">
        <f>E5</f>
        <v>1</v>
      </c>
      <c r="F7" s="11">
        <f ca="1">F5</f>
        <v>43155</v>
      </c>
      <c r="G7" s="11">
        <f ca="1">G5+5</f>
        <v>43255</v>
      </c>
      <c r="H7" s="10" t="str">
        <f>H5</f>
        <v>AUD</v>
      </c>
      <c r="I7" s="12">
        <f>I5</f>
        <v>1000000</v>
      </c>
      <c r="J7" s="12" t="s">
        <v>39</v>
      </c>
      <c r="K7" s="12" t="s">
        <v>41</v>
      </c>
      <c r="L7" s="10">
        <f>L5+0.005</f>
        <v>0.89</v>
      </c>
      <c r="M7" s="10" t="e">
        <f ca="1">_xll.HLV5r3.Financial.Cache.qCreateFxSpot(B7,E7,F7,C7,D7,I7,H7,J7,K7,G7,L7)</f>
        <v>#NAME?</v>
      </c>
      <c r="N7" s="10" t="e">
        <f ca="1">_xll.HLV5r3.Financial.Cache.qValueTradeFromMarket(M7,C7,$R$2:$R$4,J7,$V$20,F7)</f>
        <v>#NAME?</v>
      </c>
      <c r="O7" s="10" t="e">
        <f t="array" aca="1" ref="O7:Q8" ca="1">TRANSPOSE(_xll.HLV5r3.Financial.Cache.qViewValuationReport(N7))</f>
        <v>#NAME?</v>
      </c>
      <c r="P7" s="10" t="e">
        <f ca="1"/>
        <v>#NAME?</v>
      </c>
      <c r="Q7" s="10" t="e">
        <f ca="1"/>
        <v>#NAME?</v>
      </c>
      <c r="R7" t="e">
        <f ca="1"/>
        <v>#NAME?</v>
      </c>
      <c r="S7" s="16" t="e">
        <f ca="1"/>
        <v>#NAME?</v>
      </c>
    </row>
    <row r="8" spans="2:22">
      <c r="B8" s="14"/>
      <c r="C8" s="14"/>
      <c r="D8" s="14"/>
      <c r="E8" s="14"/>
      <c r="F8" s="14"/>
      <c r="G8" s="14"/>
      <c r="H8" s="13"/>
      <c r="I8" s="15"/>
      <c r="J8" s="15"/>
      <c r="K8" s="15"/>
      <c r="L8" s="13"/>
      <c r="M8" s="13"/>
      <c r="N8" s="13"/>
      <c r="O8" s="15" t="e">
        <f ca="1"/>
        <v>#NAME?</v>
      </c>
      <c r="P8" s="15" t="e">
        <f ca="1"/>
        <v>#NAME?</v>
      </c>
      <c r="Q8" s="15" t="e">
        <f ca="1"/>
        <v>#NAME?</v>
      </c>
      <c r="R8" t="e">
        <f ca="1"/>
        <v>#NAME?</v>
      </c>
      <c r="S8" t="e">
        <f ca="1"/>
        <v>#NAME?</v>
      </c>
    </row>
    <row r="9" spans="2:22">
      <c r="B9" s="10" t="s">
        <v>24</v>
      </c>
      <c r="C9" s="10" t="str">
        <f>C7</f>
        <v>CBA</v>
      </c>
      <c r="D9" s="10" t="str">
        <f>D7</f>
        <v>XYZ</v>
      </c>
      <c r="E9" s="10" t="b">
        <f>E7</f>
        <v>1</v>
      </c>
      <c r="F9" s="11">
        <f ca="1">F7</f>
        <v>43155</v>
      </c>
      <c r="G9" s="11">
        <f ca="1">G7+5</f>
        <v>43260</v>
      </c>
      <c r="H9" s="10" t="str">
        <f>H7</f>
        <v>AUD</v>
      </c>
      <c r="I9" s="12">
        <f>I7</f>
        <v>1000000</v>
      </c>
      <c r="J9" s="12" t="s">
        <v>39</v>
      </c>
      <c r="K9" s="12" t="s">
        <v>41</v>
      </c>
      <c r="L9" s="10">
        <f>L7+0.005</f>
        <v>0.89500000000000002</v>
      </c>
      <c r="M9" s="10" t="e">
        <f ca="1">_xll.HLV5r3.Financial.Cache.qCreateFxSpot(B9,E9,F9,C9,D9,I9,H9,J9,K9,G9,L9)</f>
        <v>#NAME?</v>
      </c>
      <c r="N9" s="10" t="e">
        <f ca="1">_xll.HLV5r3.Financial.Cache.qValueTradeFromMarket(M9,C9,$R$2:$R$4,J9,$V$20,F9)</f>
        <v>#NAME?</v>
      </c>
      <c r="O9" s="10" t="e">
        <f t="array" aca="1" ref="O9:Q10" ca="1">TRANSPOSE(_xll.HLV5r3.Financial.Cache.qViewValuationReport(N9))</f>
        <v>#NAME?</v>
      </c>
      <c r="P9" s="10" t="e">
        <f ca="1"/>
        <v>#NAME?</v>
      </c>
      <c r="Q9" s="10" t="e">
        <f ca="1"/>
        <v>#NAME?</v>
      </c>
      <c r="R9" t="e">
        <f ca="1"/>
        <v>#NAME?</v>
      </c>
      <c r="S9" s="16" t="e">
        <f ca="1"/>
        <v>#NAME?</v>
      </c>
    </row>
    <row r="10" spans="2:22">
      <c r="B10" s="14"/>
      <c r="C10" s="14"/>
      <c r="D10" s="14"/>
      <c r="E10" s="14"/>
      <c r="F10" s="14"/>
      <c r="G10" s="14"/>
      <c r="H10" s="13"/>
      <c r="I10" s="15"/>
      <c r="J10" s="15"/>
      <c r="K10" s="15"/>
      <c r="L10" s="13"/>
      <c r="M10" s="13"/>
      <c r="N10" s="13"/>
      <c r="O10" s="15" t="e">
        <f ca="1"/>
        <v>#NAME?</v>
      </c>
      <c r="P10" s="15" t="e">
        <f ca="1"/>
        <v>#NAME?</v>
      </c>
      <c r="Q10" s="15" t="e">
        <f ca="1"/>
        <v>#NAME?</v>
      </c>
      <c r="R10" t="e">
        <f ca="1"/>
        <v>#NAME?</v>
      </c>
      <c r="S10" t="e">
        <f ca="1"/>
        <v>#NAME?</v>
      </c>
    </row>
    <row r="11" spans="2:22">
      <c r="B11" s="10" t="s">
        <v>25</v>
      </c>
      <c r="C11" s="10" t="str">
        <f>C9</f>
        <v>CBA</v>
      </c>
      <c r="D11" s="10" t="str">
        <f>D9</f>
        <v>XYZ</v>
      </c>
      <c r="E11" s="10" t="b">
        <f>E9</f>
        <v>1</v>
      </c>
      <c r="F11" s="11">
        <f ca="1">F9</f>
        <v>43155</v>
      </c>
      <c r="G11" s="11">
        <f ca="1">G9+5</f>
        <v>43265</v>
      </c>
      <c r="H11" s="10" t="str">
        <f>H9</f>
        <v>AUD</v>
      </c>
      <c r="I11" s="12">
        <f>I9</f>
        <v>1000000</v>
      </c>
      <c r="J11" s="12" t="s">
        <v>39</v>
      </c>
      <c r="K11" s="12" t="s">
        <v>41</v>
      </c>
      <c r="L11" s="10">
        <f>L9+0.005</f>
        <v>0.9</v>
      </c>
      <c r="M11" s="10" t="e">
        <f ca="1">_xll.HLV5r3.Financial.Cache.qCreateFxSpot(B11,E11,F11,C11,D11,I11,H11,J11,K11,G11,L11)</f>
        <v>#NAME?</v>
      </c>
      <c r="N11" s="10" t="e">
        <f ca="1">_xll.HLV5r3.Financial.Cache.qValueTradeFromMarket(M11,C11,$R$2:$R$4,J11,$V$20,F11)</f>
        <v>#NAME?</v>
      </c>
      <c r="O11" s="10" t="e">
        <f t="array" aca="1" ref="O11:Q12" ca="1">TRANSPOSE(_xll.HLV5r3.Financial.Cache.qViewValuationReport(N11))</f>
        <v>#NAME?</v>
      </c>
      <c r="P11" s="10" t="e">
        <f ca="1"/>
        <v>#NAME?</v>
      </c>
      <c r="Q11" s="10" t="e">
        <f ca="1"/>
        <v>#NAME?</v>
      </c>
      <c r="R11" t="e">
        <f ca="1"/>
        <v>#NAME?</v>
      </c>
      <c r="S11" t="e">
        <f ca="1"/>
        <v>#NAME?</v>
      </c>
    </row>
    <row r="12" spans="2:22">
      <c r="B12" s="14"/>
      <c r="C12" s="14"/>
      <c r="D12" s="14"/>
      <c r="E12" s="14"/>
      <c r="F12" s="14"/>
      <c r="G12" s="14"/>
      <c r="H12" s="13"/>
      <c r="I12" s="15"/>
      <c r="J12" s="15"/>
      <c r="K12" s="15"/>
      <c r="L12" s="13"/>
      <c r="M12" s="13"/>
      <c r="N12" s="13"/>
      <c r="O12" s="15" t="e">
        <f ca="1"/>
        <v>#NAME?</v>
      </c>
      <c r="P12" s="15" t="e">
        <f ca="1"/>
        <v>#NAME?</v>
      </c>
      <c r="Q12" s="15" t="e">
        <f ca="1"/>
        <v>#NAME?</v>
      </c>
      <c r="R12" t="e">
        <f ca="1"/>
        <v>#NAME?</v>
      </c>
      <c r="S12" t="e">
        <f ca="1"/>
        <v>#NAME?</v>
      </c>
    </row>
    <row r="13" spans="2:22">
      <c r="B13" s="10" t="s">
        <v>26</v>
      </c>
      <c r="C13" s="10" t="str">
        <f>C11</f>
        <v>CBA</v>
      </c>
      <c r="D13" s="10" t="str">
        <f>D11</f>
        <v>XYZ</v>
      </c>
      <c r="E13" s="10" t="b">
        <f>E11</f>
        <v>1</v>
      </c>
      <c r="F13" s="11">
        <f ca="1">F11</f>
        <v>43155</v>
      </c>
      <c r="G13" s="11">
        <f ca="1">G11+5</f>
        <v>43270</v>
      </c>
      <c r="H13" s="10" t="str">
        <f>H11</f>
        <v>AUD</v>
      </c>
      <c r="I13" s="12">
        <f>I11</f>
        <v>1000000</v>
      </c>
      <c r="J13" s="12" t="s">
        <v>39</v>
      </c>
      <c r="K13" s="12" t="s">
        <v>41</v>
      </c>
      <c r="L13" s="10">
        <f>L11+0.005</f>
        <v>0.90500000000000003</v>
      </c>
      <c r="M13" s="10" t="e">
        <f ca="1">_xll.HLV5r3.Financial.Cache.qCreateFxSpot(B13,E13,F13,C13,D13,I13,H13,J13,K13,G13,L13)</f>
        <v>#NAME?</v>
      </c>
      <c r="N13" s="10" t="e">
        <f ca="1">_xll.HLV5r3.Financial.Cache.qValueTradeFromMarket(M13,C13,$R$2:$R$4,J13,$V$20,F13)</f>
        <v>#NAME?</v>
      </c>
      <c r="O13" s="10" t="e">
        <f t="array" aca="1" ref="O13:Q14" ca="1">TRANSPOSE(_xll.HLV5r3.Financial.Cache.qViewValuationReport(N13))</f>
        <v>#NAME?</v>
      </c>
      <c r="P13" s="10" t="e">
        <f ca="1"/>
        <v>#NAME?</v>
      </c>
      <c r="Q13" s="10" t="e">
        <f ca="1"/>
        <v>#NAME?</v>
      </c>
      <c r="R13" t="e">
        <f ca="1"/>
        <v>#NAME?</v>
      </c>
      <c r="S13" t="e">
        <f ca="1"/>
        <v>#NAME?</v>
      </c>
    </row>
    <row r="14" spans="2:22">
      <c r="B14" s="14"/>
      <c r="C14" s="14"/>
      <c r="D14" s="14"/>
      <c r="E14" s="14"/>
      <c r="F14" s="14"/>
      <c r="G14" s="14"/>
      <c r="H14" s="13"/>
      <c r="I14" s="15"/>
      <c r="J14" s="15"/>
      <c r="K14" s="15"/>
      <c r="L14" s="13"/>
      <c r="M14" s="13"/>
      <c r="N14" s="13"/>
      <c r="O14" s="15" t="e">
        <f ca="1"/>
        <v>#NAME?</v>
      </c>
      <c r="P14" s="15" t="e">
        <f ca="1"/>
        <v>#NAME?</v>
      </c>
      <c r="Q14" s="15" t="e">
        <f ca="1"/>
        <v>#NAME?</v>
      </c>
      <c r="R14" t="e">
        <f ca="1"/>
        <v>#NAME?</v>
      </c>
      <c r="S14" t="e">
        <f ca="1"/>
        <v>#NAME?</v>
      </c>
    </row>
    <row r="15" spans="2:22">
      <c r="B15" s="10" t="s">
        <v>27</v>
      </c>
      <c r="C15" s="10" t="str">
        <f>C13</f>
        <v>CBA</v>
      </c>
      <c r="D15" s="10" t="str">
        <f>D13</f>
        <v>XYZ</v>
      </c>
      <c r="E15" s="10" t="b">
        <f>E13</f>
        <v>1</v>
      </c>
      <c r="F15" s="11">
        <f ca="1">F13</f>
        <v>43155</v>
      </c>
      <c r="G15" s="11">
        <f ca="1">G13+5</f>
        <v>43275</v>
      </c>
      <c r="H15" s="10" t="str">
        <f>H13</f>
        <v>AUD</v>
      </c>
      <c r="I15" s="12">
        <f>I13</f>
        <v>1000000</v>
      </c>
      <c r="J15" s="12" t="s">
        <v>39</v>
      </c>
      <c r="K15" s="12" t="s">
        <v>41</v>
      </c>
      <c r="L15" s="10">
        <f>L13+0.005</f>
        <v>0.91</v>
      </c>
      <c r="M15" s="10" t="e">
        <f ca="1">_xll.HLV5r3.Financial.Cache.qCreateFxSpot(B15,E15,F15,C15,D15,I15,H15,J15,K15,G15,L15)</f>
        <v>#NAME?</v>
      </c>
      <c r="N15" s="10" t="e">
        <f ca="1">_xll.HLV5r3.Financial.Cache.qValueTradeFromMarket(M15,C15,$R$2:$R$4,J15,$V$20,F15)</f>
        <v>#NAME?</v>
      </c>
      <c r="O15" s="10" t="e">
        <f t="array" aca="1" ref="O15:Q16" ca="1">TRANSPOSE(_xll.HLV5r3.Financial.Cache.qViewValuationReport(N15))</f>
        <v>#NAME?</v>
      </c>
      <c r="P15" s="10" t="e">
        <f ca="1"/>
        <v>#NAME?</v>
      </c>
      <c r="Q15" s="10" t="e">
        <f ca="1"/>
        <v>#NAME?</v>
      </c>
      <c r="R15" t="e">
        <f ca="1"/>
        <v>#NAME?</v>
      </c>
      <c r="S15" t="e">
        <f ca="1"/>
        <v>#NAME?</v>
      </c>
      <c r="U15" t="e">
        <f t="array" aca="1" ref="U15:V18" ca="1">_xll.HLV5r3.Financial.Cache.qViewValuationReport(N3)</f>
        <v>#NAME?</v>
      </c>
      <c r="V15" s="12" t="e">
        <f ca="1"/>
        <v>#NAME?</v>
      </c>
    </row>
    <row r="16" spans="2:22">
      <c r="B16" s="14"/>
      <c r="C16" s="14"/>
      <c r="D16" s="14"/>
      <c r="E16" s="14"/>
      <c r="F16" s="14"/>
      <c r="G16" s="14"/>
      <c r="H16" s="13"/>
      <c r="I16" s="15"/>
      <c r="J16" s="15"/>
      <c r="K16" s="15"/>
      <c r="L16" s="13"/>
      <c r="M16" s="13"/>
      <c r="N16" s="13"/>
      <c r="O16" s="15" t="e">
        <f ca="1"/>
        <v>#NAME?</v>
      </c>
      <c r="P16" s="15" t="e">
        <f ca="1"/>
        <v>#NAME?</v>
      </c>
      <c r="Q16" s="15" t="e">
        <f ca="1"/>
        <v>#NAME?</v>
      </c>
      <c r="R16" t="e">
        <f ca="1"/>
        <v>#NAME?</v>
      </c>
      <c r="S16" t="e">
        <f ca="1"/>
        <v>#NAME?</v>
      </c>
      <c r="U16" t="e">
        <f ca="1"/>
        <v>#NAME?</v>
      </c>
      <c r="V16" t="e">
        <f ca="1"/>
        <v>#NAME?</v>
      </c>
    </row>
    <row r="17" spans="2:22">
      <c r="B17" s="10" t="s">
        <v>28</v>
      </c>
      <c r="C17" s="10" t="str">
        <f>C15</f>
        <v>CBA</v>
      </c>
      <c r="D17" s="10" t="str">
        <f>D15</f>
        <v>XYZ</v>
      </c>
      <c r="E17" s="10" t="b">
        <f>E15</f>
        <v>1</v>
      </c>
      <c r="F17" s="11">
        <f ca="1">F15</f>
        <v>43155</v>
      </c>
      <c r="G17" s="11">
        <f ca="1">G15+5</f>
        <v>43280</v>
      </c>
      <c r="H17" s="10" t="str">
        <f>H15</f>
        <v>AUD</v>
      </c>
      <c r="I17" s="12">
        <f>I15</f>
        <v>1000000</v>
      </c>
      <c r="J17" s="12" t="s">
        <v>39</v>
      </c>
      <c r="K17" s="12" t="s">
        <v>41</v>
      </c>
      <c r="L17" s="10">
        <f>L15+0.005</f>
        <v>0.91500000000000004</v>
      </c>
      <c r="M17" s="10" t="e">
        <f ca="1">_xll.HLV5r3.Financial.Cache.qCreateFxSpot(B17,E17,F17,C17,D17,I17,H17,J17,K17,G17,L17)</f>
        <v>#NAME?</v>
      </c>
      <c r="N17" s="10" t="e">
        <f ca="1">_xll.HLV5r3.Financial.Cache.qValueTradeFromMarket(M17,C17,$R$2:$R$4,J17,$V$20,F17)</f>
        <v>#NAME?</v>
      </c>
      <c r="O17" s="10" t="e">
        <f t="array" aca="1" ref="O17:Q18" ca="1">TRANSPOSE(_xll.HLV5r3.Financial.Cache.qViewValuationReport(N17))</f>
        <v>#NAME?</v>
      </c>
      <c r="P17" s="10" t="e">
        <f ca="1"/>
        <v>#NAME?</v>
      </c>
      <c r="Q17" s="10" t="e">
        <f ca="1"/>
        <v>#NAME?</v>
      </c>
      <c r="R17" t="e">
        <f ca="1"/>
        <v>#NAME?</v>
      </c>
      <c r="S17" t="e">
        <f ca="1"/>
        <v>#NAME?</v>
      </c>
      <c r="U17" t="e">
        <f ca="1"/>
        <v>#NAME?</v>
      </c>
      <c r="V17" t="e">
        <f ca="1"/>
        <v>#NAME?</v>
      </c>
    </row>
    <row r="18" spans="2:22">
      <c r="B18" s="14"/>
      <c r="C18" s="14"/>
      <c r="D18" s="14"/>
      <c r="E18" s="14"/>
      <c r="F18" s="14"/>
      <c r="G18" s="14"/>
      <c r="H18" s="13"/>
      <c r="I18" s="15"/>
      <c r="J18" s="15"/>
      <c r="K18" s="15"/>
      <c r="L18" s="13"/>
      <c r="M18" s="13"/>
      <c r="N18" s="13"/>
      <c r="O18" s="15" t="e">
        <f ca="1"/>
        <v>#NAME?</v>
      </c>
      <c r="P18" s="15" t="e">
        <f ca="1"/>
        <v>#NAME?</v>
      </c>
      <c r="Q18" s="15" t="e">
        <f ca="1"/>
        <v>#NAME?</v>
      </c>
      <c r="R18" t="e">
        <f ca="1"/>
        <v>#NAME?</v>
      </c>
      <c r="S18" t="e">
        <f ca="1"/>
        <v>#NAME?</v>
      </c>
      <c r="U18" t="e">
        <f ca="1"/>
        <v>#NAME?</v>
      </c>
      <c r="V18" t="e">
        <f ca="1"/>
        <v>#NAME?</v>
      </c>
    </row>
    <row r="19" spans="2:22">
      <c r="B19" s="10" t="s">
        <v>29</v>
      </c>
      <c r="C19" s="10" t="str">
        <f>C17</f>
        <v>CBA</v>
      </c>
      <c r="D19" s="10" t="str">
        <f>D17</f>
        <v>XYZ</v>
      </c>
      <c r="E19" s="10" t="b">
        <f>E17</f>
        <v>1</v>
      </c>
      <c r="F19" s="11">
        <f ca="1">F17</f>
        <v>43155</v>
      </c>
      <c r="G19" s="11">
        <f ca="1">G17+5</f>
        <v>43285</v>
      </c>
      <c r="H19" s="10" t="str">
        <f>H17</f>
        <v>AUD</v>
      </c>
      <c r="I19" s="12">
        <f>I17</f>
        <v>1000000</v>
      </c>
      <c r="J19" s="12" t="s">
        <v>39</v>
      </c>
      <c r="K19" s="12" t="s">
        <v>41</v>
      </c>
      <c r="L19" s="10">
        <f>L17+0.005</f>
        <v>0.92</v>
      </c>
      <c r="M19" s="10" t="e">
        <f ca="1">_xll.HLV5r3.Financial.Cache.qCreateFxSpot(B19,E19,F19,C19,D19,I19,H19,J19,K19,G19,L19)</f>
        <v>#NAME?</v>
      </c>
      <c r="N19" s="10" t="e">
        <f ca="1">_xll.HLV5r3.Financial.Cache.qValueTradeFromMarket(M19,C19,$R$2:$R$4,J19,$V$20,F19)</f>
        <v>#NAME?</v>
      </c>
      <c r="O19" s="10" t="e">
        <f t="array" aca="1" ref="O19:Q20" ca="1">TRANSPOSE(_xll.HLV5r3.Financial.Cache.qViewValuationReport(N19))</f>
        <v>#NAME?</v>
      </c>
      <c r="P19" s="10" t="e">
        <f ca="1"/>
        <v>#NAME?</v>
      </c>
      <c r="Q19" s="10" t="e">
        <f ca="1"/>
        <v>#NAME?</v>
      </c>
    </row>
    <row r="20" spans="2:22">
      <c r="B20" s="14"/>
      <c r="C20" s="14"/>
      <c r="D20" s="14"/>
      <c r="E20" s="14"/>
      <c r="F20" s="14"/>
      <c r="G20" s="14"/>
      <c r="H20" s="13"/>
      <c r="I20" s="15"/>
      <c r="J20" s="15"/>
      <c r="K20" s="15"/>
      <c r="L20" s="13"/>
      <c r="M20" s="13"/>
      <c r="N20" s="13"/>
      <c r="O20" s="15" t="e">
        <f ca="1"/>
        <v>#NAME?</v>
      </c>
      <c r="P20" s="15" t="e">
        <f ca="1"/>
        <v>#NAME?</v>
      </c>
      <c r="Q20" s="15" t="e">
        <f ca="1"/>
        <v>#NAME?</v>
      </c>
      <c r="U20" t="s">
        <v>30</v>
      </c>
      <c r="V20" t="s">
        <v>7</v>
      </c>
    </row>
    <row r="21" spans="2:22">
      <c r="B21" s="10" t="s">
        <v>31</v>
      </c>
      <c r="C21" s="10" t="str">
        <f>C19</f>
        <v>CBA</v>
      </c>
      <c r="D21" s="10" t="str">
        <f>D19</f>
        <v>XYZ</v>
      </c>
      <c r="E21" s="10" t="b">
        <f>E19</f>
        <v>1</v>
      </c>
      <c r="F21" s="11">
        <f ca="1">F19</f>
        <v>43155</v>
      </c>
      <c r="G21" s="11">
        <f ca="1">G19+5</f>
        <v>43290</v>
      </c>
      <c r="H21" s="10" t="str">
        <f>H19</f>
        <v>AUD</v>
      </c>
      <c r="I21" s="12">
        <f>I19</f>
        <v>1000000</v>
      </c>
      <c r="J21" s="12" t="s">
        <v>39</v>
      </c>
      <c r="K21" s="12" t="s">
        <v>41</v>
      </c>
      <c r="L21" s="10">
        <f>L19+0.005</f>
        <v>0.92500000000000004</v>
      </c>
      <c r="M21" s="10" t="e">
        <f ca="1">_xll.HLV5r3.Financial.Cache.qCreateFxSpot(B21,E21,F21,C21,D21,I21,H21,J21,K21,G21,L21)</f>
        <v>#NAME?</v>
      </c>
      <c r="N21" s="10" t="e">
        <f ca="1">_xll.HLV5r3.Financial.Cache.qValueTradeFromMarket(M21,C21,$R$2:$R$4,J21,$V$20,F21)</f>
        <v>#NAME?</v>
      </c>
      <c r="O21" s="10" t="e">
        <f t="array" aca="1" ref="O21:Q22" ca="1">TRANSPOSE(_xll.HLV5r3.Financial.Cache.qViewValuationReport(N21))</f>
        <v>#NAME?</v>
      </c>
      <c r="P21" s="10" t="e">
        <f ca="1"/>
        <v>#NAME?</v>
      </c>
      <c r="Q21" s="10" t="e">
        <f ca="1"/>
        <v>#NAME?</v>
      </c>
    </row>
    <row r="22" spans="2:22">
      <c r="B22" s="14"/>
      <c r="C22" s="14"/>
      <c r="D22" s="14"/>
      <c r="E22" s="14"/>
      <c r="F22" s="14"/>
      <c r="G22" s="14"/>
      <c r="H22" s="13"/>
      <c r="I22" s="15"/>
      <c r="J22" s="15"/>
      <c r="K22" s="15"/>
      <c r="L22" s="13"/>
      <c r="M22" s="13"/>
      <c r="N22" s="13"/>
      <c r="O22" s="15" t="e">
        <f ca="1"/>
        <v>#NAME?</v>
      </c>
      <c r="P22" s="15" t="e">
        <f ca="1"/>
        <v>#NAME?</v>
      </c>
      <c r="Q22" s="15" t="e">
        <f ca="1"/>
        <v>#NAME?</v>
      </c>
      <c r="V22" s="12"/>
    </row>
    <row r="23" spans="2:22">
      <c r="B23" s="10" t="s">
        <v>32</v>
      </c>
      <c r="C23" s="11" t="str">
        <f>C21</f>
        <v>CBA</v>
      </c>
      <c r="D23" s="11" t="str">
        <f>D21</f>
        <v>XYZ</v>
      </c>
      <c r="E23" s="11" t="b">
        <f>E21</f>
        <v>1</v>
      </c>
      <c r="F23" s="11">
        <f ca="1">F21</f>
        <v>43155</v>
      </c>
      <c r="G23" s="11">
        <f ca="1">G21+5</f>
        <v>43295</v>
      </c>
      <c r="H23" s="11" t="str">
        <f>H21</f>
        <v>AUD</v>
      </c>
      <c r="I23" s="12">
        <f>I21</f>
        <v>1000000</v>
      </c>
      <c r="J23" s="12" t="s">
        <v>39</v>
      </c>
      <c r="K23" s="12" t="s">
        <v>41</v>
      </c>
      <c r="L23" s="10">
        <f>L21+0.005</f>
        <v>0.93</v>
      </c>
      <c r="M23" s="10" t="e">
        <f ca="1">_xll.HLV5r3.Financial.Cache.qCreateFxSpot(B23,E23,F23,C23,D23,I23,H23,J23,K23,G23,L23)</f>
        <v>#NAME?</v>
      </c>
      <c r="N23" s="10" t="e">
        <f ca="1">_xll.HLV5r3.Financial.Cache.qValueTradeFromMarket(M23,C23,$R$2:$R$4,J23,$V$20,F23)</f>
        <v>#NAME?</v>
      </c>
      <c r="O23" s="10" t="e">
        <f t="array" aca="1" ref="O23:Q24" ca="1">TRANSPOSE(_xll.HLV5r3.Financial.Cache.qViewValuationReport(N23))</f>
        <v>#NAME?</v>
      </c>
      <c r="P23" s="10" t="e">
        <f ca="1"/>
        <v>#NAME?</v>
      </c>
      <c r="Q23" s="10" t="e">
        <f ca="1"/>
        <v>#NAME?</v>
      </c>
    </row>
    <row r="24" spans="2:22">
      <c r="B24" s="14"/>
      <c r="C24" s="14"/>
      <c r="D24" s="14"/>
      <c r="E24" s="14"/>
      <c r="F24" s="14"/>
      <c r="G24" s="14"/>
      <c r="H24" s="13"/>
      <c r="I24" s="15"/>
      <c r="J24" s="15"/>
      <c r="K24" s="15"/>
      <c r="L24" s="13"/>
      <c r="M24" s="13"/>
      <c r="N24" s="13"/>
      <c r="O24" s="15" t="e">
        <f ca="1"/>
        <v>#NAME?</v>
      </c>
      <c r="P24" s="15" t="e">
        <f ca="1"/>
        <v>#NAME?</v>
      </c>
      <c r="Q24" s="15" t="e">
        <f ca="1"/>
        <v>#NAME?</v>
      </c>
    </row>
    <row r="25" spans="2:22">
      <c r="B25" s="10" t="s">
        <v>33</v>
      </c>
      <c r="C25" s="11" t="str">
        <f>C23</f>
        <v>CBA</v>
      </c>
      <c r="D25" s="11" t="str">
        <f>D23</f>
        <v>XYZ</v>
      </c>
      <c r="E25" s="11" t="b">
        <f>E23</f>
        <v>1</v>
      </c>
      <c r="F25" s="11">
        <f ca="1">F23</f>
        <v>43155</v>
      </c>
      <c r="G25" s="11">
        <f ca="1">G23+5</f>
        <v>43300</v>
      </c>
      <c r="H25" s="11" t="str">
        <f>H23</f>
        <v>AUD</v>
      </c>
      <c r="I25" s="12">
        <f>I23</f>
        <v>1000000</v>
      </c>
      <c r="J25" s="12" t="s">
        <v>39</v>
      </c>
      <c r="K25" s="12" t="s">
        <v>41</v>
      </c>
      <c r="L25" s="10">
        <f>L23+0.005</f>
        <v>0.93500000000000005</v>
      </c>
      <c r="M25" s="10" t="e">
        <f ca="1">_xll.HLV5r3.Financial.Cache.qCreateFxSpot(B25,E25,F25,C25,D25,I25,H25,J25,K25,G25,L25)</f>
        <v>#NAME?</v>
      </c>
      <c r="N25" s="10" t="e">
        <f ca="1">_xll.HLV5r3.Financial.Cache.qValueTradeFromMarket(M25,C25,$R$2:$R$4,J25,$V$20,F25)</f>
        <v>#NAME?</v>
      </c>
      <c r="O25" s="10" t="e">
        <f t="array" aca="1" ref="O25:Q26" ca="1">TRANSPOSE(_xll.HLV5r3.Financial.Cache.qViewValuationReport(N25))</f>
        <v>#NAME?</v>
      </c>
      <c r="P25" s="10" t="e">
        <f ca="1"/>
        <v>#NAME?</v>
      </c>
      <c r="Q25" s="10" t="e">
        <f ca="1"/>
        <v>#NAME?</v>
      </c>
    </row>
    <row r="26" spans="2:22">
      <c r="B26" s="14"/>
      <c r="C26" s="14"/>
      <c r="D26" s="14"/>
      <c r="E26" s="14"/>
      <c r="F26" s="14"/>
      <c r="G26" s="14"/>
      <c r="H26" s="13"/>
      <c r="I26" s="15"/>
      <c r="J26" s="15"/>
      <c r="K26" s="15"/>
      <c r="L26" s="13"/>
      <c r="M26" s="13"/>
      <c r="N26" s="13"/>
      <c r="O26" s="15" t="e">
        <f ca="1"/>
        <v>#NAME?</v>
      </c>
      <c r="P26" s="15" t="e">
        <f ca="1"/>
        <v>#NAME?</v>
      </c>
      <c r="Q26" s="15" t="e">
        <f ca="1"/>
        <v>#NAME?</v>
      </c>
    </row>
    <row r="27" spans="2:22">
      <c r="B27" s="10"/>
      <c r="C27" s="11"/>
      <c r="D27" s="11"/>
      <c r="E27" s="11"/>
      <c r="F27" s="11"/>
      <c r="G27" s="11"/>
      <c r="H27" s="11"/>
      <c r="I27" s="12"/>
      <c r="J27" s="11"/>
      <c r="K27" s="11"/>
      <c r="L27" s="11"/>
      <c r="M27" s="10"/>
      <c r="N27" s="10"/>
      <c r="O27" s="10"/>
      <c r="P27" s="10"/>
      <c r="Q27" s="10"/>
    </row>
    <row r="28" spans="2:22">
      <c r="B28" s="10"/>
      <c r="C28" s="11"/>
      <c r="D28" s="11"/>
      <c r="E28" s="11"/>
      <c r="F28" s="11"/>
      <c r="G28" s="11"/>
      <c r="H28" s="11"/>
      <c r="I28" s="12"/>
      <c r="J28" s="11"/>
      <c r="K28" s="11"/>
      <c r="L28" s="11"/>
      <c r="M28" s="10"/>
      <c r="N28" s="10"/>
      <c r="O28" s="10"/>
      <c r="P28" s="10"/>
      <c r="Q28" s="10"/>
    </row>
    <row r="29" spans="2:22">
      <c r="B29" s="10"/>
      <c r="C29" s="11"/>
      <c r="D29" s="11"/>
      <c r="E29" s="11"/>
      <c r="F29" s="11"/>
      <c r="G29" s="11"/>
      <c r="H29" s="11"/>
      <c r="I29" s="12"/>
      <c r="J29" s="11"/>
      <c r="K29" s="11"/>
      <c r="L29" s="11"/>
      <c r="M29" s="10"/>
      <c r="N29" s="10"/>
      <c r="O29" s="10"/>
      <c r="P29" s="10"/>
      <c r="Q29" s="10"/>
    </row>
    <row r="30" spans="2:22">
      <c r="B30" s="10"/>
      <c r="C30" s="11"/>
      <c r="D30" s="11"/>
      <c r="E30" s="11"/>
      <c r="F30" s="11"/>
      <c r="G30" s="11"/>
      <c r="H30" s="11"/>
      <c r="I30" s="12"/>
      <c r="J30" s="12"/>
      <c r="K30" s="12"/>
      <c r="L30" s="11"/>
      <c r="M30" s="10"/>
      <c r="N30" s="10"/>
      <c r="O30" s="10"/>
      <c r="P30" s="10"/>
      <c r="Q30" s="10"/>
    </row>
    <row r="31" spans="2:22">
      <c r="B31" s="10"/>
      <c r="C31" s="11"/>
      <c r="D31" s="11"/>
      <c r="E31" s="11"/>
      <c r="F31" s="11"/>
      <c r="G31" s="11"/>
      <c r="H31" s="11"/>
      <c r="I31" s="12"/>
      <c r="J31" s="12"/>
      <c r="K31" s="12"/>
      <c r="L31" s="11"/>
      <c r="M31" s="10"/>
      <c r="N31" s="10"/>
      <c r="O31" s="10"/>
      <c r="P31" s="10"/>
      <c r="Q31" s="10"/>
    </row>
    <row r="32" spans="2:22">
      <c r="B32" s="10"/>
      <c r="C32" s="11"/>
      <c r="D32" s="11"/>
      <c r="E32" s="11"/>
      <c r="F32" s="11"/>
      <c r="G32" s="11"/>
      <c r="H32" s="11"/>
      <c r="I32" s="12"/>
      <c r="J32" s="12"/>
      <c r="K32" s="12"/>
      <c r="L32" s="11"/>
      <c r="M32" s="10"/>
      <c r="N32" s="10"/>
      <c r="O32" s="10"/>
      <c r="P32" s="10"/>
      <c r="Q32" s="10"/>
    </row>
    <row r="33" spans="2:17">
      <c r="B33" s="10"/>
      <c r="C33" s="11"/>
      <c r="D33" s="11"/>
      <c r="E33" s="11"/>
      <c r="F33" s="11"/>
      <c r="G33" s="11"/>
      <c r="H33" s="11"/>
      <c r="I33" s="12"/>
      <c r="J33" s="12"/>
      <c r="K33" s="12"/>
      <c r="L33" s="11"/>
      <c r="M33" s="10"/>
      <c r="N33" s="10"/>
      <c r="O33" s="10"/>
      <c r="P33" s="10"/>
      <c r="Q33" s="10"/>
    </row>
    <row r="34" spans="2:17">
      <c r="B34" s="10"/>
      <c r="C34" s="11"/>
      <c r="D34" s="11"/>
      <c r="E34" s="11"/>
      <c r="F34" s="11"/>
      <c r="G34" s="11"/>
      <c r="H34" s="11"/>
      <c r="I34" s="12"/>
      <c r="J34" s="12"/>
      <c r="K34" s="12"/>
      <c r="L34" s="11"/>
      <c r="M34" s="10"/>
      <c r="N34" s="10"/>
      <c r="O34" s="10"/>
      <c r="P34" s="10"/>
      <c r="Q34" s="10"/>
    </row>
    <row r="35" spans="2:17">
      <c r="B35" s="10"/>
      <c r="C35" s="11"/>
      <c r="D35" s="11"/>
      <c r="E35" s="11"/>
      <c r="F35" s="11"/>
      <c r="G35" s="11"/>
      <c r="H35" s="11"/>
      <c r="I35" s="12"/>
      <c r="J35" s="12"/>
      <c r="K35" s="12"/>
      <c r="L35" s="11"/>
      <c r="M35" s="10"/>
      <c r="N35" s="10"/>
      <c r="O35" s="10"/>
      <c r="P35" s="10"/>
      <c r="Q35" s="10"/>
    </row>
    <row r="36" spans="2:17">
      <c r="B36" s="10"/>
      <c r="C36" s="11"/>
      <c r="D36" s="11"/>
      <c r="E36" s="11"/>
      <c r="F36" s="11"/>
      <c r="G36" s="11"/>
      <c r="H36" s="11"/>
      <c r="I36" s="12"/>
      <c r="J36" s="12"/>
      <c r="K36" s="12"/>
      <c r="L36" s="11"/>
      <c r="M36" s="10"/>
      <c r="N36" s="10"/>
      <c r="O36" s="10"/>
      <c r="P36" s="10"/>
      <c r="Q36" s="10"/>
    </row>
    <row r="37" spans="2:17">
      <c r="B37" s="10"/>
      <c r="C37" s="11"/>
      <c r="D37" s="11"/>
      <c r="E37" s="11"/>
      <c r="F37" s="11"/>
      <c r="G37" s="11"/>
      <c r="H37" s="11"/>
      <c r="I37" s="12"/>
      <c r="J37" s="12"/>
      <c r="K37" s="12"/>
      <c r="L37" s="11"/>
      <c r="M37" s="10"/>
      <c r="N37" s="10"/>
      <c r="O37" s="10"/>
      <c r="P37" s="10"/>
      <c r="Q37" s="10"/>
    </row>
    <row r="38" spans="2:17">
      <c r="B38" s="10"/>
      <c r="C38" s="11"/>
      <c r="D38" s="11"/>
      <c r="E38" s="11"/>
      <c r="F38" s="11"/>
      <c r="G38" s="11"/>
      <c r="H38" s="11"/>
      <c r="I38" s="12"/>
      <c r="J38" s="12"/>
      <c r="K38" s="12"/>
      <c r="L38" s="11"/>
      <c r="M38" s="10"/>
      <c r="N38" s="10"/>
      <c r="O38" s="10"/>
      <c r="P38" s="10"/>
      <c r="Q38" s="10"/>
    </row>
    <row r="39" spans="2:17">
      <c r="B39" s="10"/>
      <c r="C39" s="11"/>
      <c r="D39" s="11"/>
      <c r="E39" s="11"/>
      <c r="F39" s="11"/>
      <c r="G39" s="11"/>
      <c r="H39" s="11"/>
      <c r="I39" s="12"/>
      <c r="J39" s="12"/>
      <c r="K39" s="12"/>
      <c r="L39" s="11"/>
      <c r="M39" s="10"/>
      <c r="N39" s="10"/>
      <c r="O39" s="10"/>
      <c r="P39" s="10"/>
      <c r="Q39" s="10"/>
    </row>
    <row r="40" spans="2:17">
      <c r="B40" s="10"/>
      <c r="C40" s="11"/>
      <c r="D40" s="11"/>
      <c r="E40" s="11"/>
      <c r="F40" s="11"/>
      <c r="G40" s="11"/>
      <c r="H40" s="11"/>
      <c r="I40" s="12"/>
      <c r="J40" s="12"/>
      <c r="K40" s="12"/>
      <c r="L40" s="11"/>
      <c r="M40" s="10"/>
      <c r="N40" s="10"/>
      <c r="O40" s="10"/>
      <c r="P40" s="10"/>
      <c r="Q40" s="10"/>
    </row>
    <row r="41" spans="2:17">
      <c r="B41" s="10"/>
      <c r="C41" s="11"/>
      <c r="D41" s="11"/>
      <c r="E41" s="11"/>
      <c r="F41" s="11"/>
      <c r="G41" s="11"/>
      <c r="H41" s="11"/>
      <c r="I41" s="12"/>
      <c r="J41" s="12"/>
      <c r="K41" s="12"/>
      <c r="L41" s="11"/>
      <c r="M41" s="10"/>
      <c r="N41" s="10"/>
      <c r="O41" s="10"/>
      <c r="P41" s="10"/>
      <c r="Q41" s="10"/>
    </row>
    <row r="42" spans="2:17">
      <c r="B42" s="10"/>
      <c r="C42" s="11"/>
      <c r="D42" s="11"/>
      <c r="E42" s="11"/>
      <c r="F42" s="11"/>
      <c r="G42" s="11"/>
      <c r="H42" s="11"/>
      <c r="I42" s="12"/>
      <c r="J42" s="12"/>
      <c r="K42" s="12"/>
      <c r="L42" s="11"/>
      <c r="M42" s="10"/>
      <c r="N42" s="10"/>
      <c r="O42" s="10"/>
      <c r="P42" s="10"/>
      <c r="Q42" s="10"/>
    </row>
    <row r="43" spans="2:17">
      <c r="B43" s="10"/>
      <c r="C43" s="11"/>
      <c r="D43" s="11"/>
      <c r="E43" s="11"/>
      <c r="F43" s="11"/>
      <c r="G43" s="11"/>
      <c r="H43" s="11"/>
      <c r="I43" s="12"/>
      <c r="J43" s="12"/>
      <c r="K43" s="12"/>
      <c r="L43" s="11"/>
      <c r="M43" s="10"/>
      <c r="N43" s="10"/>
      <c r="O43" s="10"/>
      <c r="P43" s="10"/>
      <c r="Q43" s="10"/>
    </row>
    <row r="44" spans="2:17">
      <c r="B44" s="10"/>
      <c r="C44" s="11"/>
      <c r="D44" s="11"/>
      <c r="E44" s="11"/>
      <c r="F44" s="11"/>
      <c r="G44" s="11"/>
      <c r="H44" s="11"/>
      <c r="I44" s="12"/>
      <c r="J44" s="12"/>
      <c r="K44" s="12"/>
      <c r="L44" s="11"/>
      <c r="M44" s="10"/>
      <c r="N44" s="10"/>
      <c r="O44" s="10"/>
      <c r="P44" s="10"/>
      <c r="Q44" s="10"/>
    </row>
    <row r="45" spans="2:17">
      <c r="B45" s="10"/>
      <c r="C45" s="11"/>
      <c r="D45" s="11"/>
      <c r="E45" s="11"/>
      <c r="F45" s="11"/>
      <c r="G45" s="11"/>
      <c r="H45" s="11"/>
      <c r="I45" s="11"/>
      <c r="J45" s="11"/>
      <c r="K45" s="11"/>
      <c r="L45" s="11"/>
      <c r="M45" s="11"/>
      <c r="N45" s="11"/>
      <c r="O45" s="11"/>
      <c r="P45" s="11"/>
      <c r="Q45" s="11"/>
    </row>
    <row r="46" spans="2:17">
      <c r="B46" s="10"/>
      <c r="C46" s="11"/>
      <c r="D46" s="11"/>
      <c r="E46" s="11"/>
      <c r="F46" s="11"/>
      <c r="G46" s="11"/>
      <c r="H46" s="11"/>
      <c r="I46" s="11"/>
      <c r="J46" s="11"/>
      <c r="K46" s="11"/>
      <c r="L46" s="11"/>
      <c r="M46" s="11"/>
      <c r="N46" s="11"/>
      <c r="O46" s="11"/>
      <c r="P46" s="11"/>
      <c r="Q46" s="1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V86"/>
  <sheetViews>
    <sheetView topLeftCell="Q1" workbookViewId="0">
      <selection activeCell="U1" sqref="U1"/>
    </sheetView>
  </sheetViews>
  <sheetFormatPr defaultRowHeight="12.75"/>
  <cols>
    <col min="1" max="1" width="3.140625" customWidth="1"/>
    <col min="3" max="3" width="10.140625" bestFit="1" customWidth="1"/>
    <col min="4" max="4" width="12" bestFit="1" customWidth="1"/>
    <col min="5" max="5" width="13.42578125" customWidth="1"/>
    <col min="6" max="6" width="10.140625" bestFit="1" customWidth="1"/>
    <col min="7" max="7" width="12.140625" bestFit="1" customWidth="1"/>
    <col min="8" max="8" width="10.140625" bestFit="1" customWidth="1"/>
    <col min="9" max="9" width="11.7109375" bestFit="1" customWidth="1"/>
    <col min="10" max="10" width="9.7109375" customWidth="1"/>
    <col min="11" max="11" width="21" bestFit="1" customWidth="1"/>
    <col min="12" max="12" width="14.42578125" bestFit="1" customWidth="1"/>
    <col min="13" max="13" width="16.42578125" bestFit="1" customWidth="1"/>
    <col min="14" max="14" width="16.42578125" customWidth="1"/>
    <col min="15" max="15" width="28.7109375" bestFit="1" customWidth="1"/>
    <col min="16" max="16" width="50.42578125" bestFit="1" customWidth="1"/>
    <col min="17" max="19" width="16.42578125" customWidth="1"/>
    <col min="20" max="20" width="31.140625" bestFit="1" customWidth="1"/>
    <col min="21" max="21" width="48.5703125" bestFit="1" customWidth="1"/>
    <col min="22" max="22" width="12.28515625" bestFit="1" customWidth="1"/>
  </cols>
  <sheetData>
    <row r="1" spans="2:22">
      <c r="U1" s="10" t="str">
        <f t="array" ref="U1:V86">_xll.HLV5r3.Financial.Cache.qViewValuationReport(P3)</f>
        <v>NPV</v>
      </c>
      <c r="V1" s="15">
        <v>-2097023.2366576623</v>
      </c>
    </row>
    <row r="2" spans="2:22">
      <c r="B2" s="7" t="s">
        <v>8</v>
      </c>
      <c r="C2" s="7" t="s">
        <v>9</v>
      </c>
      <c r="D2" s="7" t="s">
        <v>10</v>
      </c>
      <c r="E2" s="7" t="s">
        <v>11</v>
      </c>
      <c r="F2" s="7" t="s">
        <v>12</v>
      </c>
      <c r="G2" s="7" t="s">
        <v>42</v>
      </c>
      <c r="H2" s="7" t="s">
        <v>36</v>
      </c>
      <c r="I2" s="7" t="s">
        <v>37</v>
      </c>
      <c r="J2" s="7" t="s">
        <v>38</v>
      </c>
      <c r="K2" s="7" t="s">
        <v>40</v>
      </c>
      <c r="L2" s="8" t="s">
        <v>43</v>
      </c>
      <c r="M2" s="8" t="s">
        <v>44</v>
      </c>
      <c r="N2" s="17" t="s">
        <v>45</v>
      </c>
      <c r="O2" s="7" t="s">
        <v>13</v>
      </c>
      <c r="P2" s="7" t="s">
        <v>14</v>
      </c>
      <c r="Q2" s="7" t="s">
        <v>15</v>
      </c>
      <c r="R2" s="7" t="s">
        <v>20</v>
      </c>
      <c r="S2" s="7" t="s">
        <v>21</v>
      </c>
      <c r="T2" s="9" t="s">
        <v>15</v>
      </c>
      <c r="U2" s="10" t="str">
        <v>ExpectedValue</v>
      </c>
      <c r="V2" s="15">
        <v>-1846200</v>
      </c>
    </row>
    <row r="3" spans="2:22">
      <c r="B3" s="10" t="s">
        <v>34</v>
      </c>
      <c r="C3" s="10" t="s">
        <v>17</v>
      </c>
      <c r="D3" s="10" t="s">
        <v>18</v>
      </c>
      <c r="E3" s="10" t="b">
        <v>1</v>
      </c>
      <c r="F3" s="11">
        <v>40763</v>
      </c>
      <c r="G3" s="11">
        <v>40898</v>
      </c>
      <c r="H3" s="10" t="s">
        <v>19</v>
      </c>
      <c r="I3" s="12">
        <v>100000000</v>
      </c>
      <c r="J3" s="12" t="s">
        <v>39</v>
      </c>
      <c r="K3" s="12" t="s">
        <v>41</v>
      </c>
      <c r="L3" s="10">
        <v>0.88</v>
      </c>
      <c r="M3" s="10">
        <f>L3+N3</f>
        <v>0.88</v>
      </c>
      <c r="N3" s="10">
        <v>0</v>
      </c>
      <c r="O3" s="10" t="str">
        <f>_xll.HLV5r3.Financial.Cache.qCreateFxForward(B3,E3,F3,C3,D3,I3,H3,J3,K3,G3,L3,M3,N3)</f>
        <v>Trade.SpreadSheet.fxSingleLeg.t0013</v>
      </c>
      <c r="P3" s="10" t="str">
        <f>_xll.HLV5r3.Financial.Cache.qValueTradeFromMarket(O3,C3,$T$2:$T$7,J3,$T$9,F3)</f>
        <v>ValuationReport.LOCAL_USER.SpreadSheet.fxSingleLeg.t0013.QR_LIVE</v>
      </c>
      <c r="Q3" s="10" t="str">
        <f t="array" ref="Q3:S4">TRANSPOSE(_xll.HLV5r3.Financial.Cache.qViewValuationReport(P3))</f>
        <v>NPV</v>
      </c>
      <c r="R3" s="10" t="str">
        <v>ExpectedValue</v>
      </c>
      <c r="S3" s="10" t="str">
        <v>Delta1</v>
      </c>
      <c r="T3" s="9" t="s">
        <v>20</v>
      </c>
      <c r="U3" s="10" t="str">
        <v>Delta1</v>
      </c>
      <c r="V3" s="15">
        <v>-83.717444128480253</v>
      </c>
    </row>
    <row r="4" spans="2:22">
      <c r="B4" s="14"/>
      <c r="C4" s="14"/>
      <c r="D4" s="14"/>
      <c r="E4" s="14"/>
      <c r="F4" s="14"/>
      <c r="G4" s="14"/>
      <c r="H4" s="13"/>
      <c r="I4" s="15"/>
      <c r="J4" s="15"/>
      <c r="K4" s="15"/>
      <c r="L4" s="13"/>
      <c r="M4" s="13"/>
      <c r="N4" s="13"/>
      <c r="O4" s="13"/>
      <c r="P4" s="13"/>
      <c r="Q4" s="15">
        <v>-2097023.2366576623</v>
      </c>
      <c r="R4" s="15">
        <v>-1846200</v>
      </c>
      <c r="S4" s="15">
        <v>-83.717444128480253</v>
      </c>
      <c r="T4" s="9" t="s">
        <v>21</v>
      </c>
      <c r="U4" s="10" t="str">
        <v>LocalCurrencyDelta1.AUD</v>
      </c>
      <c r="V4" s="15">
        <v>-3659.405507707565</v>
      </c>
    </row>
    <row r="5" spans="2:22">
      <c r="B5" s="10" t="s">
        <v>35</v>
      </c>
      <c r="C5" s="11" t="s">
        <v>17</v>
      </c>
      <c r="D5" s="11" t="s">
        <v>18</v>
      </c>
      <c r="E5" s="11" t="b">
        <v>1</v>
      </c>
      <c r="F5" s="11">
        <v>40763</v>
      </c>
      <c r="G5" s="11">
        <v>40903</v>
      </c>
      <c r="H5" s="11" t="s">
        <v>19</v>
      </c>
      <c r="I5" s="12">
        <v>100000000</v>
      </c>
      <c r="J5" s="12" t="s">
        <v>39</v>
      </c>
      <c r="K5" s="12" t="s">
        <v>41</v>
      </c>
      <c r="L5" s="10">
        <v>0.89</v>
      </c>
      <c r="M5" s="10">
        <f>L5-N5</f>
        <v>0.86</v>
      </c>
      <c r="N5" s="10">
        <v>0.03</v>
      </c>
      <c r="O5" s="10" t="str">
        <f>_xll.HLV5r3.Financial.Cache.qCreateFxForward(B5,E5,F5,C5,D5,I5,H5,J5,K5,G5,L5,M5,N5)</f>
        <v>Trade.SpreadSheet.fxSingleLeg.t0014</v>
      </c>
      <c r="P5" s="10" t="str">
        <f>_xll.HLV5r3.Financial.Cache.qValueTradeFromMarket(O5,C5,$T$2:$T$7,J5,$T$9,F5)</f>
        <v>ValuationReport.LOCAL_USER.SpreadSheet.fxSingleLeg.t0014.QR_LIVE</v>
      </c>
      <c r="Q5" s="10" t="str">
        <f t="array" ref="Q5:S6">TRANSPOSE(_xll.HLV5r3.Financial.Cache.qViewValuationReport(P5))</f>
        <v>NPV</v>
      </c>
      <c r="R5" s="10" t="str">
        <v>ExpectedValue</v>
      </c>
      <c r="S5" s="10" t="str">
        <v>Delta1</v>
      </c>
      <c r="T5" s="9" t="s">
        <v>48</v>
      </c>
      <c r="U5" s="10" t="str">
        <v>LocalCurrencyDelta1.USD</v>
      </c>
      <c r="V5" s="15">
        <v>3204.1193471374745</v>
      </c>
    </row>
    <row r="6" spans="2:22">
      <c r="B6" s="14"/>
      <c r="C6" s="14"/>
      <c r="D6" s="14"/>
      <c r="E6" s="14"/>
      <c r="F6" s="14"/>
      <c r="G6" s="14"/>
      <c r="H6" s="13"/>
      <c r="I6" s="15"/>
      <c r="J6" s="15"/>
      <c r="K6" s="15"/>
      <c r="L6" s="13"/>
      <c r="M6" s="13"/>
      <c r="N6" s="13"/>
      <c r="O6" s="13"/>
      <c r="P6" s="13"/>
      <c r="Q6" s="15">
        <v>-4085759.3046487272</v>
      </c>
      <c r="R6" s="15">
        <v>-3846200</v>
      </c>
      <c r="S6" s="15">
        <v>-162.58808949219608</v>
      </c>
      <c r="T6" s="9" t="s">
        <v>49</v>
      </c>
      <c r="U6" s="10" t="str">
        <v>LocalCurrencyBucketedDeltaVector.AUD</v>
      </c>
      <c r="V6" s="15">
        <v>-3662.0579689301539</v>
      </c>
    </row>
    <row r="7" spans="2:22">
      <c r="B7" s="10" t="s">
        <v>46</v>
      </c>
      <c r="C7" s="11" t="s">
        <v>17</v>
      </c>
      <c r="D7" s="11" t="s">
        <v>18</v>
      </c>
      <c r="E7" s="11" t="b">
        <v>1</v>
      </c>
      <c r="F7" s="11">
        <v>40763</v>
      </c>
      <c r="G7" s="11">
        <v>40908</v>
      </c>
      <c r="H7" s="11" t="s">
        <v>19</v>
      </c>
      <c r="I7" s="12">
        <v>100000000</v>
      </c>
      <c r="J7" s="12" t="s">
        <v>39</v>
      </c>
      <c r="K7" s="12" t="s">
        <v>41</v>
      </c>
      <c r="L7" s="10">
        <v>0.9</v>
      </c>
      <c r="M7" s="10">
        <f>L7+N7</f>
        <v>0.97</v>
      </c>
      <c r="N7" s="10">
        <v>7.0000000000000007E-2</v>
      </c>
      <c r="O7" s="10" t="str">
        <f>_xll.HLV5r3.Financial.Cache.qCreateFxForward(B7,E7,F7,C7,D7,I7,H7,J7,K7,G7,L7,M7,N7)</f>
        <v>Trade.SpreadSheet.fxSingleLeg.t0015</v>
      </c>
      <c r="P7" s="10" t="str">
        <f>_xll.HLV5r3.Financial.Cache.qValueTradeFromMarket(O7,C7,$T$2:$T$7,J7,$T$9,F7)</f>
        <v>ValuationReport.LOCAL_USER.SpreadSheet.fxSingleLeg.t0015.QR_LIVE</v>
      </c>
      <c r="Q7" s="10" t="str">
        <f t="array" ref="Q7:S8">TRANSPOSE(_xll.HLV5r3.Financial.Cache.qViewValuationReport(P7))</f>
        <v>NPV</v>
      </c>
      <c r="R7" s="10" t="str">
        <v>ExpectedValue</v>
      </c>
      <c r="S7" s="10" t="str">
        <v>Delta1</v>
      </c>
      <c r="T7" s="9" t="s">
        <v>47</v>
      </c>
      <c r="U7" s="10" t="str">
        <v>LocalCurrencyBucketedDeltaVector.AUD.0</v>
      </c>
      <c r="V7" s="15">
        <v>-2473.4870561356702</v>
      </c>
    </row>
    <row r="8" spans="2:22">
      <c r="B8" s="14"/>
      <c r="C8" s="14"/>
      <c r="D8" s="14"/>
      <c r="E8" s="14"/>
      <c r="F8" s="14"/>
      <c r="G8" s="14"/>
      <c r="H8" s="13"/>
      <c r="I8" s="15"/>
      <c r="J8" s="15"/>
      <c r="K8" s="15"/>
      <c r="L8" s="13"/>
      <c r="M8" s="13"/>
      <c r="N8" s="13"/>
      <c r="O8" s="13"/>
      <c r="P8" s="13"/>
      <c r="Q8" s="15">
        <v>6796749.6227216478</v>
      </c>
      <c r="R8" s="15">
        <v>7153800</v>
      </c>
      <c r="S8" s="15">
        <v>261.23134864115838</v>
      </c>
      <c r="U8" s="10" t="str">
        <v>LocalCurrencyBucketedDeltaVector.AUD.1</v>
      </c>
      <c r="V8" s="15">
        <v>-1188.570912794484</v>
      </c>
    </row>
    <row r="9" spans="2:22">
      <c r="B9" s="10"/>
      <c r="C9" s="11"/>
      <c r="D9" s="11"/>
      <c r="E9" s="11"/>
      <c r="F9" s="11"/>
      <c r="G9" s="11"/>
      <c r="H9" s="11"/>
      <c r="I9" s="12"/>
      <c r="J9" s="11"/>
      <c r="K9" s="11"/>
      <c r="L9" s="11"/>
      <c r="M9" s="11"/>
      <c r="N9" s="10"/>
      <c r="O9" s="10"/>
      <c r="P9" s="10"/>
      <c r="Q9" s="10"/>
      <c r="R9" s="10"/>
      <c r="S9" s="10"/>
      <c r="T9" s="9" t="s">
        <v>7</v>
      </c>
      <c r="U9" s="10" t="str">
        <v>LocalCurrencyBucketedDeltaVector.USD</v>
      </c>
      <c r="V9" s="15">
        <v>3207.5355644223055</v>
      </c>
    </row>
    <row r="10" spans="2:22">
      <c r="B10" s="10"/>
      <c r="C10" s="11"/>
      <c r="D10" s="11"/>
      <c r="E10" s="11"/>
      <c r="F10" s="11"/>
      <c r="G10" s="11"/>
      <c r="H10" s="11"/>
      <c r="I10" s="12"/>
      <c r="J10" s="11"/>
      <c r="K10" s="11"/>
      <c r="L10" s="11"/>
      <c r="M10" s="11"/>
      <c r="N10" s="10"/>
      <c r="O10" s="10"/>
      <c r="P10" s="10"/>
      <c r="Q10" s="10"/>
      <c r="R10" s="10"/>
      <c r="S10" s="10"/>
      <c r="U10" s="10" t="str">
        <v>LocalCurrencyBucketedDeltaVector.USD.0</v>
      </c>
      <c r="V10" s="15">
        <v>2165.7473364910716</v>
      </c>
    </row>
    <row r="11" spans="2:22">
      <c r="B11" s="10"/>
      <c r="C11" s="11"/>
      <c r="D11" s="11"/>
      <c r="E11" s="11"/>
      <c r="F11" s="11"/>
      <c r="G11" s="11"/>
      <c r="H11" s="11"/>
      <c r="I11" s="12"/>
      <c r="J11" s="11"/>
      <c r="K11" s="11"/>
      <c r="L11" s="11"/>
      <c r="M11" s="11"/>
      <c r="N11" s="10"/>
      <c r="O11" s="10"/>
      <c r="P11" s="10"/>
      <c r="Q11" s="10"/>
      <c r="R11" s="10"/>
      <c r="S11" s="10"/>
      <c r="U11" s="10" t="str">
        <v>LocalCurrencyBucketedDeltaVector.USD.1</v>
      </c>
      <c r="V11" s="15">
        <v>1041.7882279312344</v>
      </c>
    </row>
    <row r="12" spans="2:22">
      <c r="B12" s="10"/>
      <c r="C12" s="11"/>
      <c r="D12" s="11"/>
      <c r="E12" s="11"/>
      <c r="F12" s="11"/>
      <c r="G12" s="11"/>
      <c r="H12" s="11"/>
      <c r="I12" s="12"/>
      <c r="J12" s="12"/>
      <c r="K12" s="12"/>
      <c r="L12" s="11"/>
      <c r="M12" s="11"/>
      <c r="N12" s="11"/>
      <c r="O12" s="11"/>
      <c r="P12" s="11"/>
      <c r="Q12" s="10"/>
      <c r="R12" s="10"/>
      <c r="S12" s="10"/>
      <c r="U12" s="10" t="str">
        <v>LocalCurrencyDelta1PDH.AUD</v>
      </c>
      <c r="V12" s="15">
        <v>-3664.7835600100002</v>
      </c>
    </row>
    <row r="13" spans="2:22">
      <c r="B13" s="10"/>
      <c r="C13" s="11"/>
      <c r="D13" s="11"/>
      <c r="E13" s="11"/>
      <c r="F13" s="11"/>
      <c r="G13" s="11"/>
      <c r="H13" s="11"/>
      <c r="I13" s="12"/>
      <c r="J13" s="12"/>
      <c r="K13" s="12"/>
      <c r="L13" s="11"/>
      <c r="M13" s="11"/>
      <c r="N13" s="11"/>
      <c r="O13" s="11"/>
      <c r="P13" s="11"/>
      <c r="Q13" s="10"/>
      <c r="R13" s="10"/>
      <c r="S13" s="10"/>
      <c r="U13" s="10" t="str">
        <v>LocalCurrencyDelta1PDH.AUD-XccyDepo-1D</v>
      </c>
      <c r="V13" s="15">
        <v>-30.552617189999999</v>
      </c>
    </row>
    <row r="14" spans="2:22">
      <c r="B14" s="10"/>
      <c r="C14" s="11"/>
      <c r="D14" s="11"/>
      <c r="E14" s="11"/>
      <c r="F14" s="11"/>
      <c r="G14" s="11"/>
      <c r="H14" s="11"/>
      <c r="I14" s="12"/>
      <c r="J14" s="12"/>
      <c r="K14" s="12"/>
      <c r="L14" s="11"/>
      <c r="M14" s="11"/>
      <c r="N14" s="11"/>
      <c r="O14" s="11"/>
      <c r="P14" s="11"/>
      <c r="Q14" s="10"/>
      <c r="R14" s="10"/>
      <c r="S14" s="10"/>
      <c r="U14" s="10" t="str">
        <v>LocalCurrencyDelta1PDH.AUD-XccyDepo-TN</v>
      </c>
      <c r="V14" s="15">
        <v>-30.552617189999999</v>
      </c>
    </row>
    <row r="15" spans="2:22">
      <c r="B15" s="10"/>
      <c r="C15" s="11"/>
      <c r="D15" s="11"/>
      <c r="E15" s="11"/>
      <c r="F15" s="11"/>
      <c r="G15" s="11"/>
      <c r="H15" s="11"/>
      <c r="I15" s="12"/>
      <c r="J15" s="12"/>
      <c r="K15" s="12"/>
      <c r="L15" s="11"/>
      <c r="M15" s="11"/>
      <c r="N15" s="11"/>
      <c r="O15" s="11"/>
      <c r="P15" s="11"/>
      <c r="Q15" s="10"/>
      <c r="R15" s="10"/>
      <c r="S15" s="10"/>
      <c r="U15" s="10" t="str">
        <v>LocalCurrencyDelta1PDH.AUD-XccyDepo-1W</v>
      </c>
      <c r="V15" s="15">
        <v>0</v>
      </c>
    </row>
    <row r="16" spans="2:22">
      <c r="B16" s="10"/>
      <c r="C16" s="11"/>
      <c r="D16" s="11"/>
      <c r="E16" s="11"/>
      <c r="F16" s="11"/>
      <c r="G16" s="11"/>
      <c r="H16" s="11"/>
      <c r="I16" s="12"/>
      <c r="J16" s="12"/>
      <c r="K16" s="12"/>
      <c r="L16" s="11"/>
      <c r="M16" s="11"/>
      <c r="N16" s="11"/>
      <c r="O16" s="11"/>
      <c r="P16" s="11"/>
      <c r="Q16" s="10"/>
      <c r="R16" s="10"/>
      <c r="S16" s="10"/>
      <c r="U16" s="10" t="str">
        <v>LocalCurrencyDelta1PDH.AUD-XccyDepo-2W</v>
      </c>
      <c r="V16" s="15">
        <v>0</v>
      </c>
    </row>
    <row r="17" spans="2:22">
      <c r="B17" s="10"/>
      <c r="C17" s="11"/>
      <c r="D17" s="11"/>
      <c r="E17" s="11"/>
      <c r="F17" s="11"/>
      <c r="G17" s="11"/>
      <c r="H17" s="11"/>
      <c r="I17" s="12"/>
      <c r="J17" s="12"/>
      <c r="K17" s="12"/>
      <c r="L17" s="11"/>
      <c r="M17" s="11"/>
      <c r="N17" s="11"/>
      <c r="O17" s="11"/>
      <c r="P17" s="11"/>
      <c r="Q17" s="10"/>
      <c r="R17" s="10"/>
      <c r="S17" s="10"/>
      <c r="U17" s="10" t="str">
        <v>LocalCurrencyDelta1PDH.AUD-XccyDepo-1M</v>
      </c>
      <c r="V17" s="15">
        <v>0.87934593999999999</v>
      </c>
    </row>
    <row r="18" spans="2:22">
      <c r="B18" s="10"/>
      <c r="C18" s="11"/>
      <c r="D18" s="11"/>
      <c r="E18" s="11"/>
      <c r="F18" s="11"/>
      <c r="G18" s="11"/>
      <c r="H18" s="11"/>
      <c r="I18" s="12"/>
      <c r="J18" s="12"/>
      <c r="K18" s="12"/>
      <c r="L18" s="11"/>
      <c r="M18" s="11"/>
      <c r="N18" s="11"/>
      <c r="O18" s="11"/>
      <c r="P18" s="11"/>
      <c r="Q18" s="10"/>
      <c r="R18" s="10"/>
      <c r="S18" s="10"/>
      <c r="U18" s="10" t="str">
        <v>LocalCurrencyDelta1PDH.AUD-XccyDepo-3M</v>
      </c>
      <c r="V18" s="15">
        <v>-1884.6785358000002</v>
      </c>
    </row>
    <row r="19" spans="2:22">
      <c r="B19" s="10"/>
      <c r="C19" s="11"/>
      <c r="D19" s="11"/>
      <c r="E19" s="11"/>
      <c r="F19" s="11"/>
      <c r="G19" s="11"/>
      <c r="H19" s="11"/>
      <c r="I19" s="12"/>
      <c r="J19" s="12"/>
      <c r="K19" s="12"/>
      <c r="L19" s="11"/>
      <c r="M19" s="11"/>
      <c r="N19" s="11"/>
      <c r="O19" s="11"/>
      <c r="P19" s="11"/>
      <c r="Q19" s="10"/>
      <c r="R19" s="10"/>
      <c r="S19" s="10"/>
      <c r="U19" s="11" t="str">
        <v>LocalCurrencyDelta1PDH.AUD-XccySwap-6M</v>
      </c>
      <c r="V19" s="15">
        <v>-1719.8791357699999</v>
      </c>
    </row>
    <row r="20" spans="2:22">
      <c r="B20" s="10"/>
      <c r="C20" s="11"/>
      <c r="D20" s="11"/>
      <c r="E20" s="11"/>
      <c r="F20" s="11"/>
      <c r="G20" s="11"/>
      <c r="H20" s="11"/>
      <c r="I20" s="12"/>
      <c r="J20" s="12"/>
      <c r="K20" s="12"/>
      <c r="L20" s="11"/>
      <c r="M20" s="11"/>
      <c r="N20" s="11"/>
      <c r="O20" s="11"/>
      <c r="P20" s="11"/>
      <c r="Q20" s="10"/>
      <c r="R20" s="10"/>
      <c r="S20" s="10"/>
      <c r="U20" s="11" t="str">
        <v>LocalCurrencyDelta1PDH.AUD-XccySwap-9M</v>
      </c>
      <c r="V20" s="15">
        <v>0</v>
      </c>
    </row>
    <row r="21" spans="2:22">
      <c r="B21" s="10"/>
      <c r="C21" s="11"/>
      <c r="D21" s="11"/>
      <c r="E21" s="11"/>
      <c r="F21" s="11"/>
      <c r="G21" s="11"/>
      <c r="H21" s="11"/>
      <c r="I21" s="12"/>
      <c r="J21" s="12"/>
      <c r="K21" s="12"/>
      <c r="L21" s="11"/>
      <c r="M21" s="11"/>
      <c r="N21" s="11"/>
      <c r="O21" s="11"/>
      <c r="P21" s="11"/>
      <c r="Q21" s="10"/>
      <c r="R21" s="10"/>
      <c r="S21" s="10"/>
      <c r="U21" s="10" t="str">
        <v>LocalCurrencyDelta1PDH.AUD-XccySwap-1Y</v>
      </c>
      <c r="V21" s="15">
        <v>0</v>
      </c>
    </row>
    <row r="22" spans="2:22">
      <c r="B22" s="10"/>
      <c r="C22" s="11"/>
      <c r="D22" s="11"/>
      <c r="E22" s="11"/>
      <c r="F22" s="11"/>
      <c r="G22" s="11"/>
      <c r="H22" s="11"/>
      <c r="I22" s="12"/>
      <c r="J22" s="12"/>
      <c r="K22" s="12"/>
      <c r="L22" s="11"/>
      <c r="M22" s="11"/>
      <c r="N22" s="11"/>
      <c r="O22" s="11"/>
      <c r="P22" s="11"/>
      <c r="Q22" s="10"/>
      <c r="R22" s="10"/>
      <c r="S22" s="10"/>
      <c r="U22" s="10" t="str">
        <v>LocalCurrencyDelta1PDH.AUD-XccySwap-2Y</v>
      </c>
      <c r="V22" s="15">
        <v>0</v>
      </c>
    </row>
    <row r="23" spans="2:22">
      <c r="B23" s="10"/>
      <c r="C23" s="11"/>
      <c r="D23" s="11"/>
      <c r="E23" s="11"/>
      <c r="F23" s="11"/>
      <c r="G23" s="11"/>
      <c r="H23" s="11"/>
      <c r="I23" s="12"/>
      <c r="J23" s="12"/>
      <c r="K23" s="12"/>
      <c r="L23" s="11"/>
      <c r="M23" s="11"/>
      <c r="N23" s="11"/>
      <c r="O23" s="11"/>
      <c r="P23" s="11"/>
      <c r="Q23" s="10"/>
      <c r="R23" s="10"/>
      <c r="S23" s="10"/>
      <c r="U23" s="10" t="str">
        <v>LocalCurrencyDelta1PDH.AUD-XccySwap-3Y</v>
      </c>
      <c r="V23" s="15">
        <v>0</v>
      </c>
    </row>
    <row r="24" spans="2:22">
      <c r="B24" s="10"/>
      <c r="C24" s="11"/>
      <c r="D24" s="11"/>
      <c r="E24" s="11"/>
      <c r="F24" s="11"/>
      <c r="G24" s="11"/>
      <c r="H24" s="11"/>
      <c r="I24" s="12"/>
      <c r="J24" s="12"/>
      <c r="K24" s="12"/>
      <c r="L24" s="11"/>
      <c r="M24" s="11"/>
      <c r="N24" s="11"/>
      <c r="O24" s="11"/>
      <c r="P24" s="11"/>
      <c r="Q24" s="10"/>
      <c r="R24" s="10"/>
      <c r="S24" s="10"/>
      <c r="U24" s="10" t="str">
        <v>LocalCurrencyDelta1PDH.AUD-XccySwap-5Y</v>
      </c>
      <c r="V24" s="15">
        <v>0</v>
      </c>
    </row>
    <row r="25" spans="2:22">
      <c r="B25" s="10"/>
      <c r="C25" s="11"/>
      <c r="D25" s="11"/>
      <c r="E25" s="11"/>
      <c r="F25" s="11"/>
      <c r="G25" s="11"/>
      <c r="H25" s="11"/>
      <c r="I25" s="12"/>
      <c r="J25" s="12"/>
      <c r="K25" s="12"/>
      <c r="L25" s="11"/>
      <c r="M25" s="11"/>
      <c r="N25" s="11"/>
      <c r="O25" s="11"/>
      <c r="P25" s="11"/>
      <c r="Q25" s="10"/>
      <c r="R25" s="10"/>
      <c r="S25" s="10"/>
      <c r="U25" s="10" t="str">
        <v>LocalCurrencyDelta1PDH.AUD-XccySwap-7Y</v>
      </c>
      <c r="V25" s="15">
        <v>0</v>
      </c>
    </row>
    <row r="26" spans="2:22">
      <c r="B26" s="10"/>
      <c r="C26" s="11"/>
      <c r="D26" s="11"/>
      <c r="E26" s="11"/>
      <c r="F26" s="11"/>
      <c r="G26" s="11"/>
      <c r="H26" s="11"/>
      <c r="I26" s="12"/>
      <c r="J26" s="12"/>
      <c r="K26" s="12"/>
      <c r="L26" s="11"/>
      <c r="M26" s="11"/>
      <c r="N26" s="11"/>
      <c r="O26" s="11"/>
      <c r="P26" s="11"/>
      <c r="Q26" s="10"/>
      <c r="R26" s="10"/>
      <c r="S26" s="10"/>
      <c r="U26" s="10" t="str">
        <v>LocalCurrencyDelta1PDH.AUD-XccySwap-10Y</v>
      </c>
      <c r="V26" s="15">
        <v>0</v>
      </c>
    </row>
    <row r="27" spans="2:22">
      <c r="B27" s="10"/>
      <c r="C27" s="11"/>
      <c r="D27" s="11"/>
      <c r="E27" s="11"/>
      <c r="F27" s="11"/>
      <c r="G27" s="11"/>
      <c r="H27" s="11"/>
      <c r="I27" s="11"/>
      <c r="J27" s="11"/>
      <c r="K27" s="11"/>
      <c r="L27" s="11"/>
      <c r="M27" s="11"/>
      <c r="N27" s="11"/>
      <c r="O27" s="11"/>
      <c r="P27" s="11"/>
      <c r="Q27" s="11"/>
      <c r="R27" s="11"/>
      <c r="S27" s="11"/>
      <c r="U27" s="10" t="str">
        <v>LocalCurrencyDelta1PDH.AUD-XccySwap-12Y</v>
      </c>
      <c r="V27" s="15">
        <v>0</v>
      </c>
    </row>
    <row r="28" spans="2:22">
      <c r="B28" s="10"/>
      <c r="C28" s="11"/>
      <c r="D28" s="11"/>
      <c r="E28" s="11"/>
      <c r="F28" s="11"/>
      <c r="G28" s="11"/>
      <c r="H28" s="11"/>
      <c r="I28" s="11"/>
      <c r="J28" s="11"/>
      <c r="K28" s="11"/>
      <c r="L28" s="11"/>
      <c r="M28" s="11"/>
      <c r="N28" s="11"/>
      <c r="O28" s="11"/>
      <c r="P28" s="11"/>
      <c r="Q28" s="11"/>
      <c r="R28" s="11"/>
      <c r="S28" s="11"/>
      <c r="U28" s="10" t="str">
        <v>LocalCurrencyDelta1PDH.AUD-XccySwap-15Y</v>
      </c>
      <c r="V28" s="15">
        <v>0</v>
      </c>
    </row>
    <row r="29" spans="2:22">
      <c r="B29" s="10"/>
      <c r="C29" s="11"/>
      <c r="D29" s="11"/>
      <c r="E29" s="11"/>
      <c r="F29" s="11"/>
      <c r="G29" s="11"/>
      <c r="H29" s="11"/>
      <c r="I29" s="11"/>
      <c r="J29" s="11"/>
      <c r="K29" s="11"/>
      <c r="L29" s="11"/>
      <c r="M29" s="11"/>
      <c r="N29" s="11"/>
      <c r="O29" s="11"/>
      <c r="P29" s="11"/>
      <c r="Q29" s="11"/>
      <c r="R29" s="11"/>
      <c r="S29" s="11"/>
      <c r="U29" s="10" t="str">
        <v>LocalCurrencyDelta1PDH.AUD-XccySwap-20Y</v>
      </c>
      <c r="V29" s="15">
        <v>0</v>
      </c>
    </row>
    <row r="30" spans="2:22">
      <c r="B30" s="10"/>
      <c r="C30" s="11"/>
      <c r="D30" s="11"/>
      <c r="E30" s="11"/>
      <c r="F30" s="11"/>
      <c r="G30" s="11"/>
      <c r="H30" s="11"/>
      <c r="I30" s="11"/>
      <c r="J30" s="11"/>
      <c r="K30" s="11"/>
      <c r="L30" s="11"/>
      <c r="M30" s="11"/>
      <c r="N30" s="11"/>
      <c r="O30" s="11"/>
      <c r="P30" s="11"/>
      <c r="Q30" s="11"/>
      <c r="R30" s="11"/>
      <c r="S30" s="11"/>
      <c r="U30" s="10" t="str">
        <v>LocalCurrencyDelta1PDH.AUD-XccySwap-25Y</v>
      </c>
      <c r="V30" s="15">
        <v>0</v>
      </c>
    </row>
    <row r="31" spans="2:22">
      <c r="B31" s="10"/>
      <c r="C31" s="11"/>
      <c r="D31" s="11"/>
      <c r="E31" s="11"/>
      <c r="F31" s="11"/>
      <c r="G31" s="11"/>
      <c r="H31" s="11"/>
      <c r="I31" s="11"/>
      <c r="J31" s="11"/>
      <c r="K31" s="11"/>
      <c r="L31" s="11"/>
      <c r="M31" s="11"/>
      <c r="N31" s="11"/>
      <c r="O31" s="11"/>
      <c r="P31" s="11"/>
      <c r="Q31" s="11"/>
      <c r="R31" s="11"/>
      <c r="S31" s="11"/>
      <c r="U31" s="10" t="str">
        <v>LocalCurrencyDelta1PDH.AUD-XccySwap-30Y</v>
      </c>
      <c r="V31" s="15">
        <v>0</v>
      </c>
    </row>
    <row r="32" spans="2:22">
      <c r="B32" s="10"/>
      <c r="C32" s="11"/>
      <c r="D32" s="11"/>
      <c r="E32" s="11"/>
      <c r="F32" s="11"/>
      <c r="G32" s="11"/>
      <c r="H32" s="11"/>
      <c r="I32" s="11"/>
      <c r="J32" s="11"/>
      <c r="K32" s="11"/>
      <c r="L32" s="11"/>
      <c r="M32" s="11"/>
      <c r="N32" s="11"/>
      <c r="O32" s="11"/>
      <c r="P32" s="11"/>
      <c r="Q32" s="11"/>
      <c r="R32" s="11"/>
      <c r="S32" s="11"/>
      <c r="U32" s="10" t="str">
        <v>LocalCurrencyDelta1PDH.USD</v>
      </c>
      <c r="V32" s="15">
        <v>3250.0787548151998</v>
      </c>
    </row>
    <row r="33" spans="2:22">
      <c r="B33" s="10"/>
      <c r="C33" s="11"/>
      <c r="D33" s="11"/>
      <c r="E33" s="11"/>
      <c r="F33" s="11"/>
      <c r="G33" s="11"/>
      <c r="H33" s="11"/>
      <c r="I33" s="11"/>
      <c r="J33" s="11"/>
      <c r="K33" s="11"/>
      <c r="L33" s="11"/>
      <c r="M33" s="11"/>
      <c r="N33" s="11"/>
      <c r="O33" s="11"/>
      <c r="P33" s="11"/>
      <c r="Q33" s="11"/>
      <c r="R33" s="11"/>
      <c r="S33" s="11"/>
      <c r="U33" s="10" t="str">
        <v>LocalCurrencyDelta1PDH.USD-Deposit-1D</v>
      </c>
      <c r="V33" s="15">
        <v>0</v>
      </c>
    </row>
    <row r="34" spans="2:22">
      <c r="B34" s="10"/>
      <c r="C34" s="11"/>
      <c r="D34" s="11"/>
      <c r="E34" s="11"/>
      <c r="F34" s="11"/>
      <c r="G34" s="11"/>
      <c r="H34" s="11"/>
      <c r="I34" s="11"/>
      <c r="J34" s="11"/>
      <c r="K34" s="11"/>
      <c r="L34" s="11"/>
      <c r="M34" s="11"/>
      <c r="N34" s="11"/>
      <c r="O34" s="11"/>
      <c r="P34" s="11"/>
      <c r="Q34" s="11"/>
      <c r="R34" s="11"/>
      <c r="S34" s="11"/>
      <c r="U34" s="10" t="str">
        <v>LocalCurrencyDelta1PDH.USD-Deposit-2D</v>
      </c>
      <c r="V34" s="15">
        <v>51.749080627200001</v>
      </c>
    </row>
    <row r="35" spans="2:22">
      <c r="B35" s="10"/>
      <c r="C35" s="11"/>
      <c r="D35" s="11"/>
      <c r="E35" s="11"/>
      <c r="F35" s="11"/>
      <c r="G35" s="11"/>
      <c r="H35" s="11"/>
      <c r="I35" s="11"/>
      <c r="J35" s="11"/>
      <c r="K35" s="11"/>
      <c r="L35" s="11"/>
      <c r="M35" s="11"/>
      <c r="N35" s="11"/>
      <c r="O35" s="11"/>
      <c r="P35" s="11"/>
      <c r="Q35" s="11"/>
      <c r="R35" s="11"/>
      <c r="S35" s="11"/>
      <c r="U35" s="10" t="str">
        <v>LocalCurrencyDelta1PDH.USD-Deposit-1W</v>
      </c>
      <c r="V35" s="15">
        <v>0</v>
      </c>
    </row>
    <row r="36" spans="2:22">
      <c r="B36" s="10"/>
      <c r="C36" s="11"/>
      <c r="D36" s="11"/>
      <c r="E36" s="11"/>
      <c r="F36" s="11"/>
      <c r="G36" s="11"/>
      <c r="H36" s="11"/>
      <c r="I36" s="11"/>
      <c r="J36" s="11"/>
      <c r="K36" s="11"/>
      <c r="L36" s="11"/>
      <c r="M36" s="11"/>
      <c r="N36" s="11"/>
      <c r="O36" s="11"/>
      <c r="P36" s="11"/>
      <c r="Q36" s="11"/>
      <c r="R36" s="11"/>
      <c r="S36" s="11"/>
      <c r="U36" s="10" t="str">
        <v>LocalCurrencyDelta1PDH.USD-Deposit-2W</v>
      </c>
      <c r="V36" s="15">
        <v>0</v>
      </c>
    </row>
    <row r="37" spans="2:22">
      <c r="B37" s="10"/>
      <c r="C37" s="11"/>
      <c r="D37" s="11"/>
      <c r="E37" s="11"/>
      <c r="F37" s="11"/>
      <c r="G37" s="11"/>
      <c r="H37" s="11"/>
      <c r="I37" s="11"/>
      <c r="J37" s="11"/>
      <c r="K37" s="11"/>
      <c r="L37" s="11"/>
      <c r="M37" s="11"/>
      <c r="N37" s="11"/>
      <c r="O37" s="11"/>
      <c r="P37" s="11"/>
      <c r="Q37" s="11"/>
      <c r="R37" s="11"/>
      <c r="S37" s="11"/>
      <c r="U37" s="10" t="str">
        <v>LocalCurrencyDelta1PDH.USD-Deposit-3W</v>
      </c>
      <c r="V37" s="15">
        <v>0</v>
      </c>
    </row>
    <row r="38" spans="2:22">
      <c r="B38" s="10"/>
      <c r="C38" s="11"/>
      <c r="D38" s="11"/>
      <c r="E38" s="11"/>
      <c r="F38" s="11"/>
      <c r="G38" s="11"/>
      <c r="H38" s="11"/>
      <c r="I38" s="11"/>
      <c r="J38" s="11"/>
      <c r="K38" s="11"/>
      <c r="L38" s="11"/>
      <c r="M38" s="11"/>
      <c r="N38" s="11"/>
      <c r="O38" s="11"/>
      <c r="P38" s="11"/>
      <c r="Q38" s="11"/>
      <c r="R38" s="11"/>
      <c r="S38" s="11"/>
      <c r="U38" s="10" t="str">
        <v>LocalCurrencyDelta1PDH.USD-Deposit-1M</v>
      </c>
      <c r="V38" s="15">
        <v>0</v>
      </c>
    </row>
    <row r="39" spans="2:22">
      <c r="B39" s="10"/>
      <c r="C39" s="11"/>
      <c r="D39" s="11"/>
      <c r="E39" s="11"/>
      <c r="F39" s="11"/>
      <c r="G39" s="11"/>
      <c r="H39" s="11"/>
      <c r="I39" s="11"/>
      <c r="J39" s="11"/>
      <c r="K39" s="11"/>
      <c r="L39" s="11"/>
      <c r="M39" s="11"/>
      <c r="N39" s="11"/>
      <c r="O39" s="11"/>
      <c r="P39" s="11"/>
      <c r="Q39" s="11"/>
      <c r="R39" s="11"/>
      <c r="S39" s="11"/>
      <c r="U39" s="10" t="str">
        <v>LocalCurrencyDelta1PDH.USD-Deposit-2M</v>
      </c>
      <c r="V39" s="15">
        <v>810.445726552</v>
      </c>
    </row>
    <row r="40" spans="2:22">
      <c r="B40" s="10"/>
      <c r="C40" s="11"/>
      <c r="D40" s="11"/>
      <c r="E40" s="11"/>
      <c r="F40" s="11"/>
      <c r="G40" s="11"/>
      <c r="H40" s="11"/>
      <c r="I40" s="11"/>
      <c r="J40" s="11"/>
      <c r="K40" s="11"/>
      <c r="L40" s="11"/>
      <c r="M40" s="11"/>
      <c r="N40" s="11"/>
      <c r="O40" s="11"/>
      <c r="P40" s="11"/>
      <c r="Q40" s="11"/>
      <c r="R40" s="11"/>
      <c r="S40" s="11"/>
      <c r="U40" s="10" t="str">
        <v>LocalCurrencyDelta1PDH.USD-Deposit-3M</v>
      </c>
      <c r="V40" s="15">
        <v>1101.1341650935999</v>
      </c>
    </row>
    <row r="41" spans="2:22">
      <c r="B41" s="10"/>
      <c r="C41" s="11"/>
      <c r="D41" s="11"/>
      <c r="E41" s="11"/>
      <c r="F41" s="11"/>
      <c r="G41" s="11"/>
      <c r="H41" s="11"/>
      <c r="I41" s="11"/>
      <c r="J41" s="11"/>
      <c r="K41" s="11"/>
      <c r="L41" s="11"/>
      <c r="M41" s="11"/>
      <c r="N41" s="11"/>
      <c r="O41" s="11"/>
      <c r="P41" s="11"/>
      <c r="Q41" s="11"/>
      <c r="R41" s="11"/>
      <c r="S41" s="11"/>
      <c r="U41" s="10" t="str">
        <v>LocalCurrencyDelta1PDH.USD-IRFuture-ED-1</v>
      </c>
      <c r="V41" s="15">
        <v>1286.7497825424</v>
      </c>
    </row>
    <row r="42" spans="2:22">
      <c r="B42" s="10"/>
      <c r="C42" s="11"/>
      <c r="D42" s="11"/>
      <c r="E42" s="11"/>
      <c r="F42" s="11"/>
      <c r="G42" s="11"/>
      <c r="H42" s="11"/>
      <c r="I42" s="11"/>
      <c r="J42" s="11"/>
      <c r="K42" s="11"/>
      <c r="L42" s="11"/>
      <c r="M42" s="11"/>
      <c r="N42" s="11"/>
      <c r="O42" s="11"/>
      <c r="P42" s="11"/>
      <c r="Q42" s="11"/>
      <c r="R42" s="11"/>
      <c r="S42" s="11"/>
      <c r="U42" s="10" t="str">
        <v>LocalCurrencyDelta1PDH.USD-IRFuture-ED-2</v>
      </c>
      <c r="V42" s="15">
        <v>0</v>
      </c>
    </row>
    <row r="43" spans="2:22">
      <c r="B43" s="10"/>
      <c r="C43" s="11"/>
      <c r="D43" s="11"/>
      <c r="E43" s="11"/>
      <c r="F43" s="11"/>
      <c r="G43" s="11"/>
      <c r="H43" s="11"/>
      <c r="I43" s="11"/>
      <c r="J43" s="11"/>
      <c r="K43" s="11"/>
      <c r="L43" s="11"/>
      <c r="M43" s="11"/>
      <c r="N43" s="11"/>
      <c r="O43" s="11"/>
      <c r="P43" s="11"/>
      <c r="Q43" s="11"/>
      <c r="R43" s="11"/>
      <c r="S43" s="11"/>
      <c r="U43" s="10" t="str">
        <v>LocalCurrencyDelta1PDH.USD-IRFuture-ED-3</v>
      </c>
      <c r="V43" s="15">
        <v>0</v>
      </c>
    </row>
    <row r="44" spans="2:22">
      <c r="B44" s="10"/>
      <c r="C44" s="11"/>
      <c r="D44" s="11"/>
      <c r="E44" s="11"/>
      <c r="F44" s="11"/>
      <c r="G44" s="11"/>
      <c r="H44" s="11"/>
      <c r="I44" s="11"/>
      <c r="J44" s="11"/>
      <c r="K44" s="11"/>
      <c r="L44" s="11"/>
      <c r="M44" s="11"/>
      <c r="N44" s="11"/>
      <c r="O44" s="11"/>
      <c r="P44" s="11"/>
      <c r="Q44" s="11"/>
      <c r="R44" s="11"/>
      <c r="S44" s="11"/>
      <c r="U44" s="10" t="str">
        <v>LocalCurrencyDelta1PDH.USD-IRFuture-ED-4</v>
      </c>
      <c r="V44" s="15">
        <v>0</v>
      </c>
    </row>
    <row r="45" spans="2:22">
      <c r="B45" s="10"/>
      <c r="C45" s="11"/>
      <c r="D45" s="11"/>
      <c r="E45" s="11"/>
      <c r="F45" s="11"/>
      <c r="G45" s="11"/>
      <c r="H45" s="11"/>
      <c r="I45" s="11"/>
      <c r="J45" s="11"/>
      <c r="K45" s="11"/>
      <c r="L45" s="11"/>
      <c r="M45" s="11"/>
      <c r="N45" s="11"/>
      <c r="O45" s="11"/>
      <c r="P45" s="11"/>
      <c r="Q45" s="11"/>
      <c r="R45" s="11"/>
      <c r="S45" s="11"/>
      <c r="U45" s="10" t="str">
        <v>LocalCurrencyDelta1PDH.USD-IRFuture-ED-5</v>
      </c>
      <c r="V45" s="15">
        <v>0</v>
      </c>
    </row>
    <row r="46" spans="2:22">
      <c r="U46" s="10" t="str">
        <v>LocalCurrencyDelta1PDH.USD-IRFuture-ED-6</v>
      </c>
      <c r="V46" s="15">
        <v>0</v>
      </c>
    </row>
    <row r="47" spans="2:22">
      <c r="U47" s="10" t="str">
        <v>LocalCurrencyDelta1PDH.USD-IRFuture-ED-7</v>
      </c>
      <c r="V47" s="15">
        <v>0</v>
      </c>
    </row>
    <row r="48" spans="2:22">
      <c r="U48" s="10" t="str">
        <v>LocalCurrencyDelta1PDH.USD-IRFuture-ED-8</v>
      </c>
      <c r="V48" s="15">
        <v>0</v>
      </c>
    </row>
    <row r="49" spans="21:22">
      <c r="U49" s="10" t="str">
        <v>LocalCurrencyDelta1PDH.USD-IRFuture-ED-9</v>
      </c>
      <c r="V49" s="15">
        <v>0</v>
      </c>
    </row>
    <row r="50" spans="21:22">
      <c r="U50" s="10" t="str">
        <v>LocalCurrencyDelta1PDH.USD-IRFuture-ED-10</v>
      </c>
      <c r="V50" s="15">
        <v>0</v>
      </c>
    </row>
    <row r="51" spans="21:22">
      <c r="U51" s="10" t="str">
        <v>LocalCurrencyDelta1PDH.USD-IRFuture-ED-11</v>
      </c>
      <c r="V51" s="15">
        <v>0</v>
      </c>
    </row>
    <row r="52" spans="21:22">
      <c r="U52" s="10" t="str">
        <v>LocalCurrencyDelta1PDH.USD-IRFuture-ED-12</v>
      </c>
      <c r="V52" s="15">
        <v>0</v>
      </c>
    </row>
    <row r="53" spans="21:22">
      <c r="U53" s="10" t="str">
        <v>LocalCurrencyDelta1PDH.USD-ClearedIRSwap-4Y</v>
      </c>
      <c r="V53" s="15">
        <v>0</v>
      </c>
    </row>
    <row r="54" spans="21:22">
      <c r="U54" s="10" t="str">
        <v>LocalCurrencyDelta1PDH.USD-ClearedIRSwap-5Y</v>
      </c>
      <c r="V54" s="15">
        <v>0</v>
      </c>
    </row>
    <row r="55" spans="21:22">
      <c r="U55" s="10" t="str">
        <v>LocalCurrencyDelta1PDH.USD-ClearedIRSwap-6Y</v>
      </c>
      <c r="V55" s="15">
        <v>0</v>
      </c>
    </row>
    <row r="56" spans="21:22">
      <c r="U56" s="10" t="str">
        <v>LocalCurrencyDelta1PDH.USD-ClearedIRSwap-7Y</v>
      </c>
      <c r="V56" s="15">
        <v>0</v>
      </c>
    </row>
    <row r="57" spans="21:22">
      <c r="U57" s="10" t="str">
        <v>LocalCurrencyDelta1PDH.USD-ClearedIRSwap-8Y</v>
      </c>
      <c r="V57" s="15">
        <v>0</v>
      </c>
    </row>
    <row r="58" spans="21:22">
      <c r="U58" s="10" t="str">
        <v>LocalCurrencyDelta1PDH.USD-ClearedIRSwap-9Y</v>
      </c>
      <c r="V58" s="15">
        <v>0</v>
      </c>
    </row>
    <row r="59" spans="21:22">
      <c r="U59" s="10" t="str">
        <v>LocalCurrencyDelta1PDH.USD-ClearedIRSwap-10Y</v>
      </c>
      <c r="V59" s="15">
        <v>0</v>
      </c>
    </row>
    <row r="60" spans="21:22">
      <c r="U60" s="10" t="str">
        <v>LocalCurrencyDelta1PDH.USD-ClearedIRSwap-12Y</v>
      </c>
      <c r="V60" s="15">
        <v>0</v>
      </c>
    </row>
    <row r="61" spans="21:22">
      <c r="U61" s="10" t="str">
        <v>LocalCurrencyDelta1PDH.USD-ClearedIRSwap-15Y</v>
      </c>
      <c r="V61" s="15">
        <v>0</v>
      </c>
    </row>
    <row r="62" spans="21:22">
      <c r="U62" s="10" t="str">
        <v>LocalCurrencyDelta1PDH.USD-ClearedIRSwap-20Y</v>
      </c>
      <c r="V62" s="15">
        <v>0</v>
      </c>
    </row>
    <row r="63" spans="21:22">
      <c r="U63" s="10" t="str">
        <v>LocalCurrencyDelta1PDH.USD-ClearedIRSwap-25Y</v>
      </c>
      <c r="V63" s="15">
        <v>0</v>
      </c>
    </row>
    <row r="64" spans="21:22">
      <c r="U64" s="10" t="str">
        <v>LocalCurrencyDelta1PDH.USD-ClearedIRSwap-30Y</v>
      </c>
      <c r="V64" s="15">
        <v>0</v>
      </c>
    </row>
    <row r="65" spans="21:22">
      <c r="U65" s="10" t="str">
        <v>RiskNPV.AUD</v>
      </c>
      <c r="V65" s="15">
        <v>-178552200.62033191</v>
      </c>
    </row>
    <row r="66" spans="21:22">
      <c r="U66" s="10" t="str">
        <v>RiskNPV.USD</v>
      </c>
      <c r="V66" s="15">
        <v>174358154.14701658</v>
      </c>
    </row>
    <row r="67" spans="21:22">
      <c r="U67" s="10" t="str">
        <v>LocalCurrencyNPV.AUD</v>
      </c>
      <c r="V67" s="15">
        <v>-99365471.561586291</v>
      </c>
    </row>
    <row r="68" spans="21:22">
      <c r="U68" s="10" t="str">
        <v>LocalCurrencyNPV.USD</v>
      </c>
      <c r="V68" s="15">
        <v>87179077.073508292</v>
      </c>
    </row>
    <row r="69" spans="21:22">
      <c r="U69" s="10" t="str">
        <v>LocalCurrencyExpectedValue.AUD</v>
      </c>
      <c r="V69" s="15">
        <v>-100000000</v>
      </c>
    </row>
    <row r="70" spans="21:22">
      <c r="U70" s="10" t="str">
        <v>LocalCurrencyExpectedValue.USD</v>
      </c>
      <c r="V70" s="15">
        <v>88000000</v>
      </c>
    </row>
    <row r="71" spans="21:22">
      <c r="U71" s="10" t="e">
        <v>#N/A</v>
      </c>
      <c r="V71" s="15" t="e">
        <v>#N/A</v>
      </c>
    </row>
    <row r="72" spans="21:22">
      <c r="U72" s="10" t="e">
        <v>#N/A</v>
      </c>
      <c r="V72" s="15" t="e">
        <v>#N/A</v>
      </c>
    </row>
    <row r="73" spans="21:22">
      <c r="U73" s="10" t="e">
        <v>#N/A</v>
      </c>
      <c r="V73" s="15" t="e">
        <v>#N/A</v>
      </c>
    </row>
    <row r="74" spans="21:22">
      <c r="U74" s="10" t="e">
        <v>#N/A</v>
      </c>
      <c r="V74" s="15" t="e">
        <v>#N/A</v>
      </c>
    </row>
    <row r="75" spans="21:22">
      <c r="U75" s="10" t="e">
        <v>#N/A</v>
      </c>
      <c r="V75" s="15" t="e">
        <v>#N/A</v>
      </c>
    </row>
    <row r="76" spans="21:22">
      <c r="U76" s="10" t="e">
        <v>#N/A</v>
      </c>
      <c r="V76" s="15" t="e">
        <v>#N/A</v>
      </c>
    </row>
    <row r="77" spans="21:22">
      <c r="U77" s="10" t="e">
        <v>#N/A</v>
      </c>
      <c r="V77" s="15" t="e">
        <v>#N/A</v>
      </c>
    </row>
    <row r="78" spans="21:22">
      <c r="U78" s="10" t="e">
        <v>#N/A</v>
      </c>
      <c r="V78" s="15" t="e">
        <v>#N/A</v>
      </c>
    </row>
    <row r="79" spans="21:22">
      <c r="U79" s="10" t="e">
        <v>#N/A</v>
      </c>
      <c r="V79" s="15" t="e">
        <v>#N/A</v>
      </c>
    </row>
    <row r="80" spans="21:22">
      <c r="U80" s="10" t="e">
        <v>#N/A</v>
      </c>
      <c r="V80" s="15" t="e">
        <v>#N/A</v>
      </c>
    </row>
    <row r="81" spans="21:22">
      <c r="U81" s="10" t="e">
        <v>#N/A</v>
      </c>
      <c r="V81" s="15" t="e">
        <v>#N/A</v>
      </c>
    </row>
    <row r="82" spans="21:22">
      <c r="U82" s="10" t="e">
        <v>#N/A</v>
      </c>
      <c r="V82" s="15" t="e">
        <v>#N/A</v>
      </c>
    </row>
    <row r="83" spans="21:22">
      <c r="U83" s="10" t="e">
        <v>#N/A</v>
      </c>
      <c r="V83" s="15" t="e">
        <v>#N/A</v>
      </c>
    </row>
    <row r="84" spans="21:22">
      <c r="U84" s="10" t="e">
        <v>#N/A</v>
      </c>
      <c r="V84" s="15" t="e">
        <v>#N/A</v>
      </c>
    </row>
    <row r="85" spans="21:22">
      <c r="U85" s="10" t="e">
        <v>#N/A</v>
      </c>
      <c r="V85" s="15" t="e">
        <v>#N/A</v>
      </c>
    </row>
    <row r="86" spans="21:22">
      <c r="U86" s="10" t="e">
        <v>#N/A</v>
      </c>
      <c r="V86" s="15" t="e">
        <v>#N/A</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GetInfo &amp; GetInstrumentInfo</vt:lpstr>
      <vt:lpstr>MultipleFxOptions</vt:lpstr>
      <vt:lpstr>FxOptionPricer</vt:lpstr>
      <vt:lpstr>FxOption</vt:lpstr>
      <vt:lpstr>VanillaFxOption</vt:lpstr>
      <vt:lpstr>CurveList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2011-08-03T09:54:39Z</dcterms:created>
  <dcterms:modified xsi:type="dcterms:W3CDTF">2018-02-24T06:31:03Z</dcterms:modified>
</cp:coreProperties>
</file>