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Rates\"/>
    </mc:Choice>
  </mc:AlternateContent>
  <bookViews>
    <workbookView xWindow="720" yWindow="270" windowWidth="14955" windowHeight="12525" tabRatio="646" xr2:uid="{00000000-000D-0000-FFFF-FFFF00000000}"/>
  </bookViews>
  <sheets>
    <sheet name="DiscountCurves" sheetId="9" r:id="rId1"/>
    <sheet name="Config" sheetId="10" r:id="rId2"/>
  </sheets>
  <definedNames>
    <definedName name="Algorithms">Config!$E$2:$E$7</definedName>
    <definedName name="Currency">Config!$C$2:$C$5</definedName>
    <definedName name="FuturesRolls">Config!$G$2:$G$13</definedName>
    <definedName name="HLInstruments" localSheetId="0">DiscountCurves!$F$17:$F$33</definedName>
    <definedName name="IndexTenor" localSheetId="0">DiscountCurves!$M$6</definedName>
    <definedName name="RateIndex">Config!$D$2:$D$5</definedName>
    <definedName name="Rates" localSheetId="0">DiscountCurves!$J$17:$J$33</definedName>
    <definedName name="Spreads" localSheetId="0">DiscountCurves!$M$17:$M$33</definedName>
  </definedNames>
  <calcPr calcId="171027" calcOnSave="0"/>
</workbook>
</file>

<file path=xl/calcChain.xml><?xml version="1.0" encoding="utf-8"?>
<calcChain xmlns="http://schemas.openxmlformats.org/spreadsheetml/2006/main">
  <c r="G8" i="9" l="1"/>
  <c r="G5" i="9"/>
  <c r="L5" i="9" s="1"/>
  <c r="L8" i="9"/>
  <c r="B3" i="9" l="1"/>
  <c r="B8" i="9"/>
  <c r="B4" i="9" l="1"/>
  <c r="G3" i="9"/>
  <c r="L3" i="9" s="1"/>
  <c r="B1" i="9"/>
  <c r="B12" i="9" l="1"/>
  <c r="G4" i="9"/>
  <c r="G1" i="9"/>
  <c r="G12" i="9" l="1"/>
  <c r="L4" i="9"/>
  <c r="L1" i="9"/>
  <c r="L1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F13" authorId="0" shapeId="0" xr:uid="{00000000-0006-0000-0000-000001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</commentList>
</comments>
</file>

<file path=xl/sharedStrings.xml><?xml version="1.0" encoding="utf-8"?>
<sst xmlns="http://schemas.openxmlformats.org/spreadsheetml/2006/main" count="188" uniqueCount="115">
  <si>
    <t>Currency</t>
  </si>
  <si>
    <t>AUD</t>
  </si>
  <si>
    <t>CurveName</t>
  </si>
  <si>
    <t>Algorithm</t>
  </si>
  <si>
    <t>FlatForward</t>
  </si>
  <si>
    <t>IR Term Structure</t>
  </si>
  <si>
    <t>Instrument</t>
  </si>
  <si>
    <t>Maturity</t>
  </si>
  <si>
    <t>Rates</t>
  </si>
  <si>
    <t>H0</t>
  </si>
  <si>
    <t>M0</t>
  </si>
  <si>
    <t>U0</t>
  </si>
  <si>
    <t>Z0</t>
  </si>
  <si>
    <t>Create Curve</t>
  </si>
  <si>
    <t>GBP</t>
  </si>
  <si>
    <t>USD</t>
  </si>
  <si>
    <t>EUR</t>
  </si>
  <si>
    <t>DiscountCurve</t>
  </si>
  <si>
    <t>FORMATS for Curves</t>
  </si>
  <si>
    <t>PricingStructureType</t>
  </si>
  <si>
    <t>BuildDateTime</t>
  </si>
  <si>
    <t>BaseDate</t>
  </si>
  <si>
    <t>MarketName</t>
  </si>
  <si>
    <t>LIVE</t>
  </si>
  <si>
    <t>AUD-LIBOR-BBA</t>
  </si>
  <si>
    <t>FastLinearZero</t>
  </si>
  <si>
    <t>GBP-LIBOR-ISDA</t>
  </si>
  <si>
    <t>USD-LIBOR-ISDA</t>
  </si>
  <si>
    <t>RateIndex</t>
  </si>
  <si>
    <t>H1</t>
  </si>
  <si>
    <t>CreditInstrumentId</t>
  </si>
  <si>
    <t>CreditSeniority</t>
  </si>
  <si>
    <t>SENIOR</t>
  </si>
  <si>
    <t>LinearZero</t>
  </si>
  <si>
    <t>LIBOR</t>
  </si>
  <si>
    <t>Algorithms</t>
  </si>
  <si>
    <t>Base algorithm</t>
  </si>
  <si>
    <t>COE</t>
  </si>
  <si>
    <t>SimpleGapStep</t>
  </si>
  <si>
    <t>EUR-EURIBOR-Telerate</t>
  </si>
  <si>
    <t>M1</t>
  </si>
  <si>
    <t>U1</t>
  </si>
  <si>
    <t>Z1</t>
  </si>
  <si>
    <t>H2</t>
  </si>
  <si>
    <t>UniqueIdentifier</t>
  </si>
  <si>
    <t>TimeToLive</t>
  </si>
  <si>
    <t>M2</t>
  </si>
  <si>
    <t>U2</t>
  </si>
  <si>
    <t>Z2</t>
  </si>
  <si>
    <t>AUD-XccyDepo-1D</t>
  </si>
  <si>
    <t>AUD-XccyDepo-TN</t>
  </si>
  <si>
    <t>AUD-XccyDepo-1W</t>
  </si>
  <si>
    <t>AUD-XccyDepo-2W</t>
  </si>
  <si>
    <t>AUD-XccyDepo-1M</t>
  </si>
  <si>
    <t>AUD-XccyDepo-2M</t>
  </si>
  <si>
    <t>AUD-XccyDepo-3M</t>
  </si>
  <si>
    <t>AUD-XccySwap-1Y</t>
  </si>
  <si>
    <t>AUD-XccySwap-2Y</t>
  </si>
  <si>
    <t>AUD-XccySwap-3Y</t>
  </si>
  <si>
    <t>AUD-XccySwap-5Y</t>
  </si>
  <si>
    <t>AUD-XccySwap-7Y</t>
  </si>
  <si>
    <t>AUD-XccySwap-10Y</t>
  </si>
  <si>
    <t>AUD-XccySwap-12Y</t>
  </si>
  <si>
    <t>AUD-XccySwap-15Y</t>
  </si>
  <si>
    <t>GBP-XccyDepo-1D</t>
  </si>
  <si>
    <t>GBP-XccyDepo-1W</t>
  </si>
  <si>
    <t>GBP-XccyDepo-2W</t>
  </si>
  <si>
    <t>GBP-XccyDepo-1M</t>
  </si>
  <si>
    <t>GBP-XccyDepo-2M</t>
  </si>
  <si>
    <t>GBP-XccyDepo-3M</t>
  </si>
  <si>
    <t>GBP-XccySwap-15Y</t>
  </si>
  <si>
    <t>GBP-XccySwap-5Y</t>
  </si>
  <si>
    <t>GBP-XccySwap-7Y</t>
  </si>
  <si>
    <t>GBP-XccySwap-10Y</t>
  </si>
  <si>
    <t>GBP-XccySwap-12Y</t>
  </si>
  <si>
    <t>GBP-XccySwap-1Y</t>
  </si>
  <si>
    <t>GBP-XccySwap-2Y</t>
  </si>
  <si>
    <t>GBP-XccySwap-3Y</t>
  </si>
  <si>
    <t>Forwards</t>
  </si>
  <si>
    <t>SPOT</t>
  </si>
  <si>
    <t>AUD-USD</t>
  </si>
  <si>
    <t>USD-Deposit-1D</t>
  </si>
  <si>
    <t>USD-Deposit-1M</t>
  </si>
  <si>
    <t>USD-Deposit-2M</t>
  </si>
  <si>
    <t>USD-Deposit-3M</t>
  </si>
  <si>
    <t>USD-IRSwap-4Y</t>
  </si>
  <si>
    <t>USD-IRSwap-5Y</t>
  </si>
  <si>
    <t>USD-IRSwap-6Y</t>
  </si>
  <si>
    <t>USD-IRSwap-7Y</t>
  </si>
  <si>
    <t>USD-IRSwap-8Y</t>
  </si>
  <si>
    <t>USD-IRSwap-9Y</t>
  </si>
  <si>
    <t>USD-IRSwap-10Y</t>
  </si>
  <si>
    <t>USD-IRSwap-12Y</t>
  </si>
  <si>
    <t>USD-IRSwap-15Y</t>
  </si>
  <si>
    <t>USD-IRSwap-20Y</t>
  </si>
  <si>
    <t>AUD-XccyDepo-6M</t>
  </si>
  <si>
    <t>AUD-XccyDepo-9M</t>
  </si>
  <si>
    <t>GBP-XccyDepo-6M</t>
  </si>
  <si>
    <t>GBP-XccyDepo-9M</t>
  </si>
  <si>
    <t>BasisSwaps</t>
  </si>
  <si>
    <t>Spot</t>
  </si>
  <si>
    <t>GBP-XccyDepo-TN</t>
  </si>
  <si>
    <t>GBP-USD</t>
  </si>
  <si>
    <t>USD-IRFuture-ED-1</t>
  </si>
  <si>
    <t>USD-IRFuture-ED-2</t>
  </si>
  <si>
    <t>USD-IRFuture-ED-3</t>
  </si>
  <si>
    <t>USD-IRFuture-ED-4</t>
  </si>
  <si>
    <t>USD-IRFuture-ED-5</t>
  </si>
  <si>
    <t>USD-IRFuture-ED-6</t>
  </si>
  <si>
    <t>USD-IRFuture-ED-7</t>
  </si>
  <si>
    <t>USD-IRFuture-ED-8</t>
  </si>
  <si>
    <t>USD-IRFuture-ED-9</t>
  </si>
  <si>
    <t>USD-IRFuture-ED-10</t>
  </si>
  <si>
    <t>USD-IRFuture-ED-11</t>
  </si>
  <si>
    <t>USD-IRFuture-ED-12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</si>
</sst>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000"/>
  </numFmts>
  <fonts count="14" x14ac:knownFonts="1">
    <font>
      <sz val="10"/>
      <name val="Arial"/>
    </font>
    <font>
      <sz val="10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6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8"/>
      <color indexed="9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16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darkGray"/>
    </fill>
    <fill>
      <patternFill patternType="solid">
        <fgColor indexed="22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23"/>
      </right>
      <top style="medium">
        <color indexed="9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2" borderId="0"/>
    <xf numFmtId="0" fontId="8" fillId="2" borderId="0"/>
  </cellStyleXfs>
  <cellXfs count="49">
    <xf numFmtId="0" fontId="0" fillId="0" borderId="0" xfId="0"/>
    <xf numFmtId="0" fontId="3" fillId="4" borderId="3" xfId="0" applyFont="1" applyFill="1" applyBorder="1"/>
    <xf numFmtId="0" fontId="3" fillId="0" borderId="0" xfId="0" applyFont="1"/>
    <xf numFmtId="0" fontId="3" fillId="4" borderId="4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6" fillId="5" borderId="13" xfId="1" applyFont="1" applyFill="1" applyBorder="1" applyAlignment="1" applyProtection="1">
      <alignment horizontal="center"/>
    </xf>
    <xf numFmtId="0" fontId="3" fillId="4" borderId="9" xfId="0" applyFont="1" applyFill="1" applyBorder="1"/>
    <xf numFmtId="0" fontId="9" fillId="6" borderId="14" xfId="3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/>
    </xf>
    <xf numFmtId="0" fontId="10" fillId="7" borderId="10" xfId="2" applyFont="1" applyFill="1" applyBorder="1" applyAlignment="1">
      <alignment horizontal="center"/>
    </xf>
    <xf numFmtId="0" fontId="10" fillId="7" borderId="11" xfId="2" applyFont="1" applyFill="1" applyBorder="1" applyAlignment="1">
      <alignment horizontal="center"/>
    </xf>
    <xf numFmtId="14" fontId="10" fillId="7" borderId="11" xfId="2" applyNumberFormat="1" applyFont="1" applyFill="1" applyBorder="1" applyAlignment="1">
      <alignment horizontal="center"/>
    </xf>
    <xf numFmtId="0" fontId="10" fillId="7" borderId="12" xfId="3" applyFont="1" applyFill="1" applyBorder="1" applyAlignment="1">
      <alignment horizontal="center"/>
    </xf>
    <xf numFmtId="14" fontId="10" fillId="7" borderId="12" xfId="2" applyNumberFormat="1" applyFont="1" applyFill="1" applyBorder="1" applyAlignment="1">
      <alignment horizontal="center"/>
    </xf>
    <xf numFmtId="164" fontId="10" fillId="8" borderId="5" xfId="2" applyNumberFormat="1" applyFont="1" applyFill="1" applyBorder="1" applyAlignment="1">
      <alignment horizontal="center"/>
    </xf>
    <xf numFmtId="0" fontId="10" fillId="8" borderId="5" xfId="2" applyFont="1" applyFill="1" applyBorder="1" applyAlignment="1">
      <alignment horizontal="center"/>
    </xf>
    <xf numFmtId="22" fontId="10" fillId="8" borderId="5" xfId="2" applyNumberFormat="1" applyFont="1" applyFill="1" applyBorder="1" applyAlignment="1">
      <alignment horizontal="center"/>
    </xf>
    <xf numFmtId="164" fontId="10" fillId="8" borderId="1" xfId="2" applyNumberFormat="1" applyFont="1" applyFill="1" applyBorder="1" applyAlignment="1">
      <alignment horizontal="center"/>
    </xf>
    <xf numFmtId="0" fontId="10" fillId="8" borderId="6" xfId="3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9" fillId="6" borderId="7" xfId="2" applyFont="1" applyFill="1" applyBorder="1" applyAlignment="1">
      <alignment horizontal="center"/>
    </xf>
    <xf numFmtId="0" fontId="10" fillId="8" borderId="15" xfId="3" applyFont="1" applyFill="1" applyBorder="1" applyAlignment="1">
      <alignment horizontal="center"/>
    </xf>
    <xf numFmtId="0" fontId="10" fillId="8" borderId="16" xfId="3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0" fillId="8" borderId="17" xfId="3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165" fontId="12" fillId="11" borderId="0" xfId="0" applyNumberFormat="1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</cellXfs>
  <cellStyles count="4">
    <cellStyle name="Hyperlink" xfId="1" builtinId="8"/>
    <cellStyle name="Normal" xfId="0" builtinId="0"/>
    <cellStyle name="Normal_Sheet1" xfId="2" xr:uid="{00000000-0005-0000-0000-000002000000}"/>
    <cellStyle name="Normal_Sheet1 2_RateVols Examples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workbookViewId="0">
      <selection activeCell="L2" sqref="L2"/>
    </sheetView>
  </sheetViews>
  <sheetFormatPr defaultRowHeight="12.75" x14ac:dyDescent="0.2"/>
  <cols>
    <col min="1" max="1" width="21" style="33" bestFit="1" customWidth="1"/>
    <col min="2" max="2" width="30.85546875" style="33" bestFit="1" customWidth="1"/>
    <col min="3" max="4" width="7.42578125" style="33" bestFit="1" customWidth="1"/>
    <col min="5" max="5" width="5.85546875" style="33" customWidth="1"/>
    <col min="6" max="6" width="21" style="33" bestFit="1" customWidth="1"/>
    <col min="7" max="7" width="30.7109375" style="33" bestFit="1" customWidth="1"/>
    <col min="8" max="9" width="7.42578125" style="33" bestFit="1" customWidth="1"/>
    <col min="10" max="10" width="8" style="33" customWidth="1"/>
    <col min="11" max="11" width="21" style="33" bestFit="1" customWidth="1"/>
    <col min="12" max="12" width="30.85546875" style="33" bestFit="1" customWidth="1"/>
    <col min="13" max="13" width="9.140625" style="33"/>
  </cols>
  <sheetData>
    <row r="1" spans="1:16" ht="13.5" thickBot="1" x14ac:dyDescent="0.25">
      <c r="A1" s="10" t="s">
        <v>18</v>
      </c>
      <c r="B1" s="10" t="str">
        <f ca="1">_xll.HLV5r3.Financial.Cache.CreateCurve_Old( A2:B10, A17:A33, E17:E33, $N17:$N33)</f>
        <v>Market.LIVE.DiscountCurve.AUD-LIBOR-SENIOR</v>
      </c>
      <c r="C1" s="29"/>
      <c r="D1" s="29"/>
      <c r="E1" s="29"/>
      <c r="F1" s="10" t="s">
        <v>18</v>
      </c>
      <c r="G1" s="10" t="str">
        <f ca="1">_xll.HLV5r3.Financial.Cache.CreateCurve_Old(  F2:G10, F17:F33, J17:J33, N17:N33)</f>
        <v>Market.LIVE.DiscountCurve.GBP-LIBOR-SENIOR</v>
      </c>
      <c r="H1" s="29"/>
      <c r="I1" s="29"/>
      <c r="J1" s="29"/>
      <c r="K1" s="10" t="s">
        <v>18</v>
      </c>
      <c r="L1" s="10" t="str">
        <f ca="1">_xll.HLV5r3.Financial.Cache.CreateCurve_Old( K2:L10, K17:K42, L17:L42, M17:M42)</f>
        <v>Market.LIVE.DiscountCurve.USD-LIBOR-SENIOR</v>
      </c>
      <c r="M1" s="29"/>
      <c r="N1" s="1"/>
      <c r="O1" s="2"/>
    </row>
    <row r="2" spans="1:16" ht="13.5" thickBot="1" x14ac:dyDescent="0.25">
      <c r="A2" s="11" t="s">
        <v>19</v>
      </c>
      <c r="B2" s="24" t="s">
        <v>17</v>
      </c>
      <c r="C2" s="29"/>
      <c r="D2" s="29"/>
      <c r="E2" s="29"/>
      <c r="F2" s="11" t="s">
        <v>19</v>
      </c>
      <c r="G2" s="24" t="s">
        <v>17</v>
      </c>
      <c r="H2" s="29"/>
      <c r="I2" s="29"/>
      <c r="J2" s="29"/>
      <c r="K2" s="11" t="s">
        <v>19</v>
      </c>
      <c r="L2" s="24" t="s">
        <v>17</v>
      </c>
      <c r="M2" s="29"/>
      <c r="N2" s="3"/>
      <c r="O2" s="2"/>
    </row>
    <row r="3" spans="1:16" x14ac:dyDescent="0.2">
      <c r="A3" s="12" t="s">
        <v>20</v>
      </c>
      <c r="B3" s="20">
        <f ca="1">TODAY()</f>
        <v>43135</v>
      </c>
      <c r="C3" s="29"/>
      <c r="D3" s="29"/>
      <c r="E3" s="29"/>
      <c r="F3" s="12" t="s">
        <v>20</v>
      </c>
      <c r="G3" s="20">
        <f ca="1">B3</f>
        <v>43135</v>
      </c>
      <c r="H3" s="29"/>
      <c r="I3" s="29"/>
      <c r="J3" s="29"/>
      <c r="K3" s="12" t="s">
        <v>20</v>
      </c>
      <c r="L3" s="20">
        <f ca="1">G3</f>
        <v>43135</v>
      </c>
      <c r="M3" s="29"/>
      <c r="N3" s="3"/>
      <c r="O3" s="2"/>
    </row>
    <row r="4" spans="1:16" x14ac:dyDescent="0.2">
      <c r="A4" s="13" t="s">
        <v>21</v>
      </c>
      <c r="B4" s="17">
        <f ca="1">B3</f>
        <v>43135</v>
      </c>
      <c r="C4" s="29"/>
      <c r="D4" s="29"/>
      <c r="E4" s="29"/>
      <c r="F4" s="13" t="s">
        <v>21</v>
      </c>
      <c r="G4" s="17">
        <f ca="1">B4</f>
        <v>43135</v>
      </c>
      <c r="H4" s="29"/>
      <c r="I4" s="29"/>
      <c r="J4" s="29"/>
      <c r="K4" s="13" t="s">
        <v>21</v>
      </c>
      <c r="L4" s="17">
        <f ca="1">G4</f>
        <v>43135</v>
      </c>
      <c r="M4" s="29"/>
      <c r="N4" s="3"/>
      <c r="O4" s="2"/>
    </row>
    <row r="5" spans="1:16" x14ac:dyDescent="0.2">
      <c r="A5" s="14" t="s">
        <v>22</v>
      </c>
      <c r="B5" s="18" t="s">
        <v>23</v>
      </c>
      <c r="C5" s="29"/>
      <c r="D5" s="29"/>
      <c r="E5" s="29"/>
      <c r="F5" s="14" t="s">
        <v>22</v>
      </c>
      <c r="G5" s="18" t="str">
        <f>B5</f>
        <v>LIVE</v>
      </c>
      <c r="H5" s="29"/>
      <c r="I5" s="29"/>
      <c r="J5" s="29"/>
      <c r="K5" s="14" t="s">
        <v>22</v>
      </c>
      <c r="L5" s="18" t="str">
        <f>G5</f>
        <v>LIVE</v>
      </c>
      <c r="M5" s="29"/>
      <c r="N5" s="3"/>
      <c r="O5" s="2"/>
    </row>
    <row r="6" spans="1:16" x14ac:dyDescent="0.2">
      <c r="A6" s="13" t="s">
        <v>30</v>
      </c>
      <c r="B6" s="19" t="s">
        <v>34</v>
      </c>
      <c r="C6" s="29"/>
      <c r="D6" s="29"/>
      <c r="E6" s="29"/>
      <c r="F6" s="13" t="s">
        <v>30</v>
      </c>
      <c r="G6" s="19" t="s">
        <v>34</v>
      </c>
      <c r="H6" s="29"/>
      <c r="I6" s="29"/>
      <c r="J6" s="29"/>
      <c r="K6" s="13" t="s">
        <v>30</v>
      </c>
      <c r="L6" s="19" t="s">
        <v>34</v>
      </c>
      <c r="M6" s="29"/>
      <c r="N6" s="3"/>
      <c r="O6" s="2"/>
    </row>
    <row r="7" spans="1:16" x14ac:dyDescent="0.2">
      <c r="A7" s="13" t="s">
        <v>31</v>
      </c>
      <c r="B7" s="18" t="s">
        <v>32</v>
      </c>
      <c r="C7" s="29"/>
      <c r="D7" s="29"/>
      <c r="E7" s="29"/>
      <c r="F7" s="13" t="s">
        <v>31</v>
      </c>
      <c r="G7" s="18" t="s">
        <v>32</v>
      </c>
      <c r="H7" s="29"/>
      <c r="I7" s="29"/>
      <c r="J7" s="29"/>
      <c r="K7" s="13" t="s">
        <v>31</v>
      </c>
      <c r="L7" s="18" t="s">
        <v>32</v>
      </c>
      <c r="M7" s="29"/>
      <c r="N7" s="3"/>
      <c r="O7" s="2"/>
    </row>
    <row r="8" spans="1:16" x14ac:dyDescent="0.2">
      <c r="A8" s="13" t="s">
        <v>2</v>
      </c>
      <c r="B8" s="18" t="str">
        <f>B10&amp;"-"&amp;B6&amp;"-"&amp;B7</f>
        <v>AUD-LIBOR-SENIOR</v>
      </c>
      <c r="C8" s="29"/>
      <c r="D8" s="29"/>
      <c r="E8" s="29"/>
      <c r="F8" s="13" t="s">
        <v>2</v>
      </c>
      <c r="G8" s="18" t="str">
        <f>G10&amp;"-"&amp;G6&amp;"-"&amp;G7</f>
        <v>GBP-LIBOR-SENIOR</v>
      </c>
      <c r="H8" s="29"/>
      <c r="I8" s="29"/>
      <c r="J8" s="29"/>
      <c r="K8" s="13" t="s">
        <v>2</v>
      </c>
      <c r="L8" s="18" t="str">
        <f>L10&amp;"-"&amp;L6&amp;"-"&amp;L7</f>
        <v>USD-LIBOR-SENIOR</v>
      </c>
      <c r="M8" s="29"/>
      <c r="N8" s="3"/>
      <c r="O8" s="2"/>
    </row>
    <row r="9" spans="1:16" x14ac:dyDescent="0.2">
      <c r="A9" s="13" t="s">
        <v>3</v>
      </c>
      <c r="B9" s="18" t="s">
        <v>25</v>
      </c>
      <c r="C9" s="29"/>
      <c r="D9" s="29"/>
      <c r="E9" s="29"/>
      <c r="F9" s="13" t="s">
        <v>3</v>
      </c>
      <c r="G9" s="18" t="s">
        <v>25</v>
      </c>
      <c r="H9" s="29"/>
      <c r="I9" s="29"/>
      <c r="J9" s="29"/>
      <c r="K9" s="13" t="s">
        <v>3</v>
      </c>
      <c r="L9" s="18" t="s">
        <v>25</v>
      </c>
      <c r="M9" s="29"/>
      <c r="N9" s="3"/>
      <c r="O9" s="2"/>
    </row>
    <row r="10" spans="1:16" ht="13.5" thickBot="1" x14ac:dyDescent="0.25">
      <c r="A10" s="15" t="s">
        <v>0</v>
      </c>
      <c r="B10" s="21" t="s">
        <v>1</v>
      </c>
      <c r="C10" s="29"/>
      <c r="D10" s="29"/>
      <c r="E10" s="29"/>
      <c r="F10" s="15" t="s">
        <v>0</v>
      </c>
      <c r="G10" s="21" t="s">
        <v>14</v>
      </c>
      <c r="H10" s="29"/>
      <c r="I10" s="29"/>
      <c r="J10" s="29"/>
      <c r="K10" s="15" t="s">
        <v>0</v>
      </c>
      <c r="L10" s="21" t="s">
        <v>15</v>
      </c>
      <c r="M10" s="29"/>
      <c r="N10" s="3"/>
      <c r="O10" s="2"/>
    </row>
    <row r="11" spans="1:16" x14ac:dyDescent="0.2">
      <c r="A11" s="14" t="s">
        <v>45</v>
      </c>
      <c r="B11" s="18">
        <v>720</v>
      </c>
      <c r="C11" s="29"/>
      <c r="D11" s="29"/>
      <c r="E11" s="29"/>
      <c r="F11" s="14" t="s">
        <v>45</v>
      </c>
      <c r="G11" s="18">
        <v>720</v>
      </c>
      <c r="H11" s="29"/>
      <c r="I11" s="29"/>
      <c r="J11" s="29"/>
      <c r="K11" s="14" t="s">
        <v>45</v>
      </c>
      <c r="L11" s="18">
        <v>720</v>
      </c>
      <c r="M11" s="29"/>
      <c r="N11" s="3"/>
      <c r="O11" s="2"/>
    </row>
    <row r="12" spans="1:16" ht="13.5" thickBot="1" x14ac:dyDescent="0.25">
      <c r="A12" s="16" t="s">
        <v>44</v>
      </c>
      <c r="B12" s="22" t="str">
        <f ca="1">B1</f>
        <v>Market.LIVE.DiscountCurve.AUD-LIBOR-SENIOR</v>
      </c>
      <c r="C12" s="29"/>
      <c r="D12" s="29"/>
      <c r="E12" s="29"/>
      <c r="F12" s="16" t="s">
        <v>44</v>
      </c>
      <c r="G12" s="22" t="str">
        <f ca="1">G1</f>
        <v>Market.LIVE.DiscountCurve.GBP-LIBOR-SENIOR</v>
      </c>
      <c r="H12" s="29"/>
      <c r="I12" s="29"/>
      <c r="J12" s="29"/>
      <c r="K12" s="16" t="s">
        <v>44</v>
      </c>
      <c r="L12" s="22" t="str">
        <f ca="1">L1</f>
        <v>Market.LIVE.DiscountCurve.USD-LIBOR-SENIOR</v>
      </c>
      <c r="M12" s="29"/>
      <c r="N12" s="3"/>
      <c r="O12" s="2"/>
    </row>
    <row r="13" spans="1:16" x14ac:dyDescent="0.2">
      <c r="A13" s="40"/>
      <c r="B13" s="23"/>
      <c r="C13" s="29"/>
      <c r="D13" s="29"/>
      <c r="E13" s="29"/>
      <c r="F13" s="40"/>
      <c r="G13" s="23"/>
      <c r="H13" s="29"/>
      <c r="I13" s="29"/>
      <c r="J13" s="29"/>
      <c r="K13" s="40"/>
      <c r="L13" s="23"/>
      <c r="M13" s="29"/>
      <c r="N13" s="3"/>
      <c r="O13" s="2"/>
    </row>
    <row r="14" spans="1:16" ht="13.5" thickBot="1" x14ac:dyDescent="0.25">
      <c r="A14" s="4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"/>
      <c r="O14" s="2"/>
    </row>
    <row r="15" spans="1:16" x14ac:dyDescent="0.2">
      <c r="A15" s="42" t="s">
        <v>5</v>
      </c>
      <c r="B15" s="35" t="s">
        <v>80</v>
      </c>
      <c r="C15" s="35"/>
      <c r="D15" s="30"/>
      <c r="E15" s="30"/>
      <c r="F15" s="30"/>
      <c r="G15" s="35" t="s">
        <v>102</v>
      </c>
      <c r="H15" s="35"/>
      <c r="I15" s="30"/>
      <c r="J15" s="30"/>
      <c r="K15" s="30"/>
      <c r="L15" s="45"/>
      <c r="M15" s="45"/>
      <c r="N15" s="3"/>
      <c r="O15" s="2"/>
    </row>
    <row r="16" spans="1:16" ht="13.5" thickBot="1" x14ac:dyDescent="0.25">
      <c r="A16" s="34" t="s">
        <v>79</v>
      </c>
      <c r="B16" s="5" t="s">
        <v>100</v>
      </c>
      <c r="C16" s="36">
        <v>0.91</v>
      </c>
      <c r="D16" s="5" t="s">
        <v>7</v>
      </c>
      <c r="E16" s="5" t="s">
        <v>8</v>
      </c>
      <c r="F16" s="4" t="s">
        <v>6</v>
      </c>
      <c r="G16" s="5" t="s">
        <v>100</v>
      </c>
      <c r="H16" s="36">
        <v>1.5</v>
      </c>
      <c r="I16" s="5" t="s">
        <v>7</v>
      </c>
      <c r="J16" s="5" t="s">
        <v>8</v>
      </c>
      <c r="K16" s="4" t="s">
        <v>6</v>
      </c>
      <c r="L16" s="34"/>
      <c r="M16" s="46"/>
      <c r="N16" s="3"/>
      <c r="O16" s="2"/>
      <c r="P16" s="2"/>
    </row>
    <row r="17" spans="1:16" ht="13.5" thickBot="1" x14ac:dyDescent="0.25">
      <c r="A17" s="43" t="s">
        <v>49</v>
      </c>
      <c r="B17" s="5" t="s">
        <v>78</v>
      </c>
      <c r="C17" s="37">
        <v>1</v>
      </c>
      <c r="D17" s="47"/>
      <c r="E17" s="47">
        <v>6.6100000000000006E-2</v>
      </c>
      <c r="F17" s="43" t="s">
        <v>64</v>
      </c>
      <c r="G17" s="5" t="s">
        <v>78</v>
      </c>
      <c r="H17" s="37">
        <v>1</v>
      </c>
      <c r="I17" s="47"/>
      <c r="J17" s="47">
        <v>6.6100000000000006E-2</v>
      </c>
      <c r="K17" s="43" t="s">
        <v>81</v>
      </c>
      <c r="L17" s="47">
        <v>6.6100000000000006E-2</v>
      </c>
      <c r="M17" s="47">
        <v>0</v>
      </c>
      <c r="N17" s="3"/>
      <c r="O17" s="2"/>
      <c r="P17" s="2"/>
    </row>
    <row r="18" spans="1:16" ht="13.5" thickBot="1" x14ac:dyDescent="0.25">
      <c r="A18" s="43" t="s">
        <v>50</v>
      </c>
      <c r="B18" s="5" t="s">
        <v>78</v>
      </c>
      <c r="C18" s="38">
        <v>2</v>
      </c>
      <c r="D18" s="48"/>
      <c r="E18" s="48">
        <v>6.59E-2</v>
      </c>
      <c r="F18" s="43" t="s">
        <v>101</v>
      </c>
      <c r="G18" s="5" t="s">
        <v>78</v>
      </c>
      <c r="H18" s="38">
        <v>2</v>
      </c>
      <c r="I18" s="48"/>
      <c r="J18" s="48">
        <v>6.59E-2</v>
      </c>
      <c r="K18" s="43" t="s">
        <v>82</v>
      </c>
      <c r="L18" s="48">
        <v>6.59E-2</v>
      </c>
      <c r="M18" s="48">
        <v>0</v>
      </c>
      <c r="N18" s="3"/>
      <c r="O18" s="2"/>
      <c r="P18" s="2"/>
    </row>
    <row r="19" spans="1:16" ht="13.5" thickBot="1" x14ac:dyDescent="0.25">
      <c r="A19" s="43" t="s">
        <v>51</v>
      </c>
      <c r="B19" s="5" t="s">
        <v>78</v>
      </c>
      <c r="C19" s="38">
        <v>3</v>
      </c>
      <c r="D19" s="48"/>
      <c r="E19" s="48">
        <v>6.59E-2</v>
      </c>
      <c r="F19" s="43" t="s">
        <v>65</v>
      </c>
      <c r="G19" s="5" t="s">
        <v>78</v>
      </c>
      <c r="H19" s="38">
        <v>3</v>
      </c>
      <c r="I19" s="48"/>
      <c r="J19" s="48">
        <v>6.59E-2</v>
      </c>
      <c r="K19" s="43" t="s">
        <v>83</v>
      </c>
      <c r="L19" s="48">
        <v>6.59E-2</v>
      </c>
      <c r="M19" s="48">
        <v>0</v>
      </c>
      <c r="N19" s="3"/>
      <c r="O19" s="2"/>
      <c r="P19" s="2"/>
    </row>
    <row r="20" spans="1:16" ht="13.5" thickBot="1" x14ac:dyDescent="0.25">
      <c r="A20" s="43" t="s">
        <v>52</v>
      </c>
      <c r="B20" s="5" t="s">
        <v>78</v>
      </c>
      <c r="C20" s="38">
        <v>4</v>
      </c>
      <c r="D20" s="48"/>
      <c r="E20" s="48">
        <v>6.6299999999999998E-2</v>
      </c>
      <c r="F20" s="43" t="s">
        <v>66</v>
      </c>
      <c r="G20" s="5" t="s">
        <v>78</v>
      </c>
      <c r="H20" s="38">
        <v>4</v>
      </c>
      <c r="I20" s="48"/>
      <c r="J20" s="48">
        <v>6.6299999999999998E-2</v>
      </c>
      <c r="K20" s="43" t="s">
        <v>84</v>
      </c>
      <c r="L20" s="48">
        <v>6.6299999999999998E-2</v>
      </c>
      <c r="M20" s="48">
        <v>0</v>
      </c>
      <c r="N20" s="3"/>
      <c r="O20" s="2"/>
      <c r="P20" s="2"/>
    </row>
    <row r="21" spans="1:16" ht="13.5" thickBot="1" x14ac:dyDescent="0.25">
      <c r="A21" s="43" t="s">
        <v>53</v>
      </c>
      <c r="B21" s="5" t="s">
        <v>78</v>
      </c>
      <c r="C21" s="38">
        <v>5</v>
      </c>
      <c r="D21" s="48"/>
      <c r="E21" s="48">
        <v>6.6600000000000006E-2</v>
      </c>
      <c r="F21" s="43" t="s">
        <v>67</v>
      </c>
      <c r="G21" s="5" t="s">
        <v>78</v>
      </c>
      <c r="H21" s="38">
        <v>5</v>
      </c>
      <c r="I21" s="48"/>
      <c r="J21" s="48">
        <v>6.6600000000000006E-2</v>
      </c>
      <c r="K21" s="43" t="s">
        <v>85</v>
      </c>
      <c r="L21" s="48">
        <v>6.6600000000000006E-2</v>
      </c>
      <c r="M21" s="48">
        <v>0</v>
      </c>
      <c r="N21" s="3"/>
      <c r="O21" s="2"/>
      <c r="P21" s="2"/>
    </row>
    <row r="22" spans="1:16" ht="13.5" thickBot="1" x14ac:dyDescent="0.25">
      <c r="A22" s="43" t="s">
        <v>54</v>
      </c>
      <c r="B22" s="5" t="s">
        <v>78</v>
      </c>
      <c r="C22" s="38">
        <v>6</v>
      </c>
      <c r="D22" s="48"/>
      <c r="E22" s="48">
        <v>6.9199999999999998E-2</v>
      </c>
      <c r="F22" s="43" t="s">
        <v>68</v>
      </c>
      <c r="G22" s="5" t="s">
        <v>78</v>
      </c>
      <c r="H22" s="38">
        <v>6</v>
      </c>
      <c r="I22" s="48"/>
      <c r="J22" s="48">
        <v>6.9199999999999998E-2</v>
      </c>
      <c r="K22" s="43" t="s">
        <v>86</v>
      </c>
      <c r="L22" s="48">
        <v>6.9199999999999998E-2</v>
      </c>
      <c r="M22" s="48">
        <v>0</v>
      </c>
      <c r="N22" s="3"/>
      <c r="O22" s="2"/>
      <c r="P22" s="2"/>
    </row>
    <row r="23" spans="1:16" ht="13.5" thickBot="1" x14ac:dyDescent="0.25">
      <c r="A23" s="43" t="s">
        <v>55</v>
      </c>
      <c r="B23" s="5" t="s">
        <v>78</v>
      </c>
      <c r="C23" s="38">
        <v>7</v>
      </c>
      <c r="D23" s="48"/>
      <c r="E23" s="48">
        <v>7.0199999999999999E-2</v>
      </c>
      <c r="F23" s="43" t="s">
        <v>69</v>
      </c>
      <c r="G23" s="5" t="s">
        <v>78</v>
      </c>
      <c r="H23" s="38">
        <v>7</v>
      </c>
      <c r="I23" s="48"/>
      <c r="J23" s="48">
        <v>7.0199999999999999E-2</v>
      </c>
      <c r="K23" s="43" t="s">
        <v>87</v>
      </c>
      <c r="L23" s="48">
        <v>7.0199999999999999E-2</v>
      </c>
      <c r="M23" s="48">
        <v>0</v>
      </c>
      <c r="N23" s="3"/>
      <c r="O23" s="2"/>
      <c r="P23" s="2"/>
    </row>
    <row r="24" spans="1:16" ht="13.5" thickBot="1" x14ac:dyDescent="0.25">
      <c r="A24" s="43" t="s">
        <v>95</v>
      </c>
      <c r="B24" s="5" t="s">
        <v>78</v>
      </c>
      <c r="C24" s="38">
        <v>8</v>
      </c>
      <c r="D24" s="48"/>
      <c r="E24" s="48">
        <v>7.4300000000000005E-2</v>
      </c>
      <c r="F24" s="43" t="s">
        <v>97</v>
      </c>
      <c r="G24" s="5" t="s">
        <v>78</v>
      </c>
      <c r="H24" s="38">
        <v>8</v>
      </c>
      <c r="I24" s="48"/>
      <c r="J24" s="48">
        <v>7.4300000000000005E-2</v>
      </c>
      <c r="K24" s="43" t="s">
        <v>88</v>
      </c>
      <c r="L24" s="48">
        <v>7.4300000000000005E-2</v>
      </c>
      <c r="M24" s="48">
        <v>0</v>
      </c>
      <c r="N24" s="3"/>
      <c r="O24" s="2"/>
      <c r="P24" s="2"/>
    </row>
    <row r="25" spans="1:16" ht="13.5" thickBot="1" x14ac:dyDescent="0.25">
      <c r="A25" s="43" t="s">
        <v>96</v>
      </c>
      <c r="B25" s="5" t="s">
        <v>78</v>
      </c>
      <c r="C25" s="39">
        <v>9</v>
      </c>
      <c r="D25" s="48"/>
      <c r="E25" s="48">
        <v>7.4399999999999994E-2</v>
      </c>
      <c r="F25" s="43" t="s">
        <v>98</v>
      </c>
      <c r="G25" s="5" t="s">
        <v>78</v>
      </c>
      <c r="H25" s="39">
        <v>9</v>
      </c>
      <c r="I25" s="48"/>
      <c r="J25" s="48">
        <v>7.4399999999999994E-2</v>
      </c>
      <c r="K25" s="43" t="s">
        <v>89</v>
      </c>
      <c r="L25" s="48">
        <v>7.4399999999999994E-2</v>
      </c>
      <c r="M25" s="48">
        <v>0</v>
      </c>
      <c r="N25" s="3"/>
      <c r="O25" s="2"/>
      <c r="P25" s="2"/>
    </row>
    <row r="26" spans="1:16" ht="13.5" thickBot="1" x14ac:dyDescent="0.25">
      <c r="A26" s="43" t="s">
        <v>56</v>
      </c>
      <c r="B26" s="5" t="s">
        <v>99</v>
      </c>
      <c r="C26" s="38">
        <v>10</v>
      </c>
      <c r="D26" s="48"/>
      <c r="E26" s="48">
        <v>7.4399999999999994E-2</v>
      </c>
      <c r="F26" s="43" t="s">
        <v>75</v>
      </c>
      <c r="G26" s="5" t="s">
        <v>99</v>
      </c>
      <c r="H26" s="38">
        <v>10</v>
      </c>
      <c r="I26" s="48"/>
      <c r="J26" s="48">
        <v>7.4399999999999994E-2</v>
      </c>
      <c r="K26" s="43" t="s">
        <v>90</v>
      </c>
      <c r="L26" s="48">
        <v>7.4399999999999994E-2</v>
      </c>
      <c r="M26" s="48">
        <v>0</v>
      </c>
      <c r="N26" s="3"/>
      <c r="O26" s="2"/>
      <c r="P26" s="2"/>
    </row>
    <row r="27" spans="1:16" ht="13.5" thickBot="1" x14ac:dyDescent="0.25">
      <c r="A27" s="43" t="s">
        <v>57</v>
      </c>
      <c r="B27" s="5" t="s">
        <v>99</v>
      </c>
      <c r="C27" s="38">
        <v>11</v>
      </c>
      <c r="D27" s="48"/>
      <c r="E27" s="48">
        <v>7.2900000000000006E-2</v>
      </c>
      <c r="F27" s="43" t="s">
        <v>76</v>
      </c>
      <c r="G27" s="5" t="s">
        <v>99</v>
      </c>
      <c r="H27" s="38">
        <v>11</v>
      </c>
      <c r="I27" s="48"/>
      <c r="J27" s="48">
        <v>7.2900000000000006E-2</v>
      </c>
      <c r="K27" s="43" t="s">
        <v>91</v>
      </c>
      <c r="L27" s="48">
        <v>7.2900000000000006E-2</v>
      </c>
      <c r="M27" s="48">
        <v>0</v>
      </c>
      <c r="N27" s="3"/>
      <c r="O27" s="2"/>
      <c r="P27" s="2"/>
    </row>
    <row r="28" spans="1:16" ht="13.5" thickBot="1" x14ac:dyDescent="0.25">
      <c r="A28" s="43" t="s">
        <v>58</v>
      </c>
      <c r="B28" s="5" t="s">
        <v>99</v>
      </c>
      <c r="C28" s="38">
        <v>12</v>
      </c>
      <c r="D28" s="48"/>
      <c r="E28" s="48">
        <v>7.1400000000000005E-2</v>
      </c>
      <c r="F28" s="43" t="s">
        <v>77</v>
      </c>
      <c r="G28" s="5" t="s">
        <v>99</v>
      </c>
      <c r="H28" s="38">
        <v>12</v>
      </c>
      <c r="I28" s="48"/>
      <c r="J28" s="48">
        <v>7.1400000000000005E-2</v>
      </c>
      <c r="K28" s="43" t="s">
        <v>92</v>
      </c>
      <c r="L28" s="48">
        <v>7.1400000000000005E-2</v>
      </c>
      <c r="M28" s="48">
        <v>0</v>
      </c>
      <c r="N28" s="3"/>
      <c r="O28" s="2"/>
      <c r="P28" s="2"/>
    </row>
    <row r="29" spans="1:16" ht="13.5" thickBot="1" x14ac:dyDescent="0.25">
      <c r="A29" s="43" t="s">
        <v>59</v>
      </c>
      <c r="B29" s="5" t="s">
        <v>99</v>
      </c>
      <c r="C29" s="38">
        <v>13</v>
      </c>
      <c r="D29" s="48"/>
      <c r="E29" s="48">
        <v>7.0000000000000007E-2</v>
      </c>
      <c r="F29" s="43" t="s">
        <v>71</v>
      </c>
      <c r="G29" s="5" t="s">
        <v>99</v>
      </c>
      <c r="H29" s="38">
        <v>13</v>
      </c>
      <c r="I29" s="48"/>
      <c r="J29" s="48">
        <v>7.0000000000000007E-2</v>
      </c>
      <c r="K29" s="43" t="s">
        <v>93</v>
      </c>
      <c r="L29" s="48">
        <v>7.0000000000000007E-2</v>
      </c>
      <c r="M29" s="48">
        <v>0</v>
      </c>
      <c r="N29" s="3"/>
      <c r="O29" s="2"/>
      <c r="P29" s="2"/>
    </row>
    <row r="30" spans="1:16" ht="13.5" thickBot="1" x14ac:dyDescent="0.25">
      <c r="A30" s="43" t="s">
        <v>60</v>
      </c>
      <c r="B30" s="5" t="s">
        <v>99</v>
      </c>
      <c r="C30" s="38">
        <v>14</v>
      </c>
      <c r="D30" s="48"/>
      <c r="E30" s="48">
        <v>6.7900000000000002E-2</v>
      </c>
      <c r="F30" s="43" t="s">
        <v>72</v>
      </c>
      <c r="G30" s="5" t="s">
        <v>99</v>
      </c>
      <c r="H30" s="38">
        <v>14</v>
      </c>
      <c r="I30" s="48"/>
      <c r="J30" s="48">
        <v>6.7900000000000002E-2</v>
      </c>
      <c r="K30" s="43" t="s">
        <v>94</v>
      </c>
      <c r="L30" s="48">
        <v>6.7900000000000002E-2</v>
      </c>
      <c r="M30" s="48">
        <v>0</v>
      </c>
      <c r="N30" s="3"/>
      <c r="O30" s="2"/>
      <c r="P30" s="2"/>
    </row>
    <row r="31" spans="1:16" ht="13.5" thickBot="1" x14ac:dyDescent="0.25">
      <c r="A31" s="43" t="s">
        <v>61</v>
      </c>
      <c r="B31" s="5" t="s">
        <v>99</v>
      </c>
      <c r="C31" s="38">
        <v>15</v>
      </c>
      <c r="D31" s="48"/>
      <c r="E31" s="48">
        <v>6.5600000000000006E-2</v>
      </c>
      <c r="F31" s="43" t="s">
        <v>73</v>
      </c>
      <c r="G31" s="5" t="s">
        <v>99</v>
      </c>
      <c r="H31" s="38">
        <v>15</v>
      </c>
      <c r="I31" s="48"/>
      <c r="J31" s="48">
        <v>6.5600000000000006E-2</v>
      </c>
      <c r="K31" s="43" t="s">
        <v>103</v>
      </c>
      <c r="L31" s="48">
        <v>6.5600000000000006E-2</v>
      </c>
      <c r="M31" s="48">
        <v>0.15</v>
      </c>
      <c r="N31" s="3"/>
      <c r="O31" s="2"/>
      <c r="P31" s="2"/>
    </row>
    <row r="32" spans="1:16" ht="13.5" thickBot="1" x14ac:dyDescent="0.25">
      <c r="A32" s="43" t="s">
        <v>62</v>
      </c>
      <c r="B32" s="5" t="s">
        <v>99</v>
      </c>
      <c r="C32" s="38">
        <v>16</v>
      </c>
      <c r="D32" s="48"/>
      <c r="E32" s="48">
        <v>6.7599999999999993E-2</v>
      </c>
      <c r="F32" s="43" t="s">
        <v>74</v>
      </c>
      <c r="G32" s="5" t="s">
        <v>99</v>
      </c>
      <c r="H32" s="38">
        <v>16</v>
      </c>
      <c r="I32" s="48"/>
      <c r="J32" s="48">
        <v>6.7599999999999993E-2</v>
      </c>
      <c r="K32" s="43" t="s">
        <v>104</v>
      </c>
      <c r="L32" s="48">
        <v>6.7599999999999993E-2</v>
      </c>
      <c r="M32" s="48">
        <v>0.15</v>
      </c>
      <c r="N32" s="3"/>
      <c r="O32" s="2"/>
      <c r="P32" s="2"/>
    </row>
    <row r="33" spans="1:16" ht="13.5" thickBot="1" x14ac:dyDescent="0.25">
      <c r="A33" s="43" t="s">
        <v>63</v>
      </c>
      <c r="B33" s="5" t="s">
        <v>99</v>
      </c>
      <c r="C33" s="39">
        <v>17</v>
      </c>
      <c r="D33" s="48"/>
      <c r="E33" s="48">
        <v>6.8900000000000003E-2</v>
      </c>
      <c r="F33" s="43" t="s">
        <v>70</v>
      </c>
      <c r="G33" s="5" t="s">
        <v>99</v>
      </c>
      <c r="H33" s="39">
        <v>17</v>
      </c>
      <c r="I33" s="48"/>
      <c r="J33" s="48">
        <v>6.8900000000000003E-2</v>
      </c>
      <c r="K33" s="43" t="s">
        <v>105</v>
      </c>
      <c r="L33" s="48">
        <v>6.8900000000000003E-2</v>
      </c>
      <c r="M33" s="48">
        <v>0.15</v>
      </c>
      <c r="N33" s="3"/>
      <c r="O33" s="2"/>
      <c r="P33" s="2"/>
    </row>
    <row r="34" spans="1:16" x14ac:dyDescent="0.2">
      <c r="A34" s="41"/>
      <c r="B34" s="29"/>
      <c r="C34" s="29"/>
      <c r="D34" s="29"/>
      <c r="E34" s="29"/>
      <c r="F34" s="29"/>
      <c r="G34" s="29"/>
      <c r="H34" s="29"/>
      <c r="I34" s="29"/>
      <c r="J34" s="29"/>
      <c r="K34" s="43" t="s">
        <v>106</v>
      </c>
      <c r="L34" s="48">
        <v>6.8900000000000003E-2</v>
      </c>
      <c r="M34" s="48">
        <v>0.15</v>
      </c>
      <c r="N34" s="3"/>
      <c r="O34" s="2"/>
    </row>
    <row r="35" spans="1:16" x14ac:dyDescent="0.2">
      <c r="A35" s="41"/>
      <c r="B35" s="29"/>
      <c r="C35" s="29"/>
      <c r="D35" s="29"/>
      <c r="E35" s="29"/>
      <c r="F35" s="29"/>
      <c r="G35" s="29"/>
      <c r="H35" s="29"/>
      <c r="I35" s="29"/>
      <c r="J35" s="29"/>
      <c r="K35" s="43" t="s">
        <v>107</v>
      </c>
      <c r="L35" s="48">
        <v>6.8900000000000003E-2</v>
      </c>
      <c r="M35" s="48">
        <v>0.15</v>
      </c>
      <c r="N35" s="3"/>
      <c r="O35" s="2"/>
    </row>
    <row r="36" spans="1:16" x14ac:dyDescent="0.2">
      <c r="A36" s="41"/>
      <c r="B36" s="29"/>
      <c r="C36" s="29"/>
      <c r="D36" s="29"/>
      <c r="E36" s="29"/>
      <c r="F36" s="29"/>
      <c r="G36" s="29"/>
      <c r="H36" s="29"/>
      <c r="I36" s="29"/>
      <c r="J36" s="29"/>
      <c r="K36" s="43" t="s">
        <v>108</v>
      </c>
      <c r="L36" s="48">
        <v>6.8900000000000003E-2</v>
      </c>
      <c r="M36" s="48">
        <v>0.15</v>
      </c>
      <c r="N36" s="3"/>
      <c r="O36" s="2"/>
    </row>
    <row r="37" spans="1:16" x14ac:dyDescent="0.2">
      <c r="A37" s="41"/>
      <c r="B37" s="29"/>
      <c r="C37" s="29"/>
      <c r="D37" s="29"/>
      <c r="E37" s="29"/>
      <c r="F37" s="29"/>
      <c r="G37" s="29"/>
      <c r="H37" s="29"/>
      <c r="I37" s="29"/>
      <c r="J37" s="29"/>
      <c r="K37" s="43" t="s">
        <v>109</v>
      </c>
      <c r="L37" s="48">
        <v>6.8900000000000003E-2</v>
      </c>
      <c r="M37" s="48">
        <v>0.15</v>
      </c>
      <c r="N37" s="3"/>
      <c r="O37" s="2"/>
    </row>
    <row r="38" spans="1:16" x14ac:dyDescent="0.2">
      <c r="A38" s="41"/>
      <c r="B38" s="29"/>
      <c r="C38" s="29"/>
      <c r="D38" s="29"/>
      <c r="E38" s="29"/>
      <c r="F38" s="29"/>
      <c r="G38" s="29"/>
      <c r="H38" s="29"/>
      <c r="I38" s="29"/>
      <c r="J38" s="29"/>
      <c r="K38" s="43" t="s">
        <v>110</v>
      </c>
      <c r="L38" s="48">
        <v>6.8900000000000003E-2</v>
      </c>
      <c r="M38" s="48">
        <v>0.15</v>
      </c>
      <c r="N38" s="3"/>
      <c r="O38" s="2"/>
    </row>
    <row r="39" spans="1:16" x14ac:dyDescent="0.2">
      <c r="A39" s="41"/>
      <c r="B39" s="29"/>
      <c r="C39" s="29"/>
      <c r="D39" s="29"/>
      <c r="E39" s="29"/>
      <c r="F39" s="29"/>
      <c r="G39" s="29"/>
      <c r="H39" s="29"/>
      <c r="I39" s="29"/>
      <c r="J39" s="29"/>
      <c r="K39" s="43" t="s">
        <v>111</v>
      </c>
      <c r="L39" s="48">
        <v>6.8900000000000003E-2</v>
      </c>
      <c r="M39" s="48">
        <v>0.15</v>
      </c>
      <c r="N39" s="3"/>
      <c r="O39" s="2"/>
    </row>
    <row r="40" spans="1:16" x14ac:dyDescent="0.2">
      <c r="A40" s="41"/>
      <c r="B40" s="29"/>
      <c r="C40" s="29"/>
      <c r="D40" s="29"/>
      <c r="E40" s="29"/>
      <c r="F40" s="29"/>
      <c r="G40" s="29"/>
      <c r="H40" s="29"/>
      <c r="I40" s="29"/>
      <c r="J40" s="29"/>
      <c r="K40" s="43" t="s">
        <v>112</v>
      </c>
      <c r="L40" s="48">
        <v>6.8900000000000003E-2</v>
      </c>
      <c r="M40" s="48">
        <v>0.15</v>
      </c>
      <c r="N40" s="3"/>
      <c r="O40" s="2"/>
    </row>
    <row r="41" spans="1:16" x14ac:dyDescent="0.2">
      <c r="A41" s="41"/>
      <c r="B41" s="29"/>
      <c r="C41" s="29"/>
      <c r="D41" s="29"/>
      <c r="E41" s="29"/>
      <c r="F41" s="29"/>
      <c r="G41" s="29"/>
      <c r="H41" s="29"/>
      <c r="I41" s="29"/>
      <c r="J41" s="29"/>
      <c r="K41" s="43" t="s">
        <v>113</v>
      </c>
      <c r="L41" s="48">
        <v>6.8900000000000003E-2</v>
      </c>
      <c r="M41" s="48">
        <v>0.15</v>
      </c>
      <c r="N41" s="3"/>
      <c r="O41" s="2"/>
    </row>
    <row r="42" spans="1:16" ht="13.5" thickBot="1" x14ac:dyDescent="0.25">
      <c r="A42" s="41"/>
      <c r="B42" s="29"/>
      <c r="C42" s="29"/>
      <c r="D42" s="29"/>
      <c r="E42" s="29"/>
      <c r="F42" s="29"/>
      <c r="G42" s="29"/>
      <c r="H42" s="29"/>
      <c r="I42" s="29"/>
      <c r="J42" s="29"/>
      <c r="K42" s="43" t="s">
        <v>114</v>
      </c>
      <c r="L42" s="48">
        <v>6.8900000000000003E-2</v>
      </c>
      <c r="M42" s="48">
        <v>0.15</v>
      </c>
      <c r="N42" s="3"/>
      <c r="O42" s="2"/>
    </row>
    <row r="43" spans="1:16" ht="13.5" thickBot="1" x14ac:dyDescent="0.25">
      <c r="A43" s="8" t="s">
        <v>13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3"/>
      <c r="O43" s="2"/>
    </row>
    <row r="44" spans="1:16" ht="13.5" thickBot="1" x14ac:dyDescent="0.25">
      <c r="A44" s="44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9"/>
      <c r="O44" s="2"/>
    </row>
    <row r="45" spans="1:16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2"/>
      <c r="O45" s="2"/>
    </row>
  </sheetData>
  <protectedRanges>
    <protectedRange sqref="B9" name="Range2_1_1"/>
    <protectedRange sqref="L9" name="Range2_1_1_2"/>
    <protectedRange sqref="G9" name="Range2_1_1_1"/>
  </protectedRanges>
  <phoneticPr fontId="3" type="noConversion"/>
  <dataValidations count="5">
    <dataValidation type="list" allowBlank="1" showInputMessage="1" showErrorMessage="1" sqref="L10 B10 G10" xr:uid="{00000000-0002-0000-0000-000000000000}">
      <formula1>Currency</formula1>
    </dataValidation>
    <dataValidation type="list" allowBlank="1" showInputMessage="1" showErrorMessage="1" sqref="L9 B9 G9" xr:uid="{00000000-0002-0000-0000-000001000000}">
      <formula1>Algorithms</formula1>
    </dataValidation>
    <dataValidation type="list" allowBlank="1" showInputMessage="1" showErrorMessage="1" sqref="L6 G6 B6" xr:uid="{00000000-0002-0000-0000-000002000000}">
      <formula1>"NAB, LIBOR"</formula1>
    </dataValidation>
    <dataValidation type="list" allowBlank="1" showInputMessage="1" showErrorMessage="1" sqref="L7 G7 B7" xr:uid="{00000000-0002-0000-0000-000003000000}">
      <formula1>"SENIOR"</formula1>
    </dataValidation>
    <dataValidation type="list" allowBlank="1" showInputMessage="1" showErrorMessage="1" sqref="L2 G2 B2" xr:uid="{00000000-0002-0000-0000-000004000000}">
      <formula1>"RateCurve, DiscountCurve, InflationCurve, RateSpreadCurve"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3"/>
  <sheetViews>
    <sheetView workbookViewId="0">
      <selection activeCell="G2" sqref="G2"/>
    </sheetView>
  </sheetViews>
  <sheetFormatPr defaultRowHeight="12.75" x14ac:dyDescent="0.2"/>
  <cols>
    <col min="4" max="4" width="21.140625" bestFit="1" customWidth="1"/>
    <col min="5" max="5" width="13.7109375" bestFit="1" customWidth="1"/>
  </cols>
  <sheetData>
    <row r="1" spans="3:7" x14ac:dyDescent="0.2">
      <c r="C1" t="s">
        <v>0</v>
      </c>
      <c r="D1" t="s">
        <v>28</v>
      </c>
      <c r="E1" t="s">
        <v>35</v>
      </c>
    </row>
    <row r="2" spans="3:7" x14ac:dyDescent="0.2">
      <c r="C2" t="s">
        <v>1</v>
      </c>
      <c r="D2" t="s">
        <v>24</v>
      </c>
      <c r="E2" s="25" t="s">
        <v>4</v>
      </c>
      <c r="G2" s="6" t="s">
        <v>9</v>
      </c>
    </row>
    <row r="3" spans="3:7" x14ac:dyDescent="0.2">
      <c r="C3" t="s">
        <v>14</v>
      </c>
      <c r="D3" t="s">
        <v>26</v>
      </c>
      <c r="E3" s="26" t="s">
        <v>33</v>
      </c>
      <c r="G3" s="6" t="s">
        <v>10</v>
      </c>
    </row>
    <row r="4" spans="3:7" x14ac:dyDescent="0.2">
      <c r="C4" t="s">
        <v>15</v>
      </c>
      <c r="D4" t="s">
        <v>27</v>
      </c>
      <c r="E4" s="26" t="s">
        <v>25</v>
      </c>
      <c r="G4" s="6" t="s">
        <v>11</v>
      </c>
    </row>
    <row r="5" spans="3:7" x14ac:dyDescent="0.2">
      <c r="C5" t="s">
        <v>16</v>
      </c>
      <c r="D5" t="s">
        <v>39</v>
      </c>
      <c r="E5" s="27" t="s">
        <v>36</v>
      </c>
      <c r="G5" s="6" t="s">
        <v>12</v>
      </c>
    </row>
    <row r="6" spans="3:7" x14ac:dyDescent="0.2">
      <c r="E6" s="27" t="s">
        <v>37</v>
      </c>
      <c r="G6" s="6" t="s">
        <v>29</v>
      </c>
    </row>
    <row r="7" spans="3:7" x14ac:dyDescent="0.2">
      <c r="E7" s="28" t="s">
        <v>38</v>
      </c>
      <c r="G7" s="6" t="s">
        <v>40</v>
      </c>
    </row>
    <row r="8" spans="3:7" x14ac:dyDescent="0.2">
      <c r="G8" s="6" t="s">
        <v>41</v>
      </c>
    </row>
    <row r="9" spans="3:7" x14ac:dyDescent="0.2">
      <c r="G9" s="6" t="s">
        <v>42</v>
      </c>
    </row>
    <row r="10" spans="3:7" x14ac:dyDescent="0.2">
      <c r="G10" s="6" t="s">
        <v>43</v>
      </c>
    </row>
    <row r="11" spans="3:7" x14ac:dyDescent="0.2">
      <c r="G11" s="6" t="s">
        <v>46</v>
      </c>
    </row>
    <row r="12" spans="3:7" ht="13.5" thickBot="1" x14ac:dyDescent="0.25">
      <c r="G12" s="7" t="s">
        <v>47</v>
      </c>
    </row>
    <row r="13" spans="3:7" ht="13.5" thickBot="1" x14ac:dyDescent="0.25">
      <c r="G13" s="7" t="s">
        <v>48</v>
      </c>
    </row>
  </sheetData>
  <protectedRanges>
    <protectedRange sqref="E7 E2:E4" name="Range2_1"/>
  </protectedRanges>
  <phoneticPr fontId="1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DiscountCurves</vt:lpstr>
      <vt:lpstr>Config</vt:lpstr>
      <vt:lpstr>Algorithms</vt:lpstr>
      <vt:lpstr>Currency</vt:lpstr>
      <vt:lpstr>FuturesRolls</vt:lpstr>
      <vt:lpstr>DiscountCurves!HLInstruments</vt:lpstr>
      <vt:lpstr>DiscountCurves!IndexTenor</vt:lpstr>
      <vt:lpstr>RateIndex</vt:lpstr>
      <vt:lpstr>DiscountCurves!Rates</vt:lpstr>
      <vt:lpstr>DiscountCurves!Spreads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awatt</dc:creator>
  <cp:lastModifiedBy>Alex</cp:lastModifiedBy>
  <dcterms:created xsi:type="dcterms:W3CDTF">2008-12-18T22:31:39Z</dcterms:created>
  <dcterms:modified xsi:type="dcterms:W3CDTF">2018-02-04T06:33:12Z</dcterms:modified>
</cp:coreProperties>
</file>