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SABR\"/>
    </mc:Choice>
  </mc:AlternateContent>
  <xr:revisionPtr revIDLastSave="0" documentId="13_ncr:1_{96535F9B-8B5F-4C0E-A9A3-0078E25CB119}" xr6:coauthVersionLast="31" xr6:coauthVersionMax="31" xr10:uidLastSave="{00000000-0000-0000-0000-000000000000}"/>
  <bookViews>
    <workbookView xWindow="480" yWindow="60" windowWidth="9450" windowHeight="6000" tabRatio="835" activeTab="3" xr2:uid="{00000000-000D-0000-FFFF-FFFF00000000}"/>
  </bookViews>
  <sheets>
    <sheet name="Table of Contents" sheetId="26" r:id="rId1"/>
    <sheet name="AUD ATM Bootstrap" sheetId="32" r:id="rId2"/>
    <sheet name="AUD Fixed Strike Bootstrap" sheetId="33" r:id="rId3"/>
    <sheet name="AUD Swap Volatility Surfa" sheetId="34" r:id="rId4"/>
    <sheet name="Publication" sheetId="30" state="hidden" r:id="rId5"/>
  </sheets>
  <definedNames>
    <definedName name="AUDATMProps">'AUD ATM Bootstrap'!$B$6:$C$25</definedName>
    <definedName name="AUDFixedStrikeProps">'AUD Fixed Strike Bootstrap'!$B$6:$C$26</definedName>
    <definedName name="AUDInstRange">'AUD ATM Bootstrap'!$E$4:$E$14</definedName>
    <definedName name="Rates">'AUD ATM Bootstrap'!$F$4:$F$14</definedName>
    <definedName name="Strikes">'AUD Fixed Strike Bootstrap'!$F$6:$Q$6</definedName>
    <definedName name="Vols">'AUD Fixed Strike Bootstrap'!$F$7:$Q$17</definedName>
  </definedNames>
  <calcPr calcId="179017" calcOnSave="0"/>
</workbook>
</file>

<file path=xl/calcChain.xml><?xml version="1.0" encoding="utf-8"?>
<calcChain xmlns="http://schemas.openxmlformats.org/spreadsheetml/2006/main">
  <c r="L14" i="32" l="1"/>
  <c r="L13" i="32"/>
  <c r="L12" i="32"/>
  <c r="L9" i="32"/>
  <c r="L11" i="32"/>
  <c r="L10" i="32"/>
  <c r="L8" i="32"/>
  <c r="L7" i="32"/>
  <c r="L6" i="32"/>
  <c r="L5" i="32"/>
  <c r="L4" i="32"/>
  <c r="N14" i="32"/>
  <c r="N4" i="32"/>
  <c r="N5" i="32"/>
  <c r="O14" i="32" a="1"/>
  <c r="N10" i="32"/>
  <c r="O10" i="32" s="1" a="1"/>
  <c r="N13" i="32"/>
  <c r="O13" i="32" a="1"/>
  <c r="O5" i="32" a="1"/>
  <c r="N9" i="32"/>
  <c r="O9" i="32" s="1" a="1"/>
  <c r="O4" i="32" a="1"/>
  <c r="N6" i="32"/>
  <c r="O6" i="32" s="1" a="1"/>
  <c r="N11" i="32"/>
  <c r="O11" i="32" s="1" a="1"/>
  <c r="N12" i="32"/>
  <c r="O12" i="32" s="1" a="1"/>
  <c r="N7" i="32"/>
  <c r="O7" i="32" s="1" a="1"/>
  <c r="N8" i="32"/>
  <c r="O8" i="32" s="1" a="1"/>
  <c r="C3" i="33"/>
  <c r="C3" i="32"/>
  <c r="C9" i="34"/>
  <c r="P14" i="32" l="1"/>
  <c r="O14" i="32"/>
  <c r="Q14" i="32"/>
  <c r="P13" i="32"/>
  <c r="O13" i="32"/>
  <c r="Q13" i="32"/>
  <c r="O12" i="32"/>
  <c r="Q12" i="32"/>
  <c r="P12" i="32"/>
  <c r="P11" i="32"/>
  <c r="O11" i="32"/>
  <c r="Q11" i="32"/>
  <c r="O10" i="32"/>
  <c r="Q10" i="32"/>
  <c r="P10" i="32"/>
  <c r="O9" i="32"/>
  <c r="Q9" i="32"/>
  <c r="P9" i="32"/>
  <c r="Q8" i="32"/>
  <c r="P8" i="32"/>
  <c r="O8" i="32"/>
  <c r="O7" i="32"/>
  <c r="Q7" i="32"/>
  <c r="P7" i="32"/>
  <c r="O6" i="32"/>
  <c r="Q6" i="32"/>
  <c r="P6" i="32"/>
  <c r="Q5" i="32"/>
  <c r="P5" i="32"/>
  <c r="O5" i="32"/>
  <c r="P4" i="32"/>
  <c r="Q4" i="32"/>
  <c r="O4" i="32"/>
  <c r="C16" i="33"/>
  <c r="C14" i="34"/>
  <c r="T2" i="33"/>
  <c r="C61" i="34"/>
  <c r="C59" i="34"/>
  <c r="C44" i="34"/>
  <c r="C35" i="34"/>
  <c r="C34" i="34"/>
  <c r="C53" i="34"/>
  <c r="C46" i="34"/>
  <c r="R16" i="33"/>
  <c r="R13" i="33"/>
  <c r="C69" i="34"/>
  <c r="C67" i="34"/>
  <c r="C47" i="34"/>
  <c r="C29" i="34"/>
  <c r="C27" i="34"/>
  <c r="C49" i="34"/>
  <c r="C36" i="34"/>
  <c r="R10" i="33"/>
  <c r="C63" i="34"/>
  <c r="C68" i="34"/>
  <c r="C51" i="34"/>
  <c r="C37" i="34"/>
  <c r="C28" i="34"/>
  <c r="C65" i="34"/>
  <c r="C33" i="34"/>
  <c r="R15" i="33"/>
  <c r="R7" i="33"/>
  <c r="C60" i="34"/>
  <c r="C58" i="34"/>
  <c r="C48" i="34"/>
  <c r="C31" i="34"/>
  <c r="C26" i="34"/>
  <c r="C32" i="34"/>
  <c r="C42" i="34"/>
  <c r="R12" i="33"/>
  <c r="C62" i="34"/>
  <c r="C45" i="34"/>
  <c r="C43" i="34"/>
  <c r="C30" i="34"/>
  <c r="C64" i="34"/>
  <c r="C50" i="34"/>
  <c r="R9" i="33"/>
  <c r="R17" i="33"/>
  <c r="R11" i="33"/>
  <c r="C52" i="34"/>
  <c r="R14" i="33"/>
  <c r="R8" i="33"/>
  <c r="U2" i="33"/>
  <c r="C66" i="34"/>
  <c r="T3" i="33" l="1"/>
  <c r="T4" i="33"/>
  <c r="I3" i="32"/>
  <c r="I4" i="32"/>
  <c r="U3" i="33"/>
  <c r="J3" i="32"/>
  <c r="U4" i="33"/>
  <c r="J4" i="32"/>
  <c r="I5" i="32" l="1"/>
  <c r="T5" i="33"/>
  <c r="C15" i="34"/>
  <c r="U5" i="33"/>
  <c r="J5" i="32"/>
  <c r="I6" i="32" l="1"/>
  <c r="T6" i="33"/>
  <c r="C25" i="33"/>
  <c r="C9" i="33"/>
  <c r="U6" i="33"/>
  <c r="J6" i="32"/>
  <c r="I7" i="32" l="1"/>
  <c r="T7" i="33"/>
  <c r="C13" i="34"/>
  <c r="C24" i="32"/>
  <c r="C9" i="32"/>
  <c r="J7" i="32"/>
  <c r="U7" i="33"/>
  <c r="C18" i="34"/>
  <c r="D58" i="34" a="1"/>
  <c r="G26" i="34"/>
  <c r="H26" i="34"/>
  <c r="I26" i="34"/>
  <c r="D42" i="34" a="1"/>
  <c r="F26" i="34"/>
  <c r="D26" i="34" a="1"/>
  <c r="D32" i="34" l="1"/>
  <c r="D33" i="34"/>
  <c r="D26" i="34"/>
  <c r="D34" i="34"/>
  <c r="D27" i="34"/>
  <c r="D35" i="34"/>
  <c r="D28" i="34"/>
  <c r="D36" i="34"/>
  <c r="D29" i="34"/>
  <c r="D37" i="34"/>
  <c r="D30" i="34"/>
  <c r="D31" i="34"/>
  <c r="D45" i="34"/>
  <c r="D53" i="34"/>
  <c r="D46" i="34"/>
  <c r="D47" i="34"/>
  <c r="D48" i="34"/>
  <c r="D49" i="34"/>
  <c r="D42" i="34"/>
  <c r="D50" i="34"/>
  <c r="D43" i="34"/>
  <c r="D51" i="34"/>
  <c r="D44" i="34"/>
  <c r="D52" i="34"/>
  <c r="D59" i="34"/>
  <c r="D65" i="34"/>
  <c r="D67" i="34"/>
  <c r="D58" i="34"/>
  <c r="D69" i="34"/>
  <c r="D63" i="34"/>
  <c r="D62" i="34"/>
  <c r="D64" i="34"/>
  <c r="D66" i="34"/>
  <c r="D60" i="34"/>
  <c r="D68" i="34"/>
  <c r="D61" i="34"/>
  <c r="I8" i="32"/>
  <c r="T8" i="33"/>
  <c r="C4" i="30"/>
  <c r="D4" i="30"/>
  <c r="E4" i="30"/>
  <c r="F4" i="30"/>
  <c r="G4" i="30"/>
  <c r="H4" i="30"/>
  <c r="C5" i="30"/>
  <c r="D5" i="30"/>
  <c r="E5" i="30"/>
  <c r="F5" i="30"/>
  <c r="G5" i="30"/>
  <c r="H5" i="30"/>
  <c r="C6" i="30"/>
  <c r="D6" i="30"/>
  <c r="E6" i="30"/>
  <c r="F6" i="30"/>
  <c r="G6" i="30"/>
  <c r="H6" i="30"/>
  <c r="C7" i="30"/>
  <c r="D7" i="30"/>
  <c r="E7" i="30"/>
  <c r="F7" i="30"/>
  <c r="G7" i="30"/>
  <c r="H7" i="30"/>
  <c r="C8" i="30"/>
  <c r="D8" i="30"/>
  <c r="E8" i="30"/>
  <c r="F8" i="30"/>
  <c r="G8" i="30"/>
  <c r="H8" i="30"/>
  <c r="C9" i="30"/>
  <c r="D9" i="30"/>
  <c r="E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J8" i="32"/>
  <c r="U8" i="33"/>
  <c r="I9" i="32" l="1"/>
  <c r="T9" i="33"/>
  <c r="J9" i="32"/>
  <c r="U9" i="33"/>
  <c r="I10" i="32" l="1"/>
  <c r="T10" i="33"/>
  <c r="J10" i="32"/>
  <c r="U10" i="33"/>
  <c r="I11" i="32" l="1"/>
  <c r="T11" i="33"/>
  <c r="J11" i="32"/>
  <c r="U11" i="33"/>
  <c r="I12" i="32" l="1"/>
  <c r="T12" i="33"/>
  <c r="J12" i="32"/>
  <c r="U12" i="33"/>
  <c r="I13" i="32" l="1"/>
  <c r="T13" i="33"/>
  <c r="J13" i="32"/>
  <c r="U13" i="33"/>
  <c r="I14" i="32" l="1"/>
  <c r="T14" i="33"/>
  <c r="U14" i="33"/>
  <c r="J14" i="32"/>
  <c r="I15" i="32" l="1"/>
  <c r="T15" i="33"/>
  <c r="J15" i="32"/>
  <c r="U15" i="33"/>
  <c r="I16" i="32" l="1"/>
  <c r="T16" i="33"/>
  <c r="J16" i="32"/>
  <c r="U16" i="33"/>
  <c r="I17" i="32" l="1"/>
  <c r="T17" i="33"/>
  <c r="J17" i="32"/>
  <c r="U17" i="33"/>
  <c r="I18" i="32" l="1"/>
  <c r="T18" i="33"/>
  <c r="J18" i="32"/>
  <c r="U18" i="33"/>
  <c r="I19" i="32" l="1"/>
  <c r="T19" i="33"/>
  <c r="J19" i="32"/>
  <c r="U19" i="33"/>
  <c r="I20" i="32" l="1"/>
  <c r="T20" i="33"/>
  <c r="J20" i="32"/>
  <c r="U20" i="33"/>
  <c r="I21" i="32" l="1"/>
  <c r="T21" i="33"/>
  <c r="J21" i="32"/>
  <c r="U21" i="33"/>
  <c r="I22" i="32" l="1"/>
  <c r="T22" i="33"/>
  <c r="J22" i="32"/>
  <c r="U22" i="33"/>
  <c r="I23" i="32" l="1"/>
  <c r="T23" i="33"/>
  <c r="J23" i="32"/>
  <c r="U23" i="33"/>
  <c r="I24" i="32" l="1"/>
  <c r="T24" i="33"/>
  <c r="J24" i="32"/>
  <c r="U24" i="33"/>
  <c r="I25" i="32" l="1"/>
  <c r="T25" i="33"/>
  <c r="U25" i="33"/>
  <c r="J25" i="32"/>
  <c r="I26" i="32" l="1"/>
  <c r="T26" i="33"/>
  <c r="J26" i="32"/>
  <c r="U26" i="33"/>
  <c r="I27" i="32" l="1"/>
  <c r="T27" i="33"/>
  <c r="U27" i="33"/>
  <c r="J27" i="32"/>
  <c r="I28" i="32" l="1"/>
  <c r="T28" i="33"/>
  <c r="J28" i="32"/>
  <c r="U28" i="33"/>
  <c r="I29" i="32" l="1"/>
  <c r="T29" i="33"/>
  <c r="J29" i="32"/>
  <c r="U29" i="33"/>
  <c r="I30" i="32" l="1"/>
  <c r="T30" i="33"/>
  <c r="J30" i="32"/>
  <c r="U30" i="33"/>
  <c r="I31" i="32" l="1"/>
  <c r="T31" i="33"/>
  <c r="J31" i="32"/>
  <c r="U31" i="33"/>
  <c r="I32" i="32" l="1"/>
  <c r="T32" i="33"/>
  <c r="J32" i="32"/>
  <c r="U32" i="33"/>
  <c r="I33" i="32" l="1"/>
  <c r="T33" i="33"/>
  <c r="J33" i="32"/>
  <c r="U33" i="33"/>
  <c r="I34" i="32" l="1"/>
  <c r="T34" i="33"/>
  <c r="J34" i="32"/>
  <c r="U34" i="33"/>
  <c r="I35" i="32" l="1"/>
  <c r="T35" i="33"/>
  <c r="J35" i="32"/>
  <c r="U35" i="33"/>
  <c r="I36" i="32" l="1"/>
  <c r="T36" i="33"/>
  <c r="J36" i="32"/>
  <c r="U36" i="33"/>
  <c r="I37" i="32" l="1"/>
  <c r="T37" i="33"/>
  <c r="J37" i="32"/>
  <c r="U37" i="33"/>
  <c r="I38" i="32" l="1"/>
  <c r="T38" i="33"/>
  <c r="J38" i="32"/>
  <c r="U38" i="33"/>
  <c r="I39" i="32" l="1"/>
  <c r="T39" i="33"/>
  <c r="J39" i="32"/>
  <c r="U39" i="33"/>
  <c r="I40" i="32" l="1"/>
  <c r="T40" i="33"/>
  <c r="J40" i="32"/>
  <c r="U40" i="33"/>
  <c r="I41" i="32" l="1"/>
  <c r="T41" i="33"/>
  <c r="J41" i="32"/>
  <c r="U41" i="33"/>
  <c r="I42" i="32" l="1"/>
  <c r="T42" i="33"/>
  <c r="J42" i="32"/>
  <c r="U42" i="33"/>
  <c r="I43" i="32" l="1"/>
  <c r="T43" i="33"/>
  <c r="J43" i="32"/>
  <c r="U43" i="33"/>
  <c r="I44" i="32" l="1"/>
  <c r="T44" i="33"/>
  <c r="J44" i="32"/>
  <c r="U44" i="33"/>
  <c r="I45" i="32" l="1"/>
  <c r="T45" i="33"/>
  <c r="J45" i="32"/>
  <c r="U45" i="33"/>
  <c r="I46" i="32" l="1"/>
  <c r="T46" i="33"/>
  <c r="J46" i="32"/>
  <c r="U46" i="33"/>
  <c r="I47" i="32" l="1"/>
  <c r="T47" i="33"/>
  <c r="J47" i="32"/>
  <c r="U47" i="33"/>
  <c r="I48" i="32" l="1"/>
  <c r="T48" i="33"/>
  <c r="J48" i="32"/>
  <c r="U48" i="33"/>
  <c r="I49" i="32" l="1"/>
  <c r="T49" i="33"/>
  <c r="J49" i="32"/>
  <c r="U49" i="33"/>
  <c r="I50" i="32" l="1"/>
  <c r="T50" i="33"/>
  <c r="J50" i="32"/>
  <c r="U50" i="33"/>
  <c r="I51" i="32" l="1"/>
  <c r="T51" i="33"/>
  <c r="J51" i="32"/>
  <c r="U51" i="33"/>
  <c r="I52" i="32" l="1"/>
  <c r="T52" i="33"/>
  <c r="J52" i="32"/>
  <c r="U52" i="33"/>
  <c r="I53" i="32" l="1"/>
  <c r="T53" i="33"/>
  <c r="J53" i="32"/>
  <c r="U53" i="33"/>
  <c r="I54" i="32" l="1"/>
  <c r="T54" i="33"/>
  <c r="J54" i="32"/>
  <c r="U54" i="33"/>
  <c r="I55" i="32" l="1"/>
  <c r="T55" i="33"/>
  <c r="J55" i="32"/>
  <c r="U55" i="33"/>
  <c r="I56" i="32" l="1"/>
  <c r="T56" i="33"/>
  <c r="J56" i="32"/>
  <c r="U56" i="33"/>
  <c r="I57" i="32" l="1"/>
  <c r="T57" i="33"/>
  <c r="J57" i="32"/>
  <c r="U57" i="33"/>
  <c r="I58" i="32" l="1"/>
  <c r="T58" i="33"/>
  <c r="J58" i="32"/>
  <c r="U58" i="33"/>
  <c r="I59" i="32" l="1"/>
  <c r="T59" i="33"/>
  <c r="J59" i="32"/>
  <c r="U59" i="33"/>
  <c r="I60" i="32" l="1"/>
  <c r="T60" i="33"/>
  <c r="J60" i="32"/>
  <c r="U60" i="33"/>
  <c r="I61" i="32" l="1"/>
  <c r="T61" i="33"/>
  <c r="J61" i="32"/>
  <c r="U61" i="33"/>
  <c r="I62" i="32" l="1"/>
  <c r="T62" i="33"/>
  <c r="J62" i="32"/>
  <c r="U62" i="33"/>
  <c r="I63" i="32" l="1"/>
  <c r="T63" i="33"/>
  <c r="J63" i="32"/>
  <c r="U63" i="33"/>
  <c r="I64" i="32" l="1"/>
  <c r="T64" i="33"/>
  <c r="J64" i="32"/>
  <c r="U64" i="33"/>
  <c r="I65" i="32" l="1"/>
  <c r="T65" i="33"/>
  <c r="J65" i="32"/>
  <c r="U65" i="33"/>
  <c r="I66" i="32" l="1"/>
  <c r="T66" i="33"/>
  <c r="J66" i="32"/>
  <c r="U66" i="33"/>
  <c r="I67" i="32" l="1"/>
  <c r="T67" i="33"/>
  <c r="J67" i="32"/>
  <c r="U67" i="33"/>
  <c r="I68" i="32" l="1"/>
  <c r="T68" i="33"/>
  <c r="J68" i="32"/>
  <c r="U68" i="33"/>
  <c r="I69" i="32" l="1"/>
  <c r="T69" i="33"/>
  <c r="J69" i="32"/>
  <c r="U69" i="33"/>
  <c r="I70" i="32" l="1"/>
  <c r="T70" i="33"/>
  <c r="J70" i="32"/>
  <c r="U70" i="33"/>
  <c r="I71" i="32" l="1"/>
  <c r="T71" i="33"/>
  <c r="J71" i="32"/>
  <c r="U71" i="33"/>
  <c r="I72" i="32" l="1"/>
  <c r="T72" i="33"/>
  <c r="J72" i="32"/>
  <c r="U72" i="33"/>
  <c r="I73" i="32" l="1"/>
  <c r="T73" i="33"/>
  <c r="J73" i="32"/>
  <c r="U73" i="33"/>
  <c r="I74" i="32" l="1"/>
  <c r="T74" i="33"/>
  <c r="J74" i="32"/>
  <c r="U74" i="33"/>
  <c r="I75" i="32" l="1"/>
  <c r="T75" i="33"/>
  <c r="J75" i="32"/>
  <c r="U75" i="33"/>
  <c r="I76" i="32" l="1"/>
  <c r="T76" i="33"/>
  <c r="J76" i="32"/>
  <c r="U76" i="33"/>
  <c r="I77" i="32" l="1"/>
  <c r="T77" i="33"/>
  <c r="J77" i="32"/>
  <c r="U77" i="33"/>
  <c r="I78" i="32" l="1"/>
  <c r="T78" i="33"/>
  <c r="J78" i="32"/>
  <c r="U78" i="33"/>
  <c r="I79" i="32" l="1"/>
  <c r="T79" i="33"/>
  <c r="J79" i="32"/>
  <c r="U79" i="33"/>
  <c r="I80" i="32" l="1"/>
  <c r="T80" i="33"/>
  <c r="J80" i="32"/>
  <c r="U80" i="33"/>
  <c r="I81" i="32" l="1"/>
  <c r="T81" i="33"/>
  <c r="J81" i="32"/>
  <c r="U81" i="33"/>
  <c r="I82" i="32" l="1"/>
  <c r="T82" i="33"/>
  <c r="J82" i="32"/>
  <c r="U82" i="33"/>
  <c r="I83" i="32" l="1"/>
  <c r="T83" i="33"/>
  <c r="J83" i="32"/>
  <c r="U83" i="33"/>
  <c r="I84" i="32" l="1"/>
  <c r="T84" i="33"/>
  <c r="J84" i="32"/>
  <c r="U84" i="33"/>
  <c r="I85" i="32" l="1"/>
  <c r="T85" i="33"/>
  <c r="J85" i="32"/>
  <c r="U85" i="33"/>
  <c r="I86" i="32" l="1"/>
  <c r="T86" i="33"/>
  <c r="J86" i="32"/>
  <c r="U86" i="33"/>
  <c r="I87" i="32" l="1"/>
  <c r="T87" i="33"/>
  <c r="J87" i="32"/>
  <c r="U87" i="33"/>
  <c r="I88" i="32" l="1"/>
  <c r="T88" i="33"/>
  <c r="J88" i="32"/>
  <c r="U88" i="33"/>
  <c r="I89" i="32" l="1"/>
  <c r="T89" i="33"/>
  <c r="J89" i="32"/>
  <c r="U89" i="33"/>
  <c r="I90" i="32" l="1"/>
  <c r="T90" i="33"/>
  <c r="J90" i="32"/>
  <c r="U90" i="33"/>
  <c r="I91" i="32" l="1"/>
  <c r="T91" i="33"/>
  <c r="J91" i="32"/>
  <c r="U91" i="33"/>
  <c r="I92" i="32" l="1"/>
  <c r="T92" i="33"/>
  <c r="J92" i="32"/>
  <c r="U92" i="33"/>
  <c r="I93" i="32" l="1"/>
  <c r="T93" i="33"/>
  <c r="J93" i="32"/>
  <c r="U93" i="33"/>
  <c r="I94" i="32" l="1"/>
  <c r="T94" i="33"/>
  <c r="J94" i="32"/>
  <c r="U94" i="33"/>
  <c r="I95" i="32" l="1"/>
  <c r="T95" i="33"/>
  <c r="J95" i="32"/>
  <c r="U95" i="33"/>
  <c r="I96" i="32" l="1"/>
  <c r="T96" i="33"/>
  <c r="J96" i="32"/>
  <c r="U96" i="33"/>
  <c r="I97" i="32" l="1"/>
  <c r="T97" i="33"/>
  <c r="J97" i="32"/>
  <c r="U97" i="33"/>
  <c r="I98" i="32" l="1"/>
  <c r="T98" i="33"/>
  <c r="J98" i="32"/>
  <c r="U98" i="33"/>
  <c r="I99" i="32" l="1"/>
  <c r="T99" i="33"/>
  <c r="J99" i="32"/>
  <c r="U99" i="33"/>
  <c r="I100" i="32" l="1"/>
  <c r="T100" i="33"/>
  <c r="J100" i="32"/>
  <c r="U100" i="33"/>
  <c r="I101" i="32" l="1"/>
  <c r="T101" i="33"/>
  <c r="J101" i="32"/>
  <c r="U101" i="33"/>
  <c r="I102" i="32" l="1"/>
  <c r="T102" i="33"/>
  <c r="J102" i="32"/>
  <c r="U102" i="33"/>
  <c r="I103" i="32" l="1"/>
  <c r="T103" i="33"/>
  <c r="J103" i="32"/>
  <c r="U103" i="33"/>
  <c r="I104" i="32" l="1"/>
  <c r="T104" i="33"/>
  <c r="J104" i="32"/>
  <c r="U104" i="33"/>
  <c r="I105" i="32" l="1"/>
  <c r="T105" i="33"/>
  <c r="J105" i="32"/>
  <c r="U105" i="33"/>
  <c r="I106" i="32" l="1"/>
  <c r="T106" i="33"/>
  <c r="J106" i="32"/>
  <c r="U106" i="33"/>
  <c r="I107" i="32" l="1"/>
  <c r="T107" i="33"/>
  <c r="J107" i="32"/>
  <c r="U107" i="33"/>
  <c r="I108" i="32" l="1"/>
  <c r="T108" i="33"/>
  <c r="J108" i="32"/>
  <c r="U108" i="33"/>
  <c r="I109" i="32" l="1"/>
  <c r="T109" i="33"/>
  <c r="J109" i="32"/>
  <c r="U109" i="33"/>
  <c r="I110" i="32" l="1"/>
  <c r="T110" i="33"/>
  <c r="J110" i="32"/>
  <c r="U110" i="33"/>
  <c r="I111" i="32" l="1"/>
  <c r="T111" i="33"/>
  <c r="J111" i="32"/>
  <c r="U111" i="33"/>
  <c r="I112" i="32" l="1"/>
  <c r="T112" i="33"/>
  <c r="J112" i="32"/>
  <c r="U112" i="33"/>
  <c r="I113" i="32" l="1"/>
  <c r="T113" i="33"/>
  <c r="J113" i="32"/>
  <c r="U113" i="33"/>
  <c r="I114" i="32" l="1"/>
  <c r="T114" i="33"/>
  <c r="J114" i="32"/>
  <c r="U114" i="33"/>
  <c r="I115" i="32" l="1"/>
  <c r="T115" i="33"/>
  <c r="J115" i="32"/>
  <c r="U115" i="33"/>
  <c r="I116" i="32" l="1"/>
  <c r="T116" i="33"/>
  <c r="J116" i="32"/>
  <c r="U116" i="33"/>
  <c r="I117" i="32" l="1"/>
  <c r="T117" i="33"/>
  <c r="J117" i="32"/>
  <c r="U117" i="33"/>
  <c r="I118" i="32" l="1"/>
  <c r="T118" i="33"/>
  <c r="J118" i="32"/>
  <c r="U118" i="33"/>
  <c r="I119" i="32" l="1"/>
  <c r="T119" i="33"/>
  <c r="J119" i="32"/>
  <c r="U119" i="33"/>
  <c r="I120" i="32" l="1"/>
  <c r="T120" i="33"/>
  <c r="J120" i="32"/>
  <c r="U120" i="33"/>
  <c r="I121" i="32" l="1"/>
  <c r="T121" i="33"/>
  <c r="J121" i="32"/>
  <c r="U121" i="33"/>
  <c r="I122" i="32" l="1"/>
  <c r="T122" i="33"/>
  <c r="J122" i="32"/>
  <c r="U122" i="33"/>
  <c r="I123" i="32" l="1"/>
  <c r="T123" i="33"/>
  <c r="J123" i="32"/>
  <c r="U123" i="33"/>
  <c r="I124" i="32" l="1"/>
  <c r="T124" i="33"/>
  <c r="J124" i="32"/>
  <c r="U124" i="33"/>
  <c r="I125" i="32" l="1"/>
  <c r="T125" i="33"/>
  <c r="J125" i="32"/>
  <c r="U125" i="33"/>
  <c r="I126" i="32" l="1"/>
  <c r="T126" i="33"/>
  <c r="J126" i="32"/>
  <c r="U126" i="33"/>
  <c r="I127" i="32" l="1"/>
  <c r="T127" i="33"/>
  <c r="J127" i="32"/>
  <c r="U127" i="33"/>
  <c r="I128" i="32" l="1"/>
  <c r="T128" i="33"/>
  <c r="J128" i="32"/>
  <c r="U128" i="33"/>
  <c r="I129" i="32" l="1"/>
  <c r="T129" i="33"/>
  <c r="J129" i="32"/>
  <c r="U129" i="33"/>
  <c r="I130" i="32" l="1"/>
  <c r="T130" i="33"/>
  <c r="J130" i="32"/>
  <c r="U130" i="33"/>
  <c r="I131" i="32" l="1"/>
  <c r="T131" i="33"/>
  <c r="J131" i="32"/>
  <c r="U131" i="33"/>
  <c r="I132" i="32" l="1"/>
  <c r="T132" i="33"/>
  <c r="J132" i="32"/>
  <c r="U132" i="33"/>
  <c r="I133" i="32" l="1"/>
  <c r="T133" i="33"/>
  <c r="J133" i="32"/>
  <c r="U133" i="33"/>
  <c r="I134" i="32" l="1"/>
  <c r="T134" i="33"/>
  <c r="J134" i="32"/>
  <c r="U134" i="33"/>
  <c r="I135" i="32" l="1"/>
  <c r="T135" i="33"/>
  <c r="J135" i="32"/>
  <c r="U135" i="33"/>
  <c r="I136" i="32" l="1"/>
  <c r="T136" i="33"/>
  <c r="J136" i="32"/>
  <c r="U136" i="33"/>
  <c r="I137" i="32" l="1"/>
  <c r="T137" i="33"/>
  <c r="J137" i="32"/>
  <c r="U137" i="33"/>
  <c r="I138" i="32" l="1"/>
  <c r="T138" i="33"/>
  <c r="J138" i="32"/>
  <c r="U138" i="33"/>
  <c r="I139" i="32" l="1"/>
  <c r="T139" i="33"/>
  <c r="J139" i="32"/>
  <c r="U139" i="33"/>
  <c r="I140" i="32" l="1"/>
  <c r="T140" i="33"/>
  <c r="J140" i="32"/>
  <c r="U140" i="33"/>
  <c r="I141" i="32" l="1"/>
  <c r="T141" i="33"/>
  <c r="J141" i="32"/>
  <c r="U141" i="33"/>
  <c r="I142" i="32" l="1"/>
  <c r="T142" i="33"/>
  <c r="J142" i="32"/>
  <c r="U142" i="33"/>
  <c r="I143" i="32" l="1"/>
  <c r="T143" i="33"/>
  <c r="J143" i="32"/>
  <c r="U143" i="33"/>
  <c r="I144" i="32" l="1"/>
  <c r="T144" i="33"/>
  <c r="J144" i="32"/>
  <c r="U144" i="33"/>
  <c r="I145" i="32" l="1"/>
  <c r="T145" i="33"/>
  <c r="J145" i="32"/>
  <c r="U145" i="33"/>
  <c r="I146" i="32" l="1"/>
  <c r="T146" i="33"/>
  <c r="J146" i="32"/>
  <c r="U146" i="33"/>
  <c r="I147" i="32" l="1"/>
  <c r="T147" i="33"/>
  <c r="J147" i="32"/>
  <c r="U147" i="33"/>
  <c r="I148" i="32" l="1"/>
  <c r="T148" i="33"/>
  <c r="J148" i="32"/>
  <c r="U148" i="33"/>
  <c r="I149" i="32" l="1"/>
  <c r="T149" i="33"/>
  <c r="J149" i="32"/>
  <c r="U149" i="33"/>
  <c r="I150" i="32" l="1"/>
  <c r="T150" i="33"/>
  <c r="J150" i="32"/>
  <c r="U150" i="33"/>
  <c r="I151" i="32" l="1"/>
  <c r="T151" i="33"/>
  <c r="J151" i="32"/>
  <c r="U151" i="33"/>
  <c r="I152" i="32" l="1"/>
  <c r="T152" i="33"/>
  <c r="J152" i="32"/>
  <c r="U152" i="33"/>
  <c r="I153" i="32" l="1"/>
  <c r="T153" i="33"/>
  <c r="J153" i="32"/>
  <c r="U153" i="33"/>
  <c r="I154" i="32" l="1"/>
  <c r="T154" i="33"/>
  <c r="J154" i="32"/>
  <c r="U154" i="33"/>
  <c r="I155" i="32" l="1"/>
  <c r="T155" i="33"/>
  <c r="J155" i="32"/>
  <c r="U155" i="33"/>
  <c r="I156" i="32" l="1"/>
  <c r="T156" i="33"/>
  <c r="J156" i="32"/>
  <c r="U156" i="33"/>
  <c r="I157" i="32" l="1"/>
  <c r="T157" i="33"/>
  <c r="J157" i="32"/>
  <c r="U157" i="33"/>
  <c r="I158" i="32" l="1"/>
  <c r="T158" i="33"/>
  <c r="J158" i="32"/>
  <c r="U158" i="33"/>
  <c r="I159" i="32" l="1"/>
  <c r="T159" i="33"/>
  <c r="J159" i="32"/>
  <c r="U159" i="33"/>
  <c r="I160" i="32" l="1"/>
  <c r="T160" i="33"/>
  <c r="J160" i="32"/>
  <c r="U160" i="33"/>
  <c r="I161" i="32" l="1"/>
  <c r="T161" i="33"/>
  <c r="J161" i="32"/>
  <c r="U161" i="33"/>
  <c r="I162" i="32" l="1"/>
  <c r="T162" i="33"/>
  <c r="J162" i="32"/>
  <c r="U162" i="33"/>
  <c r="I163" i="32" l="1"/>
  <c r="T163" i="33"/>
  <c r="J163" i="32"/>
  <c r="U163" i="33"/>
  <c r="I164" i="32" l="1"/>
  <c r="T164" i="33"/>
  <c r="J164" i="32"/>
  <c r="U164" i="33"/>
  <c r="I165" i="32" l="1"/>
  <c r="T165" i="33"/>
  <c r="J165" i="32"/>
  <c r="U165" i="33"/>
  <c r="I166" i="32" l="1"/>
  <c r="T166" i="33"/>
  <c r="J166" i="32"/>
  <c r="U166" i="33"/>
  <c r="I167" i="32" l="1"/>
  <c r="T167" i="33"/>
  <c r="J167" i="32"/>
  <c r="U167" i="33"/>
  <c r="I168" i="32" l="1"/>
  <c r="T168" i="33"/>
  <c r="J168" i="32"/>
  <c r="U168" i="33"/>
  <c r="I169" i="32" l="1"/>
  <c r="T169" i="33"/>
  <c r="U169" i="33"/>
  <c r="J169" i="32"/>
  <c r="I170" i="32" l="1"/>
  <c r="T170" i="33"/>
  <c r="U170" i="33"/>
  <c r="J170" i="32"/>
  <c r="I171" i="32" l="1"/>
  <c r="T171" i="33"/>
  <c r="U171" i="33"/>
  <c r="J171" i="32"/>
  <c r="I172" i="32" l="1"/>
  <c r="T172" i="33"/>
  <c r="J172" i="32"/>
  <c r="U172" i="33"/>
  <c r="I173" i="32" l="1"/>
  <c r="T173" i="33"/>
  <c r="U173" i="33"/>
  <c r="J173" i="32"/>
  <c r="I174" i="32" l="1"/>
  <c r="T174" i="33"/>
  <c r="U174" i="33"/>
  <c r="J174" i="32"/>
  <c r="I175" i="32" l="1"/>
  <c r="T175" i="33"/>
  <c r="J175" i="32"/>
  <c r="U175" i="33"/>
  <c r="I176" i="32" l="1"/>
  <c r="T176" i="33"/>
  <c r="J176" i="32"/>
  <c r="U176" i="33"/>
  <c r="I177" i="32" l="1"/>
  <c r="T177" i="33"/>
  <c r="J177" i="32"/>
  <c r="U177" i="33"/>
  <c r="I178" i="32" l="1"/>
  <c r="T178" i="33"/>
  <c r="J178" i="32"/>
  <c r="U178" i="33"/>
  <c r="I179" i="32" l="1"/>
  <c r="T179" i="33"/>
  <c r="J179" i="32"/>
  <c r="U179" i="33"/>
  <c r="I180" i="32" l="1"/>
  <c r="T180" i="33"/>
  <c r="J180" i="32"/>
  <c r="U180" i="33"/>
  <c r="I181" i="32" l="1"/>
  <c r="T181" i="33"/>
  <c r="J181" i="32"/>
  <c r="U181" i="33"/>
  <c r="I182" i="32" l="1"/>
  <c r="T182" i="33"/>
  <c r="J182" i="32"/>
  <c r="U182" i="33"/>
  <c r="I183" i="32" l="1"/>
  <c r="T183" i="33"/>
  <c r="J183" i="32"/>
  <c r="U183" i="33"/>
  <c r="I184" i="32" l="1"/>
  <c r="T184" i="33"/>
  <c r="J184" i="32"/>
  <c r="U184" i="33"/>
  <c r="I185" i="32" l="1"/>
  <c r="T185" i="33"/>
  <c r="U185" i="33"/>
  <c r="J185" i="32"/>
  <c r="I186" i="32" l="1"/>
  <c r="T186" i="33"/>
  <c r="J186" i="32"/>
  <c r="U186" i="33"/>
  <c r="I187" i="32" l="1"/>
  <c r="T187" i="33"/>
  <c r="J187" i="32"/>
  <c r="U187" i="33"/>
  <c r="I188" i="32" l="1"/>
  <c r="T188" i="33"/>
  <c r="J188" i="32"/>
  <c r="U188" i="33"/>
  <c r="I189" i="32" l="1"/>
  <c r="T189" i="33"/>
  <c r="J189" i="32"/>
  <c r="U189" i="33"/>
  <c r="I190" i="32" l="1"/>
  <c r="T190" i="33"/>
  <c r="U190" i="33"/>
  <c r="J190" i="32"/>
  <c r="I191" i="32" l="1"/>
  <c r="T191" i="33"/>
  <c r="J191" i="32"/>
  <c r="U191" i="33"/>
  <c r="I192" i="32" l="1"/>
  <c r="T192" i="33"/>
  <c r="J192" i="32"/>
  <c r="U192" i="33"/>
  <c r="I193" i="32" l="1"/>
  <c r="T193" i="33"/>
  <c r="J193" i="32"/>
  <c r="U193" i="33"/>
  <c r="I194" i="32" l="1"/>
  <c r="T194" i="33"/>
  <c r="J194" i="32"/>
  <c r="U194" i="33"/>
  <c r="I195" i="32" l="1"/>
  <c r="T195" i="33"/>
  <c r="J195" i="32"/>
  <c r="U195" i="33"/>
  <c r="I196" i="32" l="1"/>
  <c r="T196" i="33"/>
  <c r="J196" i="32"/>
  <c r="U196" i="33"/>
  <c r="I197" i="32" l="1"/>
  <c r="T197" i="33"/>
  <c r="J197" i="32"/>
  <c r="U197" i="33"/>
  <c r="I198" i="32" l="1"/>
  <c r="T198" i="33"/>
  <c r="J198" i="32"/>
  <c r="U198" i="33"/>
  <c r="I199" i="32" l="1"/>
  <c r="T199" i="33"/>
  <c r="J199" i="32"/>
  <c r="U199" i="33"/>
  <c r="I200" i="32" l="1"/>
  <c r="T200" i="33"/>
  <c r="J200" i="32"/>
  <c r="U200" i="33"/>
  <c r="I201" i="32" l="1"/>
  <c r="T201" i="33"/>
  <c r="J201" i="32"/>
  <c r="U201" i="33"/>
  <c r="I202" i="32" l="1"/>
  <c r="T202" i="33"/>
  <c r="J202" i="32"/>
  <c r="U202" i="33"/>
  <c r="I203" i="32" l="1"/>
  <c r="T203" i="33"/>
  <c r="J203" i="32"/>
  <c r="U203" i="33"/>
  <c r="I204" i="32" l="1"/>
  <c r="T204" i="33"/>
  <c r="J204" i="32"/>
  <c r="U204" i="33"/>
  <c r="I205" i="32" l="1"/>
  <c r="T205" i="33"/>
  <c r="J205" i="32"/>
  <c r="U205" i="33"/>
  <c r="I206" i="32" l="1"/>
  <c r="T206" i="33"/>
  <c r="J206" i="32"/>
  <c r="U206" i="33"/>
  <c r="I207" i="32" l="1"/>
  <c r="T207" i="33"/>
  <c r="J207" i="32"/>
  <c r="U207" i="33"/>
  <c r="I208" i="32" l="1"/>
  <c r="T208" i="33"/>
  <c r="J208" i="32"/>
  <c r="U208" i="33"/>
  <c r="I209" i="32" l="1"/>
  <c r="T209" i="33"/>
  <c r="J209" i="32"/>
  <c r="U209" i="33"/>
  <c r="I210" i="32" l="1"/>
  <c r="T210" i="33"/>
  <c r="J210" i="32"/>
  <c r="U210" i="33"/>
  <c r="I211" i="32" l="1"/>
  <c r="T211" i="33"/>
  <c r="J211" i="32"/>
  <c r="U211" i="33"/>
  <c r="I212" i="32" l="1"/>
  <c r="T212" i="33"/>
  <c r="J212" i="32"/>
  <c r="U212" i="33"/>
  <c r="I213" i="32" l="1"/>
  <c r="T213" i="33"/>
  <c r="J213" i="32"/>
  <c r="U213" i="33"/>
  <c r="I214" i="32" l="1"/>
  <c r="T214" i="33"/>
  <c r="J214" i="32"/>
  <c r="U214" i="33"/>
  <c r="I215" i="32" l="1"/>
  <c r="T215" i="33"/>
  <c r="J215" i="32"/>
  <c r="U215" i="33"/>
  <c r="I216" i="32" l="1"/>
  <c r="T216" i="33"/>
  <c r="J216" i="32"/>
  <c r="U216" i="33"/>
  <c r="I217" i="32" l="1"/>
  <c r="T217" i="33"/>
  <c r="J217" i="32"/>
  <c r="U217" i="33"/>
  <c r="I218" i="32" l="1"/>
  <c r="T218" i="33"/>
  <c r="J218" i="32"/>
  <c r="U218" i="33"/>
  <c r="I219" i="32" l="1"/>
  <c r="T219" i="33"/>
  <c r="J219" i="32"/>
  <c r="U219" i="33"/>
  <c r="I220" i="32" l="1"/>
  <c r="T220" i="33"/>
  <c r="J220" i="32"/>
  <c r="U220" i="33"/>
  <c r="I221" i="32" l="1"/>
  <c r="T221" i="33"/>
  <c r="J221" i="32"/>
  <c r="U221" i="33"/>
  <c r="I222" i="32" l="1"/>
  <c r="T222" i="33"/>
  <c r="U222" i="33"/>
  <c r="J222" i="32"/>
  <c r="I223" i="32" l="1"/>
  <c r="T223" i="33"/>
  <c r="J223" i="32"/>
  <c r="U223" i="33"/>
  <c r="I224" i="32" l="1"/>
  <c r="T224" i="33"/>
  <c r="J224" i="32"/>
  <c r="U224" i="33"/>
  <c r="I225" i="32" l="1"/>
  <c r="T225" i="33"/>
  <c r="J225" i="32"/>
  <c r="U225" i="33"/>
  <c r="I226" i="32" l="1"/>
  <c r="T226" i="33"/>
  <c r="J226" i="32"/>
  <c r="U226" i="33"/>
  <c r="I227" i="32" l="1"/>
  <c r="T227" i="33"/>
  <c r="J227" i="32"/>
  <c r="U227" i="33"/>
  <c r="I228" i="32" l="1"/>
  <c r="T228" i="33"/>
  <c r="J228" i="32"/>
  <c r="U228" i="33"/>
  <c r="I229" i="32" l="1"/>
  <c r="T229" i="33"/>
  <c r="J229" i="32"/>
  <c r="U229" i="33"/>
  <c r="I230" i="32" l="1"/>
  <c r="T230" i="33"/>
  <c r="J230" i="32"/>
  <c r="U230" i="33"/>
  <c r="I231" i="32" l="1"/>
  <c r="T231" i="33"/>
  <c r="J231" i="32"/>
  <c r="U231" i="33"/>
  <c r="I232" i="32" l="1"/>
  <c r="T232" i="33"/>
  <c r="U232" i="33"/>
  <c r="J232" i="32"/>
  <c r="I233" i="32" l="1"/>
  <c r="T233" i="33"/>
  <c r="J233" i="32"/>
  <c r="U233" i="33"/>
  <c r="I234" i="32" l="1"/>
  <c r="T234" i="33"/>
  <c r="J234" i="32"/>
  <c r="U234" i="33"/>
  <c r="I235" i="32" l="1"/>
  <c r="T235" i="33"/>
  <c r="J235" i="32"/>
  <c r="U235" i="33"/>
  <c r="I236" i="32" l="1"/>
  <c r="T236" i="33"/>
  <c r="J236" i="32"/>
  <c r="U236" i="33"/>
  <c r="I237" i="32" l="1"/>
  <c r="T237" i="33"/>
  <c r="J237" i="32"/>
  <c r="U237" i="33"/>
  <c r="I238" i="32" l="1"/>
  <c r="T238" i="33"/>
  <c r="J238" i="32"/>
  <c r="U238" i="33"/>
  <c r="I239" i="32" l="1"/>
  <c r="T239" i="33"/>
  <c r="J239" i="32"/>
  <c r="U239" i="33"/>
  <c r="I240" i="32" l="1"/>
  <c r="T240" i="33"/>
  <c r="J240" i="32"/>
  <c r="U240" i="33"/>
  <c r="I241" i="32" l="1"/>
  <c r="T241" i="33"/>
  <c r="J241" i="32"/>
  <c r="U241" i="33"/>
  <c r="I242" i="32" l="1"/>
  <c r="T242" i="33"/>
  <c r="J242" i="32"/>
  <c r="U242" i="33"/>
  <c r="I243" i="32" l="1"/>
  <c r="T243" i="33"/>
  <c r="J243" i="32"/>
  <c r="U243" i="33"/>
  <c r="I244" i="32" l="1"/>
  <c r="T244" i="33"/>
  <c r="J244" i="32"/>
  <c r="U244" i="33"/>
  <c r="I245" i="32" l="1"/>
  <c r="T245" i="33"/>
  <c r="J245" i="32"/>
  <c r="U245" i="33"/>
  <c r="I246" i="32" l="1"/>
  <c r="T246" i="33"/>
  <c r="J246" i="32"/>
  <c r="U246" i="33"/>
  <c r="I247" i="32" l="1"/>
  <c r="T247" i="33"/>
  <c r="J247" i="32"/>
  <c r="U247" i="33"/>
  <c r="I248" i="32" l="1"/>
  <c r="T248" i="33"/>
  <c r="J248" i="32"/>
  <c r="U248" i="33"/>
  <c r="I249" i="32" l="1"/>
  <c r="T249" i="33"/>
  <c r="J249" i="32"/>
  <c r="U249" i="33"/>
  <c r="I250" i="32" l="1"/>
  <c r="T250" i="33"/>
  <c r="J250" i="32"/>
  <c r="U250" i="33"/>
  <c r="I251" i="32" l="1"/>
  <c r="T251" i="33"/>
  <c r="J251" i="32"/>
  <c r="U251" i="33"/>
  <c r="I252" i="32" l="1"/>
  <c r="T252" i="33"/>
  <c r="J252" i="32"/>
  <c r="U252" i="33"/>
  <c r="I253" i="32" l="1"/>
  <c r="T253" i="33"/>
  <c r="J253" i="32"/>
  <c r="U253" i="33"/>
  <c r="I254" i="32" l="1"/>
  <c r="T254" i="33"/>
  <c r="J254" i="32"/>
  <c r="U254" i="33"/>
  <c r="I255" i="32" l="1"/>
  <c r="T255" i="33"/>
  <c r="J255" i="32"/>
  <c r="U255" i="33"/>
  <c r="I256" i="32" l="1"/>
  <c r="T256" i="33"/>
  <c r="J256" i="32"/>
  <c r="U256" i="33"/>
  <c r="I257" i="32" l="1"/>
  <c r="T257" i="33"/>
  <c r="J257" i="32"/>
  <c r="U257" i="33"/>
  <c r="I258" i="32" l="1"/>
  <c r="T258" i="33"/>
  <c r="J258" i="32"/>
  <c r="U258" i="33"/>
  <c r="I259" i="32" l="1"/>
  <c r="T259" i="33"/>
  <c r="J259" i="32"/>
  <c r="U259" i="33"/>
  <c r="I260" i="32" l="1"/>
  <c r="T260" i="33"/>
  <c r="J260" i="32"/>
  <c r="U260" i="33"/>
  <c r="I261" i="32" l="1"/>
  <c r="T261" i="33"/>
  <c r="J261" i="32"/>
  <c r="U261" i="33"/>
  <c r="I262" i="32" l="1"/>
  <c r="T262" i="33"/>
  <c r="J262" i="32"/>
  <c r="U262" i="33"/>
  <c r="I263" i="32" l="1"/>
  <c r="T263" i="33"/>
  <c r="J263" i="32"/>
  <c r="U263" i="33"/>
  <c r="I264" i="32" l="1"/>
  <c r="T264" i="33"/>
  <c r="J264" i="32"/>
  <c r="U264" i="33"/>
  <c r="I265" i="32" l="1"/>
  <c r="T265" i="33"/>
  <c r="J265" i="32"/>
  <c r="U265" i="33"/>
  <c r="I266" i="32" l="1"/>
  <c r="T266" i="33"/>
  <c r="J266" i="32"/>
  <c r="U266" i="33"/>
  <c r="I267" i="32" l="1"/>
  <c r="T267" i="33"/>
  <c r="J267" i="32"/>
  <c r="U267" i="33"/>
  <c r="I268" i="32" l="1"/>
  <c r="T268" i="33"/>
  <c r="J268" i="32"/>
  <c r="U268" i="33"/>
  <c r="I269" i="32" l="1"/>
  <c r="T269" i="33"/>
  <c r="J269" i="32"/>
  <c r="U269" i="33"/>
  <c r="I270" i="32" l="1"/>
  <c r="T270" i="33"/>
  <c r="J270" i="32"/>
  <c r="U270" i="33"/>
  <c r="I271" i="32" l="1"/>
  <c r="T271" i="33"/>
  <c r="J271" i="32"/>
  <c r="U271" i="33"/>
  <c r="I272" i="32" l="1"/>
  <c r="T272" i="33"/>
  <c r="J272" i="32"/>
  <c r="U272" i="33"/>
  <c r="I273" i="32" l="1"/>
  <c r="T273" i="33"/>
  <c r="J273" i="32"/>
  <c r="U273" i="33"/>
  <c r="I274" i="32" l="1"/>
  <c r="T274" i="33"/>
  <c r="J274" i="32"/>
  <c r="U274" i="33"/>
  <c r="I275" i="32" l="1"/>
  <c r="T275" i="33"/>
  <c r="J275" i="32"/>
  <c r="U275" i="33"/>
  <c r="I276" i="32" l="1"/>
  <c r="T276" i="33"/>
  <c r="J276" i="32"/>
  <c r="U276" i="33"/>
  <c r="I277" i="32" l="1"/>
  <c r="T277" i="33"/>
  <c r="J277" i="32"/>
  <c r="U277" i="33"/>
  <c r="I278" i="32" l="1"/>
  <c r="T278" i="33"/>
  <c r="J278" i="32"/>
  <c r="U278" i="33"/>
  <c r="I279" i="32" l="1"/>
  <c r="T279" i="33"/>
  <c r="J279" i="32"/>
  <c r="U279" i="33"/>
  <c r="I280" i="32" l="1"/>
  <c r="T280" i="33"/>
  <c r="J280" i="32"/>
  <c r="U280" i="33"/>
  <c r="I281" i="32" l="1"/>
  <c r="T281" i="33"/>
  <c r="J281" i="32"/>
  <c r="U281" i="33"/>
  <c r="I282" i="32" l="1"/>
  <c r="T282" i="33"/>
  <c r="J282" i="32"/>
  <c r="U282" i="33"/>
  <c r="I283" i="32" l="1"/>
  <c r="T283" i="33"/>
  <c r="J283" i="32"/>
  <c r="U283" i="33"/>
  <c r="I284" i="32" l="1"/>
  <c r="T284" i="33"/>
  <c r="J284" i="32"/>
  <c r="U284" i="33"/>
  <c r="I285" i="32" l="1"/>
  <c r="T285" i="33"/>
  <c r="J285" i="32"/>
  <c r="U285" i="33"/>
  <c r="I286" i="32" l="1"/>
  <c r="T286" i="33"/>
  <c r="J286" i="32"/>
  <c r="U286" i="33"/>
  <c r="I287" i="32" l="1"/>
  <c r="T287" i="33"/>
  <c r="J287" i="32"/>
  <c r="U287" i="33"/>
  <c r="I288" i="32" l="1"/>
  <c r="T288" i="33"/>
  <c r="J288" i="32"/>
  <c r="U288" i="33"/>
  <c r="I289" i="32" l="1"/>
  <c r="T289" i="33"/>
  <c r="J289" i="32"/>
  <c r="U289" i="33"/>
  <c r="I290" i="32" l="1"/>
  <c r="T290" i="33"/>
  <c r="J290" i="32"/>
  <c r="U290" i="33"/>
  <c r="I291" i="32" l="1"/>
  <c r="T291" i="33"/>
  <c r="J291" i="32"/>
  <c r="U291" i="33"/>
  <c r="I292" i="32" l="1"/>
  <c r="T292" i="33"/>
  <c r="J292" i="32"/>
  <c r="U292" i="33"/>
  <c r="I293" i="32" l="1"/>
  <c r="T293" i="33"/>
  <c r="J293" i="32"/>
  <c r="U293" i="33"/>
  <c r="I294" i="32" l="1"/>
  <c r="T294" i="33"/>
  <c r="J294" i="32"/>
  <c r="U294" i="33"/>
  <c r="I295" i="32" l="1"/>
  <c r="T295" i="33"/>
  <c r="J295" i="32"/>
  <c r="U295" i="33"/>
  <c r="I296" i="32" l="1"/>
  <c r="T296" i="33"/>
  <c r="J296" i="32"/>
  <c r="U296" i="33"/>
  <c r="I297" i="32" l="1"/>
  <c r="T297" i="33"/>
  <c r="J297" i="32"/>
  <c r="U297" i="33"/>
  <c r="I298" i="32" l="1"/>
  <c r="T298" i="33"/>
  <c r="J298" i="32"/>
  <c r="U298" i="33"/>
  <c r="I299" i="32" l="1"/>
  <c r="T299" i="33"/>
  <c r="J299" i="32"/>
  <c r="U299" i="33"/>
  <c r="I300" i="32" l="1"/>
  <c r="T300" i="33"/>
  <c r="J300" i="32"/>
  <c r="U300" i="33"/>
  <c r="I301" i="32" l="1"/>
  <c r="T301" i="33"/>
  <c r="J301" i="32"/>
  <c r="U301" i="33"/>
  <c r="I302" i="32" l="1"/>
  <c r="T302" i="33"/>
  <c r="J302" i="32"/>
  <c r="U302" i="33"/>
  <c r="I303" i="32" l="1"/>
  <c r="T303" i="33"/>
  <c r="J303" i="32"/>
  <c r="U303" i="33"/>
  <c r="I304" i="32" l="1"/>
  <c r="T304" i="33"/>
  <c r="J304" i="32"/>
  <c r="U304" i="33"/>
  <c r="I305" i="32" l="1"/>
  <c r="T305" i="33"/>
  <c r="J305" i="32"/>
  <c r="U305" i="33"/>
  <c r="I306" i="32" l="1"/>
  <c r="T306" i="33"/>
  <c r="J306" i="32"/>
  <c r="U306" i="33"/>
  <c r="I307" i="32" l="1"/>
  <c r="T307" i="33"/>
  <c r="J307" i="32"/>
  <c r="U307" i="33"/>
  <c r="I308" i="32" l="1"/>
  <c r="T308" i="33"/>
  <c r="J308" i="32"/>
  <c r="U308" i="33"/>
  <c r="I309" i="32" l="1"/>
  <c r="T309" i="33"/>
  <c r="J309" i="32"/>
  <c r="U309" i="33"/>
  <c r="I310" i="32" l="1"/>
  <c r="T310" i="33"/>
  <c r="J310" i="32"/>
  <c r="U310" i="33"/>
  <c r="I311" i="32" l="1"/>
  <c r="T311" i="33"/>
  <c r="J311" i="32"/>
  <c r="U311" i="33"/>
  <c r="I312" i="32" l="1"/>
  <c r="T312" i="33"/>
  <c r="J312" i="32"/>
  <c r="U312" i="33"/>
  <c r="I313" i="32" l="1"/>
  <c r="T313" i="33"/>
  <c r="J313" i="32"/>
  <c r="U313" i="33"/>
  <c r="I314" i="32" l="1"/>
  <c r="T314" i="33"/>
  <c r="J314" i="32"/>
  <c r="U314" i="33"/>
  <c r="I315" i="32" l="1"/>
  <c r="T315" i="33"/>
  <c r="J315" i="32"/>
  <c r="U315" i="33"/>
  <c r="I316" i="32" l="1"/>
  <c r="T316" i="33"/>
  <c r="J316" i="32"/>
  <c r="U316" i="33"/>
  <c r="I317" i="32" l="1"/>
  <c r="T317" i="33"/>
  <c r="J317" i="32"/>
  <c r="U317" i="33"/>
  <c r="I318" i="32" l="1"/>
  <c r="T318" i="33"/>
  <c r="J318" i="32"/>
  <c r="U318" i="33"/>
  <c r="I319" i="32" l="1"/>
  <c r="T319" i="33"/>
  <c r="J319" i="32"/>
  <c r="U319" i="33"/>
  <c r="I320" i="32" l="1"/>
  <c r="T320" i="33"/>
  <c r="J320" i="32"/>
  <c r="U320" i="33"/>
  <c r="I321" i="32" l="1"/>
  <c r="T321" i="33"/>
  <c r="J321" i="32"/>
  <c r="U321" i="33"/>
  <c r="I322" i="32" l="1"/>
  <c r="T322" i="33"/>
  <c r="J322" i="32"/>
  <c r="U322" i="33"/>
  <c r="I323" i="32" l="1"/>
  <c r="T323" i="33"/>
  <c r="J323" i="32"/>
  <c r="U323" i="33"/>
  <c r="I324" i="32" l="1"/>
  <c r="T324" i="33"/>
  <c r="J324" i="32"/>
  <c r="U324" i="33"/>
  <c r="I325" i="32" l="1"/>
  <c r="T325" i="33"/>
  <c r="J325" i="32"/>
  <c r="U325" i="33"/>
  <c r="I326" i="32" l="1"/>
  <c r="T326" i="33"/>
  <c r="J326" i="32"/>
  <c r="U326" i="33"/>
  <c r="I327" i="32" l="1"/>
  <c r="T327" i="33"/>
  <c r="J327" i="32"/>
  <c r="U327" i="33"/>
  <c r="I328" i="32" l="1"/>
  <c r="T328" i="33"/>
  <c r="J328" i="32"/>
  <c r="U328" i="33"/>
  <c r="I329" i="32" l="1"/>
  <c r="T329" i="33"/>
  <c r="J329" i="32"/>
  <c r="U329" i="33"/>
  <c r="I330" i="32" l="1"/>
  <c r="T330" i="33"/>
  <c r="J330" i="32"/>
  <c r="U330" i="33"/>
  <c r="I331" i="32" l="1"/>
  <c r="T331" i="33"/>
  <c r="J331" i="32"/>
  <c r="U331" i="33"/>
  <c r="I332" i="32" l="1"/>
  <c r="T332" i="33"/>
  <c r="J332" i="32"/>
  <c r="U332" i="33"/>
  <c r="I333" i="32" l="1"/>
  <c r="T333" i="33"/>
  <c r="J333" i="32"/>
  <c r="U333" i="33"/>
  <c r="I334" i="32" l="1"/>
  <c r="T334" i="33"/>
  <c r="J334" i="32"/>
  <c r="U334" i="33"/>
  <c r="I335" i="32" l="1"/>
  <c r="T335" i="33"/>
  <c r="J335" i="32"/>
  <c r="U335" i="33"/>
  <c r="I336" i="32" l="1"/>
  <c r="T336" i="33"/>
  <c r="J336" i="32"/>
  <c r="U336" i="33"/>
  <c r="I337" i="32" l="1"/>
  <c r="T337" i="33"/>
  <c r="J337" i="32"/>
  <c r="U337" i="33"/>
  <c r="I338" i="32" l="1"/>
  <c r="T338" i="33"/>
  <c r="J338" i="32"/>
  <c r="U338" i="33"/>
  <c r="I339" i="32" l="1"/>
  <c r="T339" i="33"/>
  <c r="J339" i="32"/>
  <c r="U339" i="33"/>
  <c r="I340" i="32" l="1"/>
  <c r="T340" i="33"/>
  <c r="J340" i="32"/>
  <c r="U340" i="33"/>
  <c r="I341" i="32" l="1"/>
  <c r="T341" i="33"/>
  <c r="U341" i="33"/>
  <c r="J341" i="32"/>
  <c r="I342" i="32" l="1"/>
  <c r="T342" i="33"/>
  <c r="U342" i="33"/>
  <c r="J342" i="32"/>
  <c r="I343" i="32" l="1"/>
  <c r="T343" i="33"/>
  <c r="U343" i="33"/>
  <c r="J343" i="32"/>
  <c r="I344" i="32" l="1"/>
  <c r="T344" i="33"/>
  <c r="U344" i="33"/>
  <c r="J344" i="32"/>
  <c r="I345" i="32" l="1"/>
  <c r="T345" i="33"/>
  <c r="U345" i="33"/>
  <c r="J345" i="32"/>
  <c r="I346" i="32" l="1"/>
  <c r="T346" i="33"/>
  <c r="U346" i="33"/>
  <c r="J346" i="32"/>
  <c r="I347" i="32" l="1"/>
  <c r="T347" i="33"/>
  <c r="U347" i="33"/>
  <c r="J347" i="32"/>
  <c r="I348" i="32" l="1"/>
  <c r="T348" i="33"/>
  <c r="U348" i="33"/>
  <c r="J348" i="32"/>
  <c r="I349" i="32" l="1"/>
  <c r="T349" i="33"/>
  <c r="U349" i="33"/>
  <c r="J349" i="32"/>
  <c r="I350" i="32" l="1"/>
  <c r="T350" i="33"/>
  <c r="U350" i="33"/>
  <c r="J350" i="32"/>
  <c r="I351" i="32" l="1"/>
  <c r="T351" i="33"/>
  <c r="U351" i="33"/>
  <c r="J351" i="32"/>
  <c r="I352" i="32" l="1"/>
  <c r="T352" i="33"/>
  <c r="U352" i="33"/>
  <c r="J352" i="32"/>
  <c r="I353" i="32" l="1"/>
  <c r="T353" i="33"/>
  <c r="U353" i="33"/>
  <c r="J353" i="32"/>
  <c r="I354" i="32" l="1"/>
  <c r="T354" i="33"/>
  <c r="U354" i="33"/>
  <c r="J354" i="32"/>
  <c r="I355" i="32" l="1"/>
  <c r="T355" i="33"/>
  <c r="U355" i="33"/>
  <c r="J355" i="32"/>
  <c r="I356" i="32" l="1"/>
  <c r="T356" i="33"/>
  <c r="U356" i="33"/>
  <c r="J356" i="32"/>
  <c r="I357" i="32" l="1"/>
  <c r="T357" i="33"/>
  <c r="J357" i="32"/>
  <c r="U357" i="33"/>
  <c r="I358" i="32" l="1"/>
  <c r="T358" i="33"/>
  <c r="J358" i="32"/>
  <c r="U358" i="33"/>
  <c r="I359" i="32" l="1"/>
  <c r="T359" i="33"/>
  <c r="J359" i="32"/>
  <c r="U359" i="33"/>
  <c r="I360" i="32" l="1"/>
  <c r="T360" i="33"/>
  <c r="J360" i="32"/>
  <c r="U360" i="33"/>
  <c r="I361" i="32" l="1"/>
  <c r="T361" i="33"/>
  <c r="J361" i="32"/>
  <c r="U361" i="33"/>
  <c r="I362" i="32" l="1"/>
  <c r="T362" i="33"/>
  <c r="J362" i="32"/>
  <c r="U362" i="33"/>
  <c r="I363" i="32" l="1"/>
  <c r="T363" i="33"/>
  <c r="J363" i="32"/>
  <c r="U363" i="33"/>
  <c r="I364" i="32" l="1"/>
  <c r="T364" i="33"/>
  <c r="J364" i="32"/>
  <c r="U364" i="33"/>
  <c r="I365" i="32" l="1"/>
  <c r="T365" i="33"/>
  <c r="J365" i="32"/>
  <c r="U365" i="33"/>
  <c r="I366" i="32" l="1"/>
  <c r="T366" i="33"/>
  <c r="J366" i="32"/>
  <c r="U366" i="33"/>
  <c r="I367" i="32" l="1"/>
  <c r="T367" i="33"/>
  <c r="J367" i="32"/>
  <c r="U367" i="33"/>
  <c r="I368" i="32" l="1"/>
  <c r="T368" i="33"/>
  <c r="J368" i="32"/>
  <c r="U368" i="33"/>
  <c r="I369" i="32" l="1"/>
  <c r="T369" i="33"/>
  <c r="J369" i="32"/>
  <c r="U369" i="33"/>
  <c r="I370" i="32" l="1"/>
  <c r="T370" i="33"/>
  <c r="J370" i="32"/>
  <c r="U370" i="33"/>
  <c r="I371" i="32" l="1"/>
  <c r="T371" i="33"/>
  <c r="J371" i="32"/>
  <c r="U371" i="33"/>
  <c r="I372" i="32" l="1"/>
  <c r="T372" i="33"/>
  <c r="J372" i="32"/>
  <c r="U372" i="33"/>
  <c r="I373" i="32" l="1"/>
  <c r="T373" i="33"/>
  <c r="J373" i="32"/>
  <c r="U373" i="33"/>
  <c r="I374" i="32" l="1"/>
  <c r="T374" i="33"/>
  <c r="J374" i="32"/>
  <c r="U374" i="33"/>
  <c r="I375" i="32" l="1"/>
  <c r="T375" i="33"/>
  <c r="J375" i="32"/>
  <c r="U375" i="33"/>
  <c r="I376" i="32" l="1"/>
  <c r="T376" i="33"/>
  <c r="J376" i="32"/>
  <c r="U376" i="33"/>
  <c r="I377" i="32" l="1"/>
  <c r="T377" i="33"/>
  <c r="J377" i="32"/>
  <c r="U377" i="33"/>
  <c r="I378" i="32" l="1"/>
  <c r="T378" i="33"/>
  <c r="J378" i="32"/>
  <c r="U378" i="33"/>
  <c r="I379" i="32" l="1"/>
  <c r="T379" i="33"/>
  <c r="J379" i="32"/>
  <c r="U379" i="33"/>
  <c r="I380" i="32" l="1"/>
  <c r="T380" i="33"/>
  <c r="J380" i="32"/>
  <c r="U380" i="33"/>
  <c r="I381" i="32" l="1"/>
  <c r="T381" i="33"/>
  <c r="J381" i="32"/>
  <c r="U381" i="33"/>
  <c r="I382" i="32" l="1"/>
  <c r="T382" i="33"/>
  <c r="J382" i="32"/>
  <c r="U382" i="33"/>
  <c r="I383" i="32" l="1"/>
  <c r="T383" i="33"/>
  <c r="J383" i="32"/>
  <c r="U383" i="33"/>
  <c r="I384" i="32" l="1"/>
  <c r="T384" i="33"/>
  <c r="J384" i="32"/>
  <c r="U384" i="33"/>
  <c r="I385" i="32" l="1"/>
  <c r="T385" i="33"/>
  <c r="J385" i="32"/>
  <c r="U385" i="33"/>
  <c r="I386" i="32" l="1"/>
  <c r="T386" i="33"/>
  <c r="J386" i="32"/>
  <c r="U386" i="33"/>
  <c r="I387" i="32" l="1"/>
  <c r="T387" i="33"/>
  <c r="J387" i="32"/>
  <c r="U387" i="33"/>
  <c r="I388" i="32" l="1"/>
  <c r="T388" i="33"/>
  <c r="J388" i="32"/>
  <c r="U388" i="33"/>
  <c r="I389" i="32" l="1"/>
  <c r="T389" i="33"/>
  <c r="J389" i="32"/>
  <c r="U389" i="33"/>
  <c r="I390" i="32" l="1"/>
  <c r="T390" i="33"/>
  <c r="J390" i="32"/>
  <c r="U390" i="33"/>
  <c r="I391" i="32" l="1"/>
  <c r="T391" i="33"/>
  <c r="J391" i="32"/>
  <c r="U391" i="33"/>
  <c r="I392" i="32" l="1"/>
  <c r="T392" i="33"/>
  <c r="J392" i="32"/>
  <c r="U392" i="33"/>
  <c r="I393" i="32" l="1"/>
  <c r="T393" i="33"/>
  <c r="J393" i="32"/>
  <c r="U393" i="33"/>
  <c r="I394" i="32" l="1"/>
  <c r="T394" i="33"/>
  <c r="J394" i="32"/>
  <c r="U394" i="33"/>
  <c r="I395" i="32" l="1"/>
  <c r="T395" i="33"/>
  <c r="J395" i="32"/>
  <c r="U395" i="33"/>
  <c r="I396" i="32" l="1"/>
  <c r="T396" i="33"/>
  <c r="J396" i="32"/>
  <c r="U396" i="33"/>
  <c r="I397" i="32" l="1"/>
  <c r="T397" i="33"/>
  <c r="J397" i="32"/>
  <c r="U397" i="33"/>
  <c r="I398" i="32" l="1"/>
  <c r="T398" i="33"/>
  <c r="J398" i="32"/>
  <c r="U398" i="33"/>
  <c r="I399" i="32" l="1"/>
  <c r="T399" i="33"/>
  <c r="J399" i="32"/>
  <c r="U399" i="33"/>
  <c r="I400" i="32" l="1"/>
  <c r="T400" i="33"/>
  <c r="J400" i="32"/>
  <c r="U400" i="33"/>
  <c r="I401" i="32" l="1"/>
  <c r="T401" i="33"/>
  <c r="J401" i="32"/>
  <c r="U401" i="33"/>
  <c r="I402" i="32" l="1"/>
  <c r="T402" i="33"/>
  <c r="J402" i="32"/>
  <c r="U402" i="33"/>
  <c r="I403" i="32" l="1"/>
  <c r="T403" i="33"/>
  <c r="J403" i="32"/>
  <c r="U403" i="33"/>
  <c r="I404" i="32" l="1"/>
  <c r="T404" i="33"/>
  <c r="J404" i="32"/>
  <c r="U404" i="33"/>
  <c r="I405" i="32" l="1"/>
  <c r="T405" i="33"/>
  <c r="J405" i="32"/>
  <c r="U405" i="33"/>
  <c r="I406" i="32" l="1"/>
  <c r="T406" i="33"/>
  <c r="J406" i="32"/>
  <c r="U406" i="33"/>
  <c r="I407" i="32" l="1"/>
  <c r="T407" i="33"/>
  <c r="J407" i="32"/>
  <c r="U407" i="33"/>
  <c r="I408" i="32" l="1"/>
  <c r="T408" i="33"/>
  <c r="J408" i="32"/>
  <c r="U408" i="33"/>
  <c r="I409" i="32" l="1"/>
  <c r="T409" i="33"/>
  <c r="J409" i="32"/>
  <c r="U409" i="33"/>
  <c r="I410" i="32" l="1"/>
  <c r="T410" i="33"/>
  <c r="J410" i="32"/>
  <c r="U410" i="33"/>
  <c r="I411" i="32" l="1"/>
  <c r="T411" i="33"/>
  <c r="J411" i="32"/>
  <c r="U411" i="33"/>
  <c r="I412" i="32" l="1"/>
  <c r="T412" i="33"/>
  <c r="J412" i="32"/>
  <c r="U412" i="33"/>
  <c r="I413" i="32" l="1"/>
  <c r="T413" i="33"/>
  <c r="J413" i="32"/>
  <c r="U413" i="33"/>
  <c r="I414" i="32" l="1"/>
  <c r="T414" i="33"/>
  <c r="J414" i="32"/>
  <c r="U414" i="33"/>
  <c r="I415" i="32" l="1"/>
  <c r="T415" i="33"/>
  <c r="J415" i="32"/>
  <c r="U415" i="33"/>
  <c r="I416" i="32" l="1"/>
  <c r="T416" i="33"/>
  <c r="J416" i="32"/>
  <c r="U416" i="33"/>
  <c r="I417" i="32" l="1"/>
  <c r="T417" i="33"/>
  <c r="J417" i="32"/>
  <c r="U417" i="33"/>
  <c r="I418" i="32" l="1"/>
  <c r="T418" i="33"/>
  <c r="J418" i="32"/>
  <c r="U418" i="33"/>
  <c r="I419" i="32" l="1"/>
  <c r="T419" i="33"/>
  <c r="J419" i="32"/>
  <c r="U419" i="33"/>
  <c r="I420" i="32" l="1"/>
  <c r="T420" i="33"/>
  <c r="J420" i="32"/>
  <c r="U420" i="33"/>
  <c r="I421" i="32" l="1"/>
  <c r="T421" i="33"/>
  <c r="J421" i="32"/>
  <c r="U421" i="33"/>
  <c r="I422" i="32" l="1"/>
  <c r="T422" i="33"/>
  <c r="J422" i="32"/>
  <c r="U422" i="33"/>
  <c r="I423" i="32" l="1"/>
  <c r="T423" i="33"/>
  <c r="J423" i="32"/>
  <c r="U423" i="33"/>
  <c r="I424" i="32" l="1"/>
  <c r="T424" i="33"/>
  <c r="J424" i="32"/>
  <c r="U424" i="33"/>
  <c r="I425" i="32" l="1"/>
  <c r="T425" i="33"/>
  <c r="J425" i="32"/>
  <c r="U425" i="33"/>
  <c r="I426" i="32" l="1"/>
  <c r="T426" i="33"/>
  <c r="J426" i="32"/>
  <c r="U426" i="33"/>
  <c r="I427" i="32" l="1"/>
  <c r="T427" i="33"/>
  <c r="J427" i="32"/>
  <c r="U427" i="33"/>
  <c r="I428" i="32" l="1"/>
  <c r="T428" i="33"/>
  <c r="J428" i="32"/>
  <c r="U428" i="33"/>
  <c r="I429" i="32" l="1"/>
  <c r="T429" i="33"/>
  <c r="J429" i="32"/>
  <c r="U429" i="33"/>
  <c r="I430" i="32" l="1"/>
  <c r="T430" i="33"/>
  <c r="J430" i="32"/>
  <c r="U430" i="33"/>
  <c r="I431" i="32" l="1"/>
  <c r="T431" i="33"/>
  <c r="J431" i="32"/>
  <c r="U431" i="33"/>
  <c r="I432" i="32" l="1"/>
  <c r="T432" i="33"/>
  <c r="J432" i="32"/>
  <c r="U432" i="33"/>
  <c r="I433" i="32" l="1"/>
  <c r="T433" i="33"/>
  <c r="J433" i="32"/>
  <c r="U433" i="33"/>
  <c r="I434" i="32" l="1"/>
  <c r="T434" i="33"/>
  <c r="J434" i="32"/>
  <c r="U434" i="33"/>
  <c r="I435" i="32" l="1"/>
  <c r="T435" i="33"/>
  <c r="J435" i="32"/>
  <c r="U435" i="33"/>
  <c r="I436" i="32" l="1"/>
  <c r="T436" i="33"/>
  <c r="J436" i="32"/>
  <c r="U436" i="33"/>
  <c r="I437" i="32" l="1"/>
  <c r="T437" i="33"/>
  <c r="J437" i="32"/>
  <c r="U437" i="33"/>
  <c r="I438" i="32" l="1"/>
  <c r="T438" i="33"/>
  <c r="J438" i="32"/>
  <c r="U438" i="33"/>
  <c r="I439" i="32" l="1"/>
  <c r="T439" i="33"/>
  <c r="J439" i="32"/>
  <c r="U439" i="33"/>
  <c r="I440" i="32" l="1"/>
  <c r="T440" i="33"/>
  <c r="J440" i="32"/>
  <c r="U440" i="33"/>
  <c r="I441" i="32" l="1"/>
  <c r="T441" i="33"/>
  <c r="J441" i="32"/>
  <c r="U441" i="33"/>
  <c r="I442" i="32" l="1"/>
  <c r="T442" i="33"/>
  <c r="J442" i="32"/>
  <c r="U442" i="33"/>
  <c r="I443" i="32" l="1"/>
  <c r="T443" i="33"/>
  <c r="J443" i="32"/>
  <c r="U443" i="33"/>
  <c r="I444" i="32" l="1"/>
  <c r="T444" i="33"/>
  <c r="J444" i="32"/>
  <c r="U444" i="33"/>
  <c r="I445" i="32" l="1"/>
  <c r="T445" i="33"/>
  <c r="J445" i="32"/>
  <c r="U445" i="33"/>
  <c r="I446" i="32" l="1"/>
  <c r="T446" i="33"/>
  <c r="J446" i="32"/>
  <c r="U446" i="33"/>
  <c r="I447" i="32" l="1"/>
  <c r="T447" i="33"/>
  <c r="J447" i="32"/>
  <c r="U447" i="33"/>
  <c r="I448" i="32" l="1"/>
  <c r="T448" i="33"/>
  <c r="J448" i="32"/>
  <c r="U448" i="33"/>
  <c r="I449" i="32" l="1"/>
  <c r="T449" i="33"/>
  <c r="J449" i="32"/>
  <c r="U449" i="33"/>
  <c r="I450" i="32" l="1"/>
  <c r="T450" i="33"/>
  <c r="J450" i="32"/>
  <c r="U450" i="33"/>
  <c r="I451" i="32" l="1"/>
  <c r="T451" i="33"/>
  <c r="J451" i="32"/>
  <c r="U451" i="33"/>
  <c r="I452" i="32" l="1"/>
  <c r="T452" i="33"/>
  <c r="J452" i="32"/>
  <c r="U452" i="33"/>
  <c r="I453" i="32" l="1"/>
  <c r="T453" i="33"/>
  <c r="J453" i="32"/>
  <c r="U453" i="33"/>
  <c r="I454" i="32" l="1"/>
  <c r="T454" i="33"/>
  <c r="J454" i="32"/>
  <c r="U454" i="33"/>
  <c r="I455" i="32" l="1"/>
  <c r="T455" i="33"/>
  <c r="J455" i="32"/>
  <c r="U455" i="33"/>
  <c r="I456" i="32" l="1"/>
  <c r="T456" i="33"/>
  <c r="J456" i="32"/>
  <c r="U456" i="33"/>
  <c r="I457" i="32" l="1"/>
  <c r="T457" i="33"/>
  <c r="J457" i="32"/>
  <c r="U457" i="33"/>
  <c r="I458" i="32" l="1"/>
  <c r="T458" i="33"/>
  <c r="J458" i="32"/>
  <c r="U458" i="33"/>
  <c r="I459" i="32" l="1"/>
  <c r="T459" i="33"/>
  <c r="J459" i="32"/>
  <c r="U459" i="33"/>
  <c r="I460" i="32" l="1"/>
  <c r="T460" i="33"/>
  <c r="J460" i="32"/>
  <c r="U460" i="33"/>
  <c r="I461" i="32" l="1"/>
  <c r="T461" i="33"/>
  <c r="J461" i="32"/>
  <c r="U461" i="33"/>
  <c r="I462" i="32" l="1"/>
  <c r="T462" i="33"/>
  <c r="J462" i="32"/>
  <c r="U462" i="33"/>
  <c r="I463" i="32" l="1"/>
  <c r="T463" i="33"/>
  <c r="J463" i="32"/>
  <c r="U463" i="33"/>
  <c r="I464" i="32" l="1"/>
  <c r="T464" i="33"/>
  <c r="J464" i="32"/>
  <c r="U464" i="33"/>
  <c r="I465" i="32" l="1"/>
  <c r="T465" i="33"/>
  <c r="J465" i="32"/>
  <c r="U465" i="33"/>
  <c r="I466" i="32" l="1"/>
  <c r="T466" i="33"/>
  <c r="J466" i="32"/>
  <c r="U466" i="33"/>
  <c r="I467" i="32" l="1"/>
  <c r="T467" i="33"/>
  <c r="J467" i="32"/>
  <c r="U467" i="33"/>
  <c r="I468" i="32" l="1"/>
  <c r="T468" i="33"/>
  <c r="J468" i="32"/>
  <c r="U468" i="33"/>
  <c r="I469" i="32" l="1"/>
  <c r="T469" i="33"/>
  <c r="J469" i="32"/>
  <c r="U469" i="33"/>
  <c r="I470" i="32" l="1"/>
  <c r="T470" i="33"/>
  <c r="J470" i="32"/>
  <c r="U470" i="33"/>
  <c r="I471" i="32" l="1"/>
  <c r="T471" i="33"/>
  <c r="J471" i="32"/>
  <c r="U471" i="33"/>
  <c r="I472" i="32" l="1"/>
  <c r="T472" i="33"/>
  <c r="J472" i="32"/>
  <c r="U472" i="33"/>
  <c r="I473" i="32" l="1"/>
  <c r="T473" i="33"/>
  <c r="J473" i="32"/>
  <c r="U473" i="33"/>
  <c r="I474" i="32" l="1"/>
  <c r="T474" i="33"/>
  <c r="J474" i="32"/>
  <c r="U474" i="33"/>
  <c r="I475" i="32" l="1"/>
  <c r="T475" i="33"/>
  <c r="J475" i="32"/>
  <c r="U475" i="33"/>
  <c r="I476" i="32" l="1"/>
  <c r="T476" i="33"/>
  <c r="J476" i="32"/>
  <c r="U476" i="33"/>
  <c r="I477" i="32" l="1"/>
  <c r="T477" i="33"/>
  <c r="J477" i="32"/>
  <c r="U477" i="33"/>
  <c r="I478" i="32" l="1"/>
  <c r="T478" i="33"/>
  <c r="J478" i="32"/>
  <c r="U478" i="33"/>
  <c r="I479" i="32" l="1"/>
  <c r="T479" i="33"/>
  <c r="J479" i="32"/>
  <c r="U479" i="33"/>
  <c r="I480" i="32" l="1"/>
  <c r="T480" i="33"/>
  <c r="J480" i="32"/>
  <c r="U480" i="33"/>
  <c r="I481" i="32" l="1"/>
  <c r="T481" i="33"/>
  <c r="J481" i="32"/>
  <c r="U481" i="33"/>
  <c r="I482" i="32" l="1"/>
  <c r="T482" i="33"/>
  <c r="J482" i="32"/>
  <c r="U482" i="33"/>
  <c r="I483" i="32" l="1"/>
  <c r="T483" i="33"/>
  <c r="J483" i="32"/>
  <c r="U483" i="33"/>
  <c r="I484" i="32" l="1"/>
  <c r="T484" i="33"/>
  <c r="J484" i="32"/>
  <c r="U484" i="33"/>
  <c r="I485" i="32" l="1"/>
  <c r="T485" i="33"/>
  <c r="J485" i="32"/>
  <c r="U485" i="33"/>
  <c r="I486" i="32" l="1"/>
  <c r="T486" i="33"/>
  <c r="U486" i="33"/>
  <c r="J486" i="32"/>
  <c r="I487" i="32" l="1"/>
  <c r="T487" i="33"/>
  <c r="U487" i="33"/>
  <c r="J487" i="32"/>
  <c r="I488" i="32" l="1"/>
  <c r="T488" i="33"/>
  <c r="J488" i="32"/>
  <c r="U488" i="33"/>
  <c r="I489" i="32" l="1"/>
  <c r="T489" i="33"/>
  <c r="J489" i="32"/>
  <c r="U489" i="33"/>
  <c r="I490" i="32" l="1"/>
  <c r="T490" i="33"/>
  <c r="J490" i="32"/>
  <c r="U490" i="33"/>
  <c r="I491" i="32" l="1"/>
  <c r="T491" i="33"/>
  <c r="J491" i="32"/>
  <c r="U491" i="33"/>
  <c r="I492" i="32" l="1"/>
  <c r="T492" i="33"/>
  <c r="U492" i="33"/>
  <c r="J492" i="32"/>
  <c r="I493" i="32" l="1"/>
  <c r="T493" i="33"/>
  <c r="J493" i="32"/>
  <c r="U493" i="33"/>
  <c r="I494" i="32" l="1"/>
  <c r="T494" i="33"/>
  <c r="J494" i="32"/>
  <c r="U494" i="33"/>
  <c r="I495" i="32" l="1"/>
  <c r="T495" i="33"/>
  <c r="U495" i="33"/>
  <c r="J495" i="32"/>
  <c r="I496" i="32" l="1"/>
  <c r="T496" i="33"/>
  <c r="J496" i="32"/>
  <c r="U496" i="33"/>
  <c r="I497" i="32" l="1"/>
  <c r="T497" i="33"/>
  <c r="J497" i="32"/>
  <c r="U497" i="33"/>
  <c r="I498" i="32" l="1"/>
  <c r="T498" i="33"/>
  <c r="J498" i="32"/>
  <c r="U498" i="33"/>
  <c r="I499" i="32" l="1"/>
  <c r="T499" i="33"/>
  <c r="J499" i="32"/>
  <c r="U499" i="33"/>
  <c r="I500" i="32" l="1"/>
  <c r="T500" i="33"/>
  <c r="U500" i="33"/>
  <c r="J500" i="32"/>
  <c r="I501" i="32" l="1"/>
  <c r="T501" i="33"/>
  <c r="J501" i="32"/>
  <c r="U501" i="33"/>
  <c r="I502" i="32" l="1"/>
  <c r="T502" i="33"/>
  <c r="J502" i="32"/>
  <c r="U502" i="33"/>
  <c r="I503" i="32" l="1"/>
  <c r="T503" i="33"/>
  <c r="J503" i="32"/>
  <c r="U503" i="33"/>
  <c r="I504" i="32" l="1"/>
  <c r="T504" i="33"/>
  <c r="U504" i="33"/>
  <c r="J504" i="32"/>
  <c r="I505" i="32" l="1"/>
  <c r="T505" i="33"/>
  <c r="J505" i="32"/>
  <c r="U505" i="33"/>
  <c r="I506" i="32" l="1"/>
  <c r="T506" i="33"/>
  <c r="J506" i="32"/>
  <c r="U506" i="33"/>
  <c r="I507" i="32" l="1"/>
  <c r="T507" i="33"/>
  <c r="J507" i="32"/>
  <c r="U507" i="33"/>
  <c r="I508" i="32" l="1"/>
  <c r="T508" i="33"/>
  <c r="J508" i="32"/>
  <c r="U508" i="33"/>
  <c r="I509" i="32" l="1"/>
  <c r="T509" i="33"/>
  <c r="J509" i="32"/>
  <c r="U509" i="33"/>
  <c r="I510" i="32" l="1"/>
  <c r="T510" i="33"/>
  <c r="J510" i="32"/>
  <c r="U510" i="33"/>
  <c r="I511" i="32" l="1"/>
  <c r="T511" i="33"/>
  <c r="J511" i="32"/>
  <c r="U511" i="33"/>
  <c r="I512" i="32" l="1"/>
  <c r="T512" i="33"/>
  <c r="J512" i="32"/>
  <c r="U512" i="33"/>
  <c r="I513" i="32" l="1"/>
  <c r="T513" i="33"/>
  <c r="J513" i="32"/>
  <c r="U513" i="33"/>
  <c r="I514" i="32" l="1"/>
  <c r="T514" i="33"/>
  <c r="J514" i="32"/>
  <c r="U514" i="33"/>
  <c r="I515" i="32" l="1"/>
  <c r="T515" i="33"/>
  <c r="J515" i="32"/>
  <c r="U515" i="33"/>
  <c r="I516" i="32" l="1"/>
  <c r="T516" i="33"/>
  <c r="J516" i="32"/>
  <c r="U516" i="33"/>
  <c r="I517" i="32" l="1"/>
  <c r="T517" i="33"/>
  <c r="U517" i="33"/>
  <c r="J517" i="32"/>
  <c r="I518" i="32" l="1"/>
  <c r="T518" i="33"/>
  <c r="U518" i="33"/>
  <c r="J518" i="32"/>
  <c r="I519" i="32" l="1"/>
  <c r="T519" i="33"/>
  <c r="U519" i="33"/>
  <c r="J519" i="32"/>
  <c r="I520" i="32" l="1"/>
  <c r="T520" i="33"/>
  <c r="U520" i="33"/>
  <c r="J520" i="32"/>
  <c r="I521" i="32" l="1"/>
  <c r="T521" i="33"/>
  <c r="J521" i="32"/>
  <c r="U521" i="33"/>
  <c r="I522" i="32" l="1"/>
  <c r="T522" i="33"/>
  <c r="J522" i="32"/>
  <c r="U522" i="33"/>
  <c r="I523" i="32" l="1"/>
  <c r="T523" i="33"/>
  <c r="J523" i="32"/>
  <c r="U523" i="33"/>
  <c r="I524" i="32" l="1"/>
  <c r="T524" i="33"/>
  <c r="J524" i="32"/>
  <c r="U524" i="33"/>
  <c r="I525" i="32" l="1"/>
  <c r="T525" i="33"/>
  <c r="J525" i="32"/>
  <c r="U525" i="33"/>
  <c r="I526" i="32" l="1"/>
  <c r="T526" i="33"/>
  <c r="J526" i="32"/>
  <c r="U526" i="33"/>
  <c r="I527" i="32" l="1"/>
  <c r="T527" i="33"/>
  <c r="J527" i="32"/>
  <c r="U527" i="33"/>
  <c r="I528" i="32" l="1"/>
  <c r="T528" i="33"/>
  <c r="J528" i="32"/>
  <c r="U528" i="33"/>
  <c r="I529" i="32" l="1"/>
  <c r="T529" i="33"/>
  <c r="J529" i="32"/>
  <c r="U529" i="33"/>
  <c r="I530" i="32" l="1"/>
  <c r="T530" i="33"/>
  <c r="J530" i="32"/>
  <c r="U530" i="33"/>
  <c r="I531" i="32" l="1"/>
  <c r="T531" i="33"/>
  <c r="J531" i="32"/>
  <c r="U531" i="33"/>
  <c r="I532" i="32" l="1"/>
  <c r="T532" i="33"/>
  <c r="J532" i="32"/>
  <c r="U532" i="33"/>
  <c r="I533" i="32" l="1"/>
  <c r="T533" i="33"/>
  <c r="J533" i="32"/>
  <c r="U533" i="33"/>
  <c r="I534" i="32" l="1"/>
  <c r="T534" i="33"/>
  <c r="J534" i="32"/>
  <c r="U534" i="33"/>
  <c r="I535" i="32" l="1"/>
  <c r="T535" i="33"/>
  <c r="J535" i="32"/>
  <c r="U535" i="33"/>
  <c r="I536" i="32" l="1"/>
  <c r="T536" i="33"/>
  <c r="J536" i="32"/>
  <c r="U536" i="33"/>
  <c r="I537" i="32" l="1"/>
  <c r="T537" i="33"/>
  <c r="J537" i="32"/>
  <c r="U537" i="33"/>
  <c r="I538" i="32" l="1"/>
  <c r="T538" i="33"/>
  <c r="J538" i="32"/>
  <c r="U538" i="33"/>
  <c r="I539" i="32" l="1"/>
  <c r="T539" i="33"/>
  <c r="J539" i="32"/>
  <c r="U539" i="33"/>
  <c r="I540" i="32" l="1"/>
  <c r="T540" i="33"/>
  <c r="J540" i="32"/>
  <c r="U540" i="33"/>
  <c r="I541" i="32" l="1"/>
  <c r="T541" i="33"/>
  <c r="J541" i="32"/>
  <c r="U541" i="33"/>
  <c r="I542" i="32" l="1"/>
  <c r="T542" i="33"/>
  <c r="J542" i="32"/>
  <c r="U542" i="33"/>
  <c r="I543" i="32" l="1"/>
  <c r="T543" i="33"/>
  <c r="J543" i="32"/>
  <c r="U543" i="33"/>
  <c r="I544" i="32" l="1"/>
  <c r="T544" i="33"/>
  <c r="J544" i="32"/>
  <c r="U544" i="33"/>
  <c r="I545" i="32" l="1"/>
  <c r="T545" i="33"/>
  <c r="J545" i="32"/>
  <c r="U545" i="33"/>
  <c r="I546" i="32" l="1"/>
  <c r="T546" i="33"/>
  <c r="J546" i="32"/>
  <c r="U546" i="33"/>
  <c r="I547" i="32" l="1"/>
  <c r="T547" i="33"/>
  <c r="J547" i="32"/>
  <c r="U547" i="33"/>
  <c r="I548" i="32" l="1"/>
  <c r="T548" i="33"/>
  <c r="J548" i="32"/>
  <c r="U548" i="33"/>
  <c r="I549" i="32" l="1"/>
  <c r="T549" i="33"/>
  <c r="J549" i="32"/>
  <c r="U549" i="33"/>
  <c r="I550" i="32" l="1"/>
  <c r="T550" i="33"/>
  <c r="J550" i="32"/>
  <c r="U550" i="33"/>
  <c r="I551" i="32" l="1"/>
  <c r="T551" i="33"/>
  <c r="U551" i="33"/>
  <c r="J551" i="32"/>
  <c r="I552" i="32" l="1"/>
  <c r="T552" i="33"/>
  <c r="J552" i="32"/>
  <c r="U552" i="33"/>
  <c r="I553" i="32" l="1"/>
  <c r="T553" i="33"/>
  <c r="J553" i="32"/>
  <c r="U553" i="33"/>
  <c r="I554" i="32" l="1"/>
  <c r="T554" i="33"/>
  <c r="U554" i="33"/>
  <c r="J554" i="32"/>
  <c r="I555" i="32" l="1"/>
  <c r="T555" i="33"/>
  <c r="U555" i="33"/>
  <c r="J555" i="32"/>
  <c r="I556" i="32" l="1"/>
  <c r="T556" i="33"/>
  <c r="U556" i="33"/>
  <c r="J556" i="32"/>
  <c r="I557" i="32" l="1"/>
  <c r="T557" i="33"/>
  <c r="U557" i="33"/>
  <c r="J557" i="32"/>
  <c r="I558" i="32" l="1"/>
  <c r="T558" i="33"/>
  <c r="J558" i="32"/>
  <c r="U558" i="33"/>
  <c r="I559" i="32" l="1"/>
  <c r="T559" i="33"/>
  <c r="J559" i="32"/>
  <c r="U559" i="33"/>
  <c r="I560" i="32" l="1"/>
  <c r="T560" i="33"/>
  <c r="J560" i="32"/>
  <c r="U560" i="33"/>
  <c r="I561" i="32" l="1"/>
  <c r="T561" i="33"/>
  <c r="J561" i="32"/>
  <c r="U561" i="33"/>
  <c r="I562" i="32" l="1"/>
  <c r="T562" i="33"/>
  <c r="J562" i="32"/>
  <c r="U562" i="33"/>
  <c r="I563" i="32" l="1"/>
  <c r="T563" i="33"/>
  <c r="J563" i="32"/>
  <c r="U563" i="33"/>
  <c r="I564" i="32" l="1"/>
  <c r="T564" i="33"/>
  <c r="J564" i="32"/>
  <c r="U564" i="33"/>
  <c r="I565" i="32" l="1"/>
  <c r="T565" i="33"/>
  <c r="J565" i="32"/>
  <c r="U565" i="33"/>
  <c r="I566" i="32" l="1"/>
  <c r="T566" i="33"/>
  <c r="U566" i="33"/>
  <c r="J566" i="32"/>
  <c r="I567" i="32" l="1"/>
  <c r="T567" i="33"/>
  <c r="U567" i="33"/>
  <c r="J567" i="32"/>
  <c r="I568" i="32" l="1"/>
  <c r="T568" i="33"/>
  <c r="U568" i="33"/>
  <c r="J568" i="32"/>
  <c r="I569" i="32" l="1"/>
  <c r="T569" i="33"/>
  <c r="U569" i="33"/>
  <c r="J569" i="32"/>
  <c r="I570" i="32" l="1"/>
  <c r="T570" i="33"/>
  <c r="J570" i="32"/>
  <c r="U570" i="33"/>
  <c r="I571" i="32" l="1"/>
  <c r="T571" i="33"/>
  <c r="U571" i="33"/>
  <c r="J571" i="32"/>
  <c r="I572" i="32" l="1"/>
  <c r="T572" i="33"/>
  <c r="U572" i="33"/>
  <c r="J572" i="32"/>
  <c r="I573" i="32" l="1"/>
  <c r="T573" i="33"/>
  <c r="U573" i="33"/>
  <c r="J573" i="32"/>
  <c r="I574" i="32" l="1"/>
  <c r="T574" i="33"/>
  <c r="U574" i="33"/>
  <c r="J574" i="32"/>
  <c r="I575" i="32" l="1"/>
  <c r="T575" i="33"/>
  <c r="J575" i="32"/>
  <c r="U575" i="33"/>
  <c r="I576" i="32" l="1"/>
  <c r="T576" i="33"/>
  <c r="J576" i="32"/>
  <c r="U576" i="33"/>
  <c r="I577" i="32" l="1"/>
  <c r="T577" i="33"/>
  <c r="J577" i="32"/>
  <c r="U577" i="33"/>
  <c r="I578" i="32" l="1"/>
  <c r="T578" i="33"/>
  <c r="U578" i="33"/>
  <c r="J578" i="32"/>
  <c r="I579" i="32" l="1"/>
  <c r="T579" i="33"/>
  <c r="U579" i="33"/>
  <c r="J579" i="32"/>
  <c r="I580" i="32" l="1"/>
  <c r="T580" i="33"/>
  <c r="U580" i="33"/>
  <c r="J580" i="32"/>
  <c r="I581" i="32" l="1"/>
  <c r="T581" i="33"/>
  <c r="U581" i="33"/>
  <c r="J581" i="32"/>
  <c r="I582" i="32" l="1"/>
  <c r="T582" i="33"/>
  <c r="J582" i="32"/>
  <c r="U582" i="33"/>
  <c r="I583" i="32" l="1"/>
  <c r="T583" i="33"/>
  <c r="J583" i="32"/>
  <c r="U583" i="33"/>
  <c r="I584" i="32" l="1"/>
  <c r="T584" i="33"/>
  <c r="J584" i="32"/>
  <c r="U584" i="33"/>
  <c r="I585" i="32" l="1"/>
  <c r="T585" i="33"/>
  <c r="J585" i="32"/>
  <c r="U585" i="33"/>
  <c r="I586" i="32" l="1"/>
  <c r="T586" i="33"/>
  <c r="J586" i="32"/>
  <c r="U586" i="33"/>
  <c r="I587" i="32" l="1"/>
  <c r="T587" i="33"/>
  <c r="J587" i="32"/>
  <c r="U587" i="33"/>
  <c r="I588" i="32" l="1"/>
  <c r="T588" i="33"/>
  <c r="J588" i="32"/>
  <c r="U588" i="33"/>
  <c r="I589" i="32" l="1"/>
  <c r="T589" i="33"/>
  <c r="J589" i="32"/>
  <c r="U589" i="33"/>
  <c r="I590" i="32" l="1"/>
  <c r="T590" i="33"/>
  <c r="J590" i="32"/>
  <c r="U590" i="33"/>
  <c r="I591" i="32" l="1"/>
  <c r="T591" i="33"/>
  <c r="J591" i="32"/>
  <c r="U591" i="33"/>
  <c r="I592" i="32" l="1"/>
  <c r="T592" i="33"/>
  <c r="J592" i="32"/>
  <c r="U592" i="33"/>
  <c r="I593" i="32" l="1"/>
  <c r="T593" i="33"/>
  <c r="J593" i="32"/>
  <c r="U593" i="33"/>
  <c r="I594" i="32" l="1"/>
  <c r="T594" i="33"/>
  <c r="J594" i="32"/>
  <c r="U594" i="33"/>
  <c r="I595" i="32" l="1"/>
  <c r="T595" i="33"/>
  <c r="J595" i="32"/>
  <c r="U595" i="33"/>
  <c r="I596" i="32" l="1"/>
  <c r="T596" i="33"/>
  <c r="J596" i="32"/>
  <c r="U596" i="33"/>
  <c r="I597" i="32" l="1"/>
  <c r="T597" i="33"/>
  <c r="J597" i="32"/>
  <c r="U597" i="33"/>
  <c r="I598" i="32" l="1"/>
  <c r="T598" i="33"/>
  <c r="J598" i="32"/>
  <c r="U598" i="33"/>
  <c r="I599" i="32" l="1"/>
  <c r="T599" i="33"/>
  <c r="J599" i="32"/>
  <c r="U599" i="33"/>
  <c r="I600" i="32" l="1"/>
  <c r="T600" i="33"/>
  <c r="J600" i="32"/>
  <c r="U600" i="33"/>
  <c r="I601" i="32" l="1"/>
  <c r="T601" i="33"/>
  <c r="J601" i="32"/>
  <c r="U601" i="33"/>
  <c r="I602" i="32" l="1"/>
  <c r="T602" i="33"/>
  <c r="J602" i="32"/>
  <c r="U602" i="33"/>
  <c r="I603" i="32" l="1"/>
  <c r="T603" i="33"/>
  <c r="J603" i="32"/>
  <c r="U603" i="33"/>
  <c r="I604" i="32" l="1"/>
  <c r="T604" i="33"/>
  <c r="J604" i="32"/>
  <c r="U604" i="33"/>
  <c r="I605" i="32" l="1"/>
  <c r="T605" i="33"/>
  <c r="J605" i="32"/>
  <c r="U605" i="33"/>
  <c r="I606" i="32" l="1"/>
  <c r="T606" i="33"/>
  <c r="J606" i="32"/>
  <c r="U606" i="33"/>
  <c r="I607" i="32" l="1"/>
  <c r="T607" i="33"/>
  <c r="U607" i="33"/>
  <c r="J607" i="32"/>
  <c r="I608" i="32" l="1"/>
  <c r="T608" i="33"/>
  <c r="J608" i="32"/>
  <c r="U608" i="33"/>
  <c r="I609" i="32" l="1"/>
  <c r="T609" i="33"/>
  <c r="U609" i="33"/>
  <c r="J609" i="32"/>
  <c r="I610" i="32" l="1"/>
  <c r="T610" i="33"/>
  <c r="J610" i="32"/>
  <c r="U610" i="33"/>
  <c r="I611" i="32" l="1"/>
  <c r="T611" i="33"/>
  <c r="U611" i="33"/>
  <c r="J611" i="32"/>
  <c r="I612" i="32" l="1"/>
  <c r="T612" i="33"/>
  <c r="J612" i="32"/>
  <c r="U612" i="33"/>
  <c r="I613" i="32" l="1"/>
  <c r="T613" i="33"/>
  <c r="J613" i="32"/>
  <c r="U613" i="33"/>
  <c r="I614" i="32" l="1"/>
  <c r="T614" i="33"/>
  <c r="J614" i="32"/>
  <c r="U614" i="33"/>
  <c r="I615" i="32" l="1"/>
  <c r="T615" i="33"/>
  <c r="J615" i="32"/>
  <c r="U615" i="33"/>
  <c r="I616" i="32" l="1"/>
  <c r="T616" i="33"/>
  <c r="J616" i="32"/>
  <c r="U616" i="33"/>
  <c r="I617" i="32" l="1"/>
  <c r="T617" i="33"/>
  <c r="J617" i="32"/>
  <c r="U617" i="33"/>
  <c r="I618" i="32" l="1"/>
  <c r="T618" i="33"/>
  <c r="J618" i="32"/>
  <c r="U618" i="33"/>
  <c r="I619" i="32" l="1"/>
  <c r="T619" i="33"/>
  <c r="J619" i="32"/>
  <c r="U619" i="33"/>
  <c r="I620" i="32" l="1"/>
  <c r="T620" i="33"/>
  <c r="U620" i="33"/>
  <c r="J620" i="32"/>
  <c r="I621" i="32" l="1"/>
  <c r="T621" i="33"/>
  <c r="J621" i="32"/>
  <c r="U621" i="33"/>
  <c r="I622" i="32" l="1"/>
  <c r="T622" i="33"/>
  <c r="J622" i="32"/>
  <c r="U622" i="33"/>
  <c r="I623" i="32" l="1"/>
  <c r="T623" i="33"/>
  <c r="J623" i="32"/>
  <c r="U623" i="33"/>
  <c r="I624" i="32" l="1"/>
  <c r="T624" i="33"/>
  <c r="J624" i="32"/>
  <c r="U624" i="33"/>
  <c r="I625" i="32" l="1"/>
  <c r="T625" i="33"/>
  <c r="J625" i="32"/>
  <c r="U625" i="33"/>
  <c r="I626" i="32" l="1"/>
  <c r="T626" i="33"/>
  <c r="J626" i="32"/>
  <c r="U626" i="33"/>
  <c r="I627" i="32" l="1"/>
  <c r="T627" i="33"/>
  <c r="J627" i="32"/>
  <c r="U627" i="33"/>
  <c r="I628" i="32" l="1"/>
  <c r="T628" i="33"/>
  <c r="J628" i="32"/>
  <c r="U628" i="33"/>
  <c r="I629" i="32" l="1"/>
  <c r="T629" i="33"/>
  <c r="J629" i="32"/>
  <c r="U629" i="33"/>
  <c r="I630" i="32" l="1"/>
  <c r="T630" i="33"/>
  <c r="J630" i="32"/>
  <c r="U630" i="33"/>
  <c r="I631" i="32" l="1"/>
  <c r="T631" i="33"/>
  <c r="J631" i="32"/>
  <c r="U631" i="33"/>
  <c r="I632" i="32" l="1"/>
  <c r="T632" i="33"/>
  <c r="J632" i="32"/>
  <c r="U632" i="33"/>
  <c r="I633" i="32" l="1"/>
  <c r="T633" i="33"/>
  <c r="J633" i="32"/>
  <c r="U633" i="33"/>
  <c r="I634" i="32" l="1"/>
  <c r="T634" i="33"/>
  <c r="J634" i="32"/>
  <c r="U634" i="33"/>
  <c r="I635" i="32" l="1"/>
  <c r="T635" i="33"/>
  <c r="J635" i="32"/>
  <c r="U635" i="33"/>
  <c r="I636" i="32" l="1"/>
  <c r="T636" i="33"/>
  <c r="J636" i="32"/>
  <c r="U636" i="33"/>
  <c r="I637" i="32" l="1"/>
  <c r="T637" i="33"/>
  <c r="J637" i="32"/>
  <c r="U637" i="33"/>
  <c r="I638" i="32" l="1"/>
  <c r="T638" i="33"/>
  <c r="J638" i="32"/>
  <c r="U638" i="33"/>
  <c r="I639" i="32" l="1"/>
  <c r="T639" i="33"/>
  <c r="J639" i="32"/>
  <c r="U639" i="33"/>
  <c r="I640" i="32" l="1"/>
  <c r="T640" i="33"/>
  <c r="J640" i="32"/>
  <c r="U640" i="33"/>
  <c r="I641" i="32" l="1"/>
  <c r="T641" i="33"/>
  <c r="J641" i="32"/>
  <c r="U641" i="33"/>
  <c r="I642" i="32" l="1"/>
  <c r="T642" i="33"/>
  <c r="J642" i="32"/>
  <c r="U642" i="33"/>
  <c r="I643" i="32" l="1"/>
  <c r="T643" i="33"/>
  <c r="J643" i="32"/>
  <c r="U643" i="33"/>
  <c r="I644" i="32" l="1"/>
  <c r="T644" i="33"/>
  <c r="J644" i="32"/>
  <c r="U644" i="33"/>
  <c r="I645" i="32" l="1"/>
  <c r="T645" i="33"/>
  <c r="J645" i="32"/>
  <c r="U645" i="33"/>
  <c r="I646" i="32" l="1"/>
  <c r="T646" i="33"/>
  <c r="J646" i="32"/>
  <c r="U646" i="33"/>
  <c r="I647" i="32" l="1"/>
  <c r="T647" i="33"/>
  <c r="J647" i="32"/>
  <c r="U647" i="33"/>
  <c r="I648" i="32" l="1"/>
  <c r="T648" i="33"/>
  <c r="J648" i="32"/>
  <c r="U648" i="33"/>
  <c r="I649" i="32" l="1"/>
  <c r="T649" i="33"/>
  <c r="J649" i="32"/>
  <c r="U649" i="33"/>
  <c r="I650" i="32" l="1"/>
  <c r="T650" i="33"/>
  <c r="J650" i="32"/>
  <c r="U650" i="33"/>
  <c r="I651" i="32" l="1"/>
  <c r="T651" i="33"/>
  <c r="J651" i="32"/>
  <c r="U651" i="33"/>
  <c r="I652" i="32" l="1"/>
  <c r="T652" i="33"/>
  <c r="J652" i="32"/>
  <c r="U652" i="33"/>
  <c r="I653" i="32" l="1"/>
  <c r="T653" i="33"/>
  <c r="J653" i="32"/>
  <c r="U653" i="33"/>
  <c r="I654" i="32" l="1"/>
  <c r="T654" i="33"/>
  <c r="J654" i="32"/>
  <c r="U654" i="33"/>
  <c r="I655" i="32" l="1"/>
  <c r="T655" i="33"/>
  <c r="J655" i="32"/>
  <c r="U655" i="33"/>
  <c r="I656" i="32" l="1"/>
  <c r="T656" i="33"/>
  <c r="J656" i="32"/>
  <c r="U656" i="33"/>
  <c r="I657" i="32" l="1"/>
  <c r="T657" i="33"/>
  <c r="J657" i="32"/>
  <c r="U657" i="33"/>
  <c r="I658" i="32" l="1"/>
  <c r="T658" i="33"/>
  <c r="J658" i="32"/>
  <c r="U658" i="33"/>
  <c r="I659" i="32" l="1"/>
  <c r="T659" i="33"/>
  <c r="J659" i="32"/>
  <c r="U659" i="33"/>
  <c r="I660" i="32" l="1"/>
  <c r="T660" i="33"/>
  <c r="J660" i="32"/>
  <c r="U660" i="33"/>
  <c r="I661" i="32" l="1"/>
  <c r="T661" i="33"/>
  <c r="J661" i="32"/>
  <c r="U661" i="33"/>
  <c r="I662" i="32" l="1"/>
  <c r="T662" i="33"/>
  <c r="J662" i="32"/>
  <c r="U662" i="33"/>
  <c r="I663" i="32" l="1"/>
  <c r="T663" i="33"/>
  <c r="J663" i="32"/>
  <c r="U663" i="33"/>
  <c r="I664" i="32" l="1"/>
  <c r="T664" i="33"/>
  <c r="J664" i="32"/>
  <c r="U664" i="33"/>
  <c r="I665" i="32" l="1"/>
  <c r="T665" i="33"/>
  <c r="J665" i="32"/>
  <c r="U665" i="33"/>
  <c r="I666" i="32" l="1"/>
  <c r="T666" i="33"/>
  <c r="J666" i="32"/>
  <c r="U666" i="33"/>
  <c r="I667" i="32" l="1"/>
  <c r="T667" i="33"/>
  <c r="J667" i="32"/>
  <c r="U667" i="33"/>
  <c r="I668" i="32" l="1"/>
  <c r="T668" i="33"/>
  <c r="J668" i="32"/>
  <c r="U668" i="33"/>
  <c r="I669" i="32" l="1"/>
  <c r="T669" i="33"/>
  <c r="J669" i="32"/>
  <c r="U669" i="33"/>
  <c r="I670" i="32" l="1"/>
  <c r="T670" i="33"/>
  <c r="J670" i="32"/>
  <c r="U670" i="33"/>
  <c r="I671" i="32" l="1"/>
  <c r="T671" i="33"/>
  <c r="J671" i="32"/>
  <c r="U671" i="33"/>
  <c r="I672" i="32" l="1"/>
  <c r="T672" i="33"/>
  <c r="J672" i="32"/>
  <c r="U672" i="33"/>
  <c r="I673" i="32" l="1"/>
  <c r="T673" i="33"/>
  <c r="J673" i="32"/>
  <c r="U673" i="33"/>
  <c r="I674" i="32" l="1"/>
  <c r="T674" i="33"/>
  <c r="J674" i="32"/>
  <c r="U674" i="33"/>
  <c r="I675" i="32" l="1"/>
  <c r="T675" i="33"/>
  <c r="J675" i="32"/>
  <c r="U675" i="33"/>
  <c r="I676" i="32" l="1"/>
  <c r="T676" i="33"/>
  <c r="J676" i="32"/>
  <c r="U676" i="33"/>
  <c r="I677" i="32" l="1"/>
  <c r="T677" i="33"/>
  <c r="J677" i="32"/>
  <c r="U677" i="33"/>
  <c r="I678" i="32" l="1"/>
  <c r="T678" i="33"/>
  <c r="J678" i="32"/>
  <c r="U678" i="33"/>
  <c r="I679" i="32" l="1"/>
  <c r="T679" i="33"/>
  <c r="J679" i="32"/>
  <c r="U679" i="33"/>
  <c r="I680" i="32" l="1"/>
  <c r="T680" i="33"/>
  <c r="J680" i="32"/>
  <c r="U680" i="33"/>
  <c r="I681" i="32" l="1"/>
  <c r="T681" i="33"/>
  <c r="J681" i="32"/>
  <c r="U681" i="33"/>
  <c r="I682" i="32" l="1"/>
  <c r="T682" i="33"/>
  <c r="J682" i="32"/>
  <c r="U682" i="33"/>
  <c r="I683" i="32" l="1"/>
  <c r="T683" i="33"/>
  <c r="J683" i="32"/>
  <c r="U683" i="33"/>
  <c r="I684" i="32" l="1"/>
  <c r="T684" i="33"/>
  <c r="J684" i="32"/>
  <c r="U684" i="33"/>
  <c r="I685" i="32" l="1"/>
  <c r="T685" i="33"/>
  <c r="J685" i="32"/>
  <c r="U685" i="33"/>
  <c r="I686" i="32" l="1"/>
  <c r="T686" i="33"/>
  <c r="J686" i="32"/>
  <c r="U686" i="33"/>
  <c r="I687" i="32" l="1"/>
  <c r="T687" i="33"/>
  <c r="J687" i="32"/>
  <c r="U687" i="33"/>
  <c r="I688" i="32" l="1"/>
  <c r="T688" i="33"/>
  <c r="J688" i="32"/>
  <c r="U688" i="33"/>
  <c r="I689" i="32" l="1"/>
  <c r="T689" i="33"/>
  <c r="U689" i="33"/>
  <c r="J689" i="32"/>
  <c r="I690" i="32" l="1"/>
  <c r="T690" i="33"/>
  <c r="U690" i="33"/>
  <c r="J690" i="32"/>
  <c r="I691" i="32" l="1"/>
  <c r="T691" i="33"/>
  <c r="U691" i="33"/>
  <c r="J691" i="32"/>
  <c r="I692" i="32" l="1"/>
  <c r="T692" i="33"/>
  <c r="U692" i="33"/>
  <c r="J692" i="32"/>
  <c r="I693" i="32" l="1"/>
  <c r="T693" i="33"/>
  <c r="J693" i="32"/>
  <c r="U693" i="33"/>
  <c r="I694" i="32" l="1"/>
  <c r="T694" i="33"/>
  <c r="J694" i="32"/>
  <c r="U694" i="33"/>
  <c r="I695" i="32" l="1"/>
  <c r="T695" i="33"/>
  <c r="J695" i="32"/>
  <c r="U695" i="33"/>
  <c r="I696" i="32" l="1"/>
  <c r="T696" i="33"/>
  <c r="J696" i="32"/>
  <c r="U696" i="33"/>
  <c r="I697" i="32" l="1"/>
  <c r="T697" i="33"/>
  <c r="J697" i="32"/>
  <c r="U697" i="33"/>
  <c r="I698" i="32" l="1"/>
  <c r="T698" i="33"/>
  <c r="J698" i="32"/>
  <c r="U698" i="33"/>
  <c r="I699" i="32" l="1"/>
  <c r="T699" i="33"/>
  <c r="J699" i="32"/>
  <c r="U699" i="33"/>
  <c r="I700" i="32" l="1"/>
  <c r="T700" i="33"/>
  <c r="J700" i="32"/>
  <c r="U700" i="33"/>
  <c r="I701" i="32" l="1"/>
  <c r="T701" i="33"/>
  <c r="J701" i="32"/>
  <c r="U701" i="33"/>
  <c r="I702" i="32" l="1"/>
  <c r="T702" i="33"/>
  <c r="J702" i="32"/>
  <c r="U702" i="33"/>
  <c r="I703" i="32" l="1"/>
  <c r="T703" i="33"/>
  <c r="J703" i="32"/>
  <c r="U703" i="33"/>
  <c r="I704" i="32" l="1"/>
  <c r="T704" i="33"/>
  <c r="J704" i="32"/>
  <c r="U704" i="33"/>
  <c r="I705" i="32" l="1"/>
  <c r="T705" i="33"/>
  <c r="J705" i="32"/>
  <c r="U705" i="33"/>
  <c r="I706" i="32" l="1"/>
  <c r="T706" i="33"/>
  <c r="J706" i="32"/>
  <c r="U706" i="33"/>
  <c r="I707" i="32" l="1"/>
  <c r="T707" i="33"/>
  <c r="J707" i="32"/>
  <c r="U707" i="33"/>
  <c r="I708" i="32" l="1"/>
  <c r="T708" i="33"/>
  <c r="J708" i="32"/>
  <c r="U708" i="33"/>
  <c r="I709" i="32" l="1"/>
  <c r="T709" i="33"/>
  <c r="J709" i="32"/>
  <c r="U709" i="33"/>
  <c r="I710" i="32" l="1"/>
  <c r="T710" i="33"/>
  <c r="J710" i="32"/>
  <c r="U710" i="33"/>
  <c r="I711" i="32" l="1"/>
  <c r="T711" i="33"/>
  <c r="J711" i="32"/>
  <c r="U711" i="33"/>
  <c r="I712" i="32" l="1"/>
  <c r="T712" i="33"/>
  <c r="J712" i="32"/>
  <c r="U712" i="33"/>
  <c r="I713" i="32" l="1"/>
  <c r="T713" i="33"/>
  <c r="J713" i="32"/>
  <c r="U713" i="33"/>
  <c r="I714" i="32" l="1"/>
  <c r="T714" i="33"/>
  <c r="J714" i="32"/>
  <c r="U714" i="33"/>
  <c r="I715" i="32" l="1"/>
  <c r="T715" i="33"/>
  <c r="J715" i="32"/>
  <c r="U715" i="33"/>
  <c r="I716" i="32" l="1"/>
  <c r="T716" i="33"/>
  <c r="J716" i="32"/>
  <c r="U716" i="33"/>
  <c r="I717" i="32" l="1"/>
  <c r="T717" i="33"/>
  <c r="J717" i="32"/>
  <c r="U717" i="33"/>
  <c r="I718" i="32" l="1"/>
  <c r="T718" i="33"/>
  <c r="J718" i="32"/>
  <c r="U718" i="33"/>
  <c r="I719" i="32" l="1"/>
  <c r="T719" i="33"/>
  <c r="J719" i="32"/>
  <c r="U719" i="33"/>
  <c r="I720" i="32" l="1"/>
  <c r="T720" i="33"/>
  <c r="J720" i="32"/>
  <c r="U720" i="33"/>
  <c r="I721" i="32" l="1"/>
  <c r="T721" i="33"/>
  <c r="J721" i="32"/>
  <c r="U721" i="33"/>
  <c r="I722" i="32" l="1"/>
  <c r="T722" i="33"/>
  <c r="J722" i="32"/>
  <c r="U722" i="33"/>
  <c r="I723" i="32" l="1"/>
  <c r="T723" i="33"/>
  <c r="J723" i="32"/>
  <c r="U723" i="33"/>
  <c r="I724" i="32" l="1"/>
  <c r="T724" i="33"/>
  <c r="J724" i="32"/>
  <c r="U724" i="33"/>
  <c r="I725" i="32" l="1"/>
  <c r="T725" i="33"/>
  <c r="J725" i="32"/>
  <c r="U725" i="33"/>
  <c r="I726" i="32" l="1"/>
  <c r="T726" i="33"/>
  <c r="J726" i="32"/>
  <c r="U726" i="33"/>
  <c r="I727" i="32" l="1"/>
  <c r="T727" i="33"/>
  <c r="J727" i="32"/>
  <c r="U727" i="33"/>
  <c r="I728" i="32" l="1"/>
  <c r="T728" i="33"/>
  <c r="J728" i="32"/>
  <c r="U728" i="33"/>
  <c r="I729" i="32" l="1"/>
  <c r="T729" i="33"/>
  <c r="J729" i="32"/>
  <c r="U729" i="33"/>
  <c r="I730" i="32" l="1"/>
  <c r="T730" i="33"/>
  <c r="J730" i="32"/>
  <c r="U730" i="33"/>
  <c r="I731" i="32" l="1"/>
  <c r="T731" i="33"/>
  <c r="J731" i="32"/>
  <c r="U731" i="33"/>
  <c r="I732" i="32" l="1"/>
  <c r="T732" i="33"/>
  <c r="J732" i="32"/>
  <c r="U732" i="33"/>
  <c r="I733" i="32" l="1"/>
  <c r="T733" i="33"/>
  <c r="J733" i="32"/>
  <c r="U733" i="33"/>
  <c r="I734" i="32" l="1"/>
  <c r="T734" i="33"/>
  <c r="J734" i="32"/>
  <c r="U734" i="33"/>
  <c r="I735" i="32" l="1"/>
  <c r="T735" i="33"/>
  <c r="J735" i="32"/>
  <c r="U735" i="33"/>
  <c r="I736" i="32" l="1"/>
  <c r="T736" i="33"/>
  <c r="J736" i="32"/>
  <c r="U736" i="33"/>
  <c r="I737" i="32" l="1"/>
  <c r="T737" i="33"/>
  <c r="J737" i="32"/>
  <c r="U737" i="33"/>
  <c r="I738" i="32" l="1"/>
  <c r="T738" i="33"/>
  <c r="J738" i="32"/>
  <c r="U738" i="33"/>
  <c r="I739" i="32" l="1"/>
  <c r="T739" i="33"/>
  <c r="J739" i="32"/>
  <c r="U739" i="33"/>
  <c r="I740" i="32" l="1"/>
  <c r="T740" i="33"/>
  <c r="J740" i="32"/>
  <c r="U740" i="33"/>
  <c r="I741" i="32" l="1"/>
  <c r="T741" i="33"/>
  <c r="J741" i="32"/>
  <c r="U741" i="33"/>
  <c r="I742" i="32" l="1"/>
  <c r="T742" i="33"/>
  <c r="J742" i="32"/>
  <c r="U742" i="33"/>
  <c r="I743" i="32" l="1"/>
  <c r="T743" i="33"/>
  <c r="J743" i="32"/>
  <c r="U743" i="33"/>
  <c r="I744" i="32" l="1"/>
  <c r="T744" i="33"/>
  <c r="J744" i="32"/>
  <c r="U744" i="33"/>
  <c r="I745" i="32" l="1"/>
  <c r="T745" i="33"/>
  <c r="J745" i="32"/>
  <c r="U745" i="33"/>
  <c r="I746" i="32" l="1"/>
  <c r="T746" i="33"/>
  <c r="J746" i="32"/>
  <c r="U746" i="33"/>
  <c r="I747" i="32" l="1"/>
  <c r="T747" i="33"/>
  <c r="J747" i="32"/>
  <c r="U747" i="33"/>
  <c r="I748" i="32" l="1"/>
  <c r="T748" i="33"/>
  <c r="J748" i="32"/>
  <c r="U748" i="33"/>
  <c r="I749" i="32" l="1"/>
  <c r="T749" i="33"/>
  <c r="J749" i="32"/>
  <c r="U749" i="33"/>
  <c r="I750" i="32" l="1"/>
  <c r="T750" i="33"/>
  <c r="J750" i="32"/>
  <c r="U750" i="33"/>
  <c r="I751" i="32" l="1"/>
  <c r="T751" i="33"/>
  <c r="J751" i="32"/>
  <c r="U751" i="33"/>
  <c r="I752" i="32" l="1"/>
  <c r="T752" i="33"/>
  <c r="J752" i="32"/>
  <c r="U752" i="33"/>
  <c r="I753" i="32" l="1"/>
  <c r="T753" i="33"/>
  <c r="J753" i="32"/>
  <c r="U753" i="33"/>
  <c r="I754" i="32" l="1"/>
  <c r="T754" i="33"/>
  <c r="J754" i="32"/>
  <c r="U754" i="33"/>
  <c r="I755" i="32" l="1"/>
  <c r="T755" i="33"/>
  <c r="J755" i="32"/>
  <c r="U755" i="33"/>
  <c r="I756" i="32" l="1"/>
  <c r="T756" i="33"/>
  <c r="J756" i="32"/>
  <c r="U756" i="33"/>
  <c r="I757" i="32" l="1"/>
  <c r="T757" i="33"/>
  <c r="J757" i="32"/>
  <c r="U757" i="33"/>
  <c r="I758" i="32" l="1"/>
  <c r="T758" i="33"/>
  <c r="J758" i="32"/>
  <c r="U758" i="33"/>
  <c r="I759" i="32" l="1"/>
  <c r="T759" i="33"/>
  <c r="J759" i="32"/>
  <c r="U759" i="33"/>
  <c r="I760" i="32" l="1"/>
  <c r="T760" i="33"/>
  <c r="J760" i="32"/>
  <c r="U760" i="33"/>
  <c r="I761" i="32" l="1"/>
  <c r="T761" i="33"/>
  <c r="J761" i="32"/>
  <c r="U761" i="33"/>
  <c r="I762" i="32" l="1"/>
  <c r="T762" i="33"/>
  <c r="J762" i="32"/>
  <c r="U762" i="33"/>
  <c r="I763" i="32" l="1"/>
  <c r="T763" i="33"/>
  <c r="J763" i="32"/>
  <c r="U763" i="33"/>
  <c r="I764" i="32" l="1"/>
  <c r="T764" i="33"/>
  <c r="J764" i="32"/>
  <c r="U764" i="33"/>
  <c r="I765" i="32" l="1"/>
  <c r="T765" i="33"/>
  <c r="J765" i="32"/>
  <c r="U765" i="33"/>
  <c r="I766" i="32" l="1"/>
  <c r="T766" i="33"/>
  <c r="J766" i="32"/>
  <c r="U766" i="33"/>
  <c r="I767" i="32" l="1"/>
  <c r="T767" i="33"/>
  <c r="J767" i="32"/>
  <c r="U767" i="33"/>
  <c r="I768" i="32" l="1"/>
  <c r="T768" i="33"/>
  <c r="J768" i="32"/>
  <c r="U768" i="33"/>
  <c r="I769" i="32" l="1"/>
  <c r="T769" i="33"/>
  <c r="J769" i="32"/>
  <c r="U769" i="33"/>
  <c r="I770" i="32" l="1"/>
  <c r="T770" i="33"/>
  <c r="J770" i="32"/>
  <c r="U770" i="33"/>
  <c r="I771" i="32" l="1"/>
  <c r="T771" i="33"/>
  <c r="J771" i="32"/>
  <c r="U771" i="33"/>
  <c r="I772" i="32" l="1"/>
  <c r="T772" i="33"/>
  <c r="J772" i="32"/>
  <c r="U772" i="33"/>
  <c r="I773" i="32" l="1"/>
  <c r="T773" i="33"/>
  <c r="J773" i="32"/>
  <c r="U773" i="33"/>
  <c r="I774" i="32" l="1"/>
  <c r="T774" i="33"/>
  <c r="J774" i="32"/>
  <c r="U774" i="33"/>
  <c r="I775" i="32" l="1"/>
  <c r="T775" i="33"/>
  <c r="J775" i="32"/>
  <c r="U775" i="33"/>
  <c r="I776" i="32" l="1"/>
  <c r="T776" i="33"/>
  <c r="J776" i="32"/>
  <c r="U776" i="33"/>
  <c r="I777" i="32" l="1"/>
  <c r="T777" i="33"/>
  <c r="J777" i="32"/>
  <c r="U777" i="33"/>
  <c r="I778" i="32" l="1"/>
  <c r="T778" i="33"/>
  <c r="J778" i="32"/>
  <c r="U778" i="33"/>
  <c r="I779" i="32" l="1"/>
  <c r="T779" i="33"/>
  <c r="J779" i="32"/>
  <c r="U779" i="33"/>
  <c r="I780" i="32" l="1"/>
  <c r="T780" i="33"/>
  <c r="J780" i="32"/>
  <c r="U780" i="33"/>
  <c r="I781" i="32" l="1"/>
  <c r="T781" i="33"/>
  <c r="J781" i="32"/>
  <c r="U781" i="33"/>
  <c r="I782" i="32" l="1"/>
  <c r="T782" i="33"/>
  <c r="J782" i="32"/>
  <c r="U782" i="33"/>
  <c r="I783" i="32" l="1"/>
  <c r="T783" i="33"/>
  <c r="J783" i="32"/>
  <c r="U783" i="33"/>
  <c r="I784" i="32" l="1"/>
  <c r="T784" i="33"/>
  <c r="J784" i="32"/>
  <c r="U784" i="33"/>
  <c r="I785" i="32" l="1"/>
  <c r="T785" i="33"/>
  <c r="J785" i="32"/>
  <c r="U785" i="33"/>
  <c r="I786" i="32" l="1"/>
  <c r="T786" i="33"/>
  <c r="J786" i="32"/>
  <c r="U786" i="33"/>
  <c r="I787" i="32" l="1"/>
  <c r="T787" i="33"/>
  <c r="J787" i="32"/>
  <c r="U787" i="33"/>
  <c r="I788" i="32" l="1"/>
  <c r="T788" i="33"/>
  <c r="J788" i="32"/>
  <c r="U788" i="33"/>
  <c r="I789" i="32" l="1"/>
  <c r="T789" i="33"/>
  <c r="J789" i="32"/>
  <c r="U789" i="33"/>
  <c r="I790" i="32" l="1"/>
  <c r="T790" i="33"/>
  <c r="J790" i="32"/>
  <c r="U790" i="33"/>
  <c r="I791" i="32" l="1"/>
  <c r="T791" i="33"/>
  <c r="J791" i="32"/>
  <c r="U791" i="33"/>
  <c r="I792" i="32" l="1"/>
  <c r="T792" i="33"/>
  <c r="J792" i="32"/>
  <c r="U792" i="33"/>
  <c r="I793" i="32" l="1"/>
  <c r="T793" i="33"/>
  <c r="J793" i="32"/>
  <c r="U793" i="33"/>
  <c r="I794" i="32" l="1"/>
  <c r="T794" i="33"/>
  <c r="J794" i="32"/>
  <c r="U794" i="33"/>
  <c r="I795" i="32" l="1"/>
  <c r="T795" i="33"/>
  <c r="J795" i="32"/>
  <c r="U795" i="33"/>
  <c r="I796" i="32" l="1"/>
  <c r="T796" i="33"/>
  <c r="J796" i="32"/>
  <c r="U796" i="33"/>
  <c r="I797" i="32" l="1"/>
  <c r="T797" i="33"/>
  <c r="J797" i="32"/>
  <c r="U797" i="33"/>
  <c r="I798" i="32" l="1"/>
  <c r="T798" i="33"/>
  <c r="J798" i="32"/>
  <c r="U798" i="33"/>
  <c r="I799" i="32" l="1"/>
  <c r="T799" i="33"/>
  <c r="J799" i="32"/>
  <c r="U799" i="33"/>
  <c r="I800" i="32" l="1"/>
  <c r="T800" i="33"/>
  <c r="J800" i="32"/>
  <c r="U800" i="33"/>
  <c r="I801" i="32" l="1"/>
  <c r="T801" i="33"/>
  <c r="J801" i="32"/>
  <c r="U801" i="33"/>
  <c r="I802" i="32" l="1"/>
  <c r="T802" i="33"/>
  <c r="J802" i="32"/>
  <c r="U802" i="33"/>
  <c r="I803" i="32" l="1"/>
  <c r="T803" i="33"/>
  <c r="J803" i="32"/>
  <c r="U803" i="33"/>
  <c r="I804" i="32" l="1"/>
  <c r="T804" i="33"/>
  <c r="J804" i="32"/>
  <c r="U804" i="33"/>
  <c r="I805" i="32" l="1"/>
  <c r="T805" i="33"/>
  <c r="J805" i="32"/>
  <c r="U805" i="33"/>
  <c r="I806" i="32" l="1"/>
  <c r="T806" i="33"/>
  <c r="J806" i="32"/>
  <c r="U806" i="33"/>
  <c r="I807" i="32" l="1"/>
  <c r="T807" i="33"/>
  <c r="J807" i="32"/>
  <c r="U807" i="33"/>
  <c r="I808" i="32" l="1"/>
  <c r="T808" i="33"/>
  <c r="J808" i="32"/>
  <c r="U808" i="33"/>
  <c r="I809" i="32" l="1"/>
  <c r="T809" i="33"/>
  <c r="J809" i="32"/>
  <c r="U809" i="33"/>
  <c r="I810" i="32" l="1"/>
  <c r="T810" i="33"/>
  <c r="J810" i="32"/>
  <c r="U810" i="33"/>
  <c r="I811" i="32" l="1"/>
  <c r="T811" i="33"/>
  <c r="J811" i="32"/>
  <c r="U811" i="33"/>
  <c r="I812" i="32" l="1"/>
  <c r="T812" i="33"/>
  <c r="J812" i="32"/>
  <c r="U812" i="33"/>
  <c r="I813" i="32" l="1"/>
  <c r="T813" i="33"/>
  <c r="J813" i="32"/>
  <c r="U813" i="33"/>
  <c r="I814" i="32" l="1"/>
  <c r="T814" i="33"/>
  <c r="J814" i="32"/>
  <c r="U814" i="33"/>
  <c r="I815" i="32" l="1"/>
  <c r="T815" i="33"/>
  <c r="J815" i="32"/>
  <c r="U815" i="33"/>
  <c r="I816" i="32" l="1"/>
  <c r="T816" i="33"/>
  <c r="J816" i="32"/>
  <c r="U816" i="33"/>
  <c r="I817" i="32" l="1"/>
  <c r="T817" i="33"/>
  <c r="J817" i="32"/>
  <c r="U817" i="33"/>
  <c r="I818" i="32" l="1"/>
  <c r="T818" i="33"/>
  <c r="J818" i="32"/>
  <c r="U818" i="33"/>
  <c r="I819" i="32" l="1"/>
  <c r="T819" i="33"/>
  <c r="J819" i="32"/>
  <c r="U819" i="33"/>
  <c r="I820" i="32" l="1"/>
  <c r="T820" i="33"/>
  <c r="J820" i="32"/>
  <c r="U820" i="33"/>
  <c r="I821" i="32" l="1"/>
  <c r="T821" i="33"/>
  <c r="J821" i="32"/>
  <c r="U821" i="33"/>
  <c r="I822" i="32" l="1"/>
  <c r="T822" i="33"/>
  <c r="J822" i="32"/>
  <c r="U822" i="33"/>
  <c r="I823" i="32" l="1"/>
  <c r="T823" i="33"/>
  <c r="J823" i="32"/>
  <c r="U823" i="33"/>
  <c r="I824" i="32" l="1"/>
  <c r="T824" i="33"/>
  <c r="J824" i="32"/>
  <c r="U824" i="33"/>
  <c r="I825" i="32" l="1"/>
  <c r="T825" i="33"/>
  <c r="J825" i="32"/>
  <c r="U825" i="33"/>
  <c r="I826" i="32" l="1"/>
  <c r="T826" i="33"/>
  <c r="J826" i="32"/>
  <c r="U826" i="33"/>
  <c r="I827" i="32" l="1"/>
  <c r="T827" i="33"/>
  <c r="J827" i="32"/>
  <c r="U827" i="33"/>
  <c r="I828" i="32" l="1"/>
  <c r="T828" i="33"/>
  <c r="J828" i="32"/>
  <c r="U828" i="33"/>
  <c r="I829" i="32" l="1"/>
  <c r="T829" i="33"/>
  <c r="J829" i="32"/>
  <c r="U829" i="33"/>
  <c r="I830" i="32" l="1"/>
  <c r="T830" i="33"/>
  <c r="J830" i="32"/>
  <c r="U830" i="33"/>
  <c r="I831" i="32" l="1"/>
  <c r="T831" i="33"/>
  <c r="J831" i="32"/>
  <c r="U831" i="33"/>
  <c r="I832" i="32" l="1"/>
  <c r="T832" i="33"/>
  <c r="J832" i="32"/>
  <c r="U832" i="33"/>
  <c r="I833" i="32" l="1"/>
  <c r="T833" i="33"/>
  <c r="J833" i="32"/>
  <c r="U833" i="33"/>
  <c r="I834" i="32" l="1"/>
  <c r="T834" i="33"/>
  <c r="J834" i="32"/>
  <c r="U834" i="33"/>
  <c r="I835" i="32" l="1"/>
  <c r="T835" i="33"/>
  <c r="J835" i="32"/>
  <c r="U835" i="33"/>
  <c r="I836" i="32" l="1"/>
  <c r="T836" i="33"/>
  <c r="J836" i="32"/>
  <c r="U836" i="33"/>
  <c r="I837" i="32" l="1"/>
  <c r="T837" i="33"/>
  <c r="J837" i="32"/>
  <c r="U837" i="33"/>
  <c r="I838" i="32" l="1"/>
  <c r="T838" i="33"/>
  <c r="J838" i="32"/>
  <c r="U838" i="33"/>
  <c r="I839" i="32" l="1"/>
  <c r="T839" i="33"/>
  <c r="J839" i="32"/>
  <c r="U839" i="33"/>
  <c r="I840" i="32" l="1"/>
  <c r="T840" i="33"/>
  <c r="J840" i="32"/>
  <c r="U840" i="33"/>
  <c r="I841" i="32" l="1"/>
  <c r="T841" i="33"/>
  <c r="J841" i="32"/>
  <c r="U841" i="33"/>
  <c r="I842" i="32" l="1"/>
  <c r="T842" i="33"/>
  <c r="J842" i="32"/>
  <c r="U842" i="33"/>
  <c r="I843" i="32" l="1"/>
  <c r="T843" i="33"/>
  <c r="J843" i="32"/>
  <c r="U843" i="33"/>
  <c r="I844" i="32" l="1"/>
  <c r="T844" i="33"/>
  <c r="J844" i="32"/>
  <c r="U844" i="33"/>
  <c r="I845" i="32" l="1"/>
  <c r="T845" i="33"/>
  <c r="J845" i="32"/>
  <c r="U845" i="33"/>
  <c r="I846" i="32" l="1"/>
  <c r="T846" i="33"/>
  <c r="J846" i="32"/>
  <c r="U846" i="33"/>
  <c r="I847" i="32" l="1"/>
  <c r="T847" i="33"/>
  <c r="J847" i="32"/>
  <c r="U847" i="33"/>
  <c r="I848" i="32" l="1"/>
  <c r="T848" i="33"/>
  <c r="J848" i="32"/>
  <c r="U848" i="33"/>
  <c r="I849" i="32" l="1"/>
  <c r="T849" i="33"/>
  <c r="J849" i="32"/>
  <c r="U849" i="33"/>
  <c r="I850" i="32" l="1"/>
  <c r="T850" i="33"/>
  <c r="J850" i="32"/>
  <c r="U850" i="33"/>
  <c r="I851" i="32" l="1"/>
  <c r="T851" i="33"/>
  <c r="J851" i="32"/>
  <c r="U851" i="33"/>
  <c r="I852" i="32" l="1"/>
  <c r="T852" i="33"/>
  <c r="J852" i="32"/>
  <c r="U852" i="33"/>
  <c r="I853" i="32" l="1"/>
  <c r="T853" i="33"/>
  <c r="J853" i="32"/>
  <c r="U853" i="33"/>
  <c r="I854" i="32" l="1"/>
  <c r="T854" i="33"/>
  <c r="J854" i="32"/>
  <c r="U854" i="33"/>
  <c r="I855" i="32" l="1"/>
  <c r="T855" i="33"/>
  <c r="J855" i="32"/>
  <c r="U855" i="33"/>
  <c r="I856" i="32" l="1"/>
  <c r="T856" i="33"/>
  <c r="J856" i="32"/>
  <c r="U856" i="33"/>
  <c r="I857" i="32" l="1"/>
  <c r="T857" i="33"/>
  <c r="J857" i="32"/>
  <c r="U857" i="33"/>
  <c r="I858" i="32" l="1"/>
  <c r="T858" i="33"/>
  <c r="J858" i="32"/>
  <c r="U858" i="33"/>
  <c r="I859" i="32" l="1"/>
  <c r="T859" i="33"/>
  <c r="J859" i="32"/>
  <c r="U859" i="33"/>
  <c r="I860" i="32" l="1"/>
  <c r="T860" i="33"/>
  <c r="J860" i="32"/>
  <c r="U860" i="33"/>
  <c r="I861" i="32" l="1"/>
  <c r="T861" i="33"/>
  <c r="J861" i="32"/>
  <c r="U861" i="33"/>
  <c r="I862" i="32" l="1"/>
  <c r="T862" i="33"/>
  <c r="J862" i="32"/>
  <c r="U862" i="33"/>
  <c r="I863" i="32" l="1"/>
  <c r="T863" i="33"/>
  <c r="J863" i="32"/>
  <c r="U863" i="33"/>
  <c r="I864" i="32" l="1"/>
  <c r="T864" i="33"/>
  <c r="J864" i="32"/>
  <c r="U864" i="33"/>
  <c r="I865" i="32" l="1"/>
  <c r="T865" i="33"/>
  <c r="J865" i="32"/>
  <c r="U865" i="33"/>
  <c r="I866" i="32" l="1"/>
  <c r="T866" i="33"/>
  <c r="J866" i="32"/>
  <c r="U866" i="33"/>
  <c r="I867" i="32" l="1"/>
  <c r="T867" i="33"/>
  <c r="J867" i="32"/>
  <c r="U867" i="33"/>
  <c r="I868" i="32" l="1"/>
  <c r="T868" i="33"/>
  <c r="J868" i="32"/>
  <c r="U868" i="33"/>
  <c r="I869" i="32" l="1"/>
  <c r="T869" i="33"/>
  <c r="J869" i="32"/>
  <c r="U869" i="33"/>
  <c r="I870" i="32" l="1"/>
  <c r="T870" i="33"/>
  <c r="J870" i="32"/>
  <c r="U870" i="33"/>
  <c r="I871" i="32" l="1"/>
  <c r="T871" i="33"/>
  <c r="J871" i="32"/>
  <c r="U871" i="33"/>
  <c r="I872" i="32" l="1"/>
  <c r="T872" i="33"/>
  <c r="J872" i="32"/>
  <c r="U872" i="33"/>
  <c r="I873" i="32" l="1"/>
  <c r="T873" i="33"/>
  <c r="J873" i="32"/>
  <c r="U873" i="33"/>
  <c r="I874" i="32" l="1"/>
  <c r="T874" i="33"/>
  <c r="J874" i="32"/>
  <c r="U874" i="33"/>
  <c r="I875" i="32" l="1"/>
  <c r="T875" i="33"/>
  <c r="J875" i="32"/>
  <c r="U875" i="33"/>
  <c r="I876" i="32" l="1"/>
  <c r="T876" i="33"/>
  <c r="J876" i="32"/>
  <c r="U876" i="33"/>
  <c r="I877" i="32" l="1"/>
  <c r="T877" i="33"/>
  <c r="J877" i="32"/>
  <c r="U877" i="33"/>
  <c r="I878" i="32" l="1"/>
  <c r="T878" i="33"/>
  <c r="J878" i="32"/>
  <c r="U878" i="33"/>
  <c r="I879" i="32" l="1"/>
  <c r="T879" i="33"/>
  <c r="J879" i="32"/>
  <c r="U879" i="33"/>
  <c r="I880" i="32" l="1"/>
  <c r="T880" i="33"/>
  <c r="J880" i="32"/>
  <c r="U880" i="33"/>
  <c r="I881" i="32" l="1"/>
  <c r="T881" i="33"/>
  <c r="J881" i="32"/>
  <c r="U881" i="33"/>
  <c r="I882" i="32" l="1"/>
  <c r="T882" i="33"/>
  <c r="J882" i="32"/>
  <c r="U882" i="33"/>
  <c r="I883" i="32" l="1"/>
  <c r="T883" i="33"/>
  <c r="J883" i="32"/>
  <c r="U883" i="33"/>
  <c r="I884" i="32" l="1"/>
  <c r="T884" i="33"/>
  <c r="J884" i="32"/>
  <c r="U884" i="33"/>
  <c r="I885" i="32" l="1"/>
  <c r="T885" i="33"/>
  <c r="J885" i="32"/>
  <c r="U885" i="33"/>
  <c r="I886" i="32" l="1"/>
  <c r="T886" i="33"/>
  <c r="J886" i="32"/>
  <c r="U886" i="33"/>
  <c r="I887" i="32" l="1"/>
  <c r="T887" i="33"/>
  <c r="J887" i="32"/>
  <c r="U887" i="33"/>
  <c r="I888" i="32" l="1"/>
  <c r="T888" i="33"/>
  <c r="J888" i="32"/>
  <c r="U888" i="33"/>
  <c r="I889" i="32" l="1"/>
  <c r="T889" i="33"/>
  <c r="J889" i="32"/>
  <c r="U889" i="33"/>
  <c r="I890" i="32" l="1"/>
  <c r="T890" i="33"/>
  <c r="J890" i="32"/>
  <c r="U890" i="33"/>
  <c r="I891" i="32" l="1"/>
  <c r="T891" i="33"/>
  <c r="J891" i="32"/>
  <c r="U891" i="33"/>
  <c r="I892" i="32" l="1"/>
  <c r="T892" i="33"/>
  <c r="J892" i="32"/>
  <c r="U892" i="33"/>
  <c r="I893" i="32" l="1"/>
  <c r="T893" i="33"/>
  <c r="J893" i="32"/>
  <c r="U893" i="33"/>
  <c r="I894" i="32" l="1"/>
  <c r="T894" i="33"/>
  <c r="J894" i="32"/>
  <c r="U894" i="33"/>
  <c r="I895" i="32" l="1"/>
  <c r="T895" i="33"/>
  <c r="J895" i="32"/>
  <c r="U895" i="33"/>
  <c r="I896" i="32" l="1"/>
  <c r="T896" i="33"/>
  <c r="J896" i="32"/>
  <c r="U896" i="33"/>
  <c r="I897" i="32" l="1"/>
  <c r="T897" i="33"/>
  <c r="J897" i="32"/>
  <c r="U897" i="33"/>
  <c r="I898" i="32" l="1"/>
  <c r="T898" i="33"/>
  <c r="J898" i="32"/>
  <c r="U898" i="33"/>
  <c r="I899" i="32" l="1"/>
  <c r="T899" i="33"/>
  <c r="J899" i="32"/>
  <c r="U899" i="33"/>
  <c r="I900" i="32" l="1"/>
  <c r="T900" i="33"/>
  <c r="J900" i="32"/>
  <c r="U900" i="33"/>
  <c r="I901" i="32" l="1"/>
  <c r="T901" i="33"/>
  <c r="J901" i="32"/>
  <c r="U901" i="33"/>
  <c r="I902" i="32" l="1"/>
  <c r="T902" i="33"/>
  <c r="J902" i="32"/>
  <c r="U902" i="33"/>
  <c r="I903" i="32" l="1"/>
  <c r="T903" i="33"/>
  <c r="J903" i="32"/>
  <c r="U903" i="33"/>
  <c r="I904" i="32" l="1"/>
  <c r="T904" i="33"/>
  <c r="J904" i="32"/>
  <c r="U904" i="33"/>
  <c r="I905" i="32" l="1"/>
  <c r="T905" i="33"/>
  <c r="J905" i="32"/>
  <c r="U905" i="33"/>
  <c r="I906" i="32" l="1"/>
  <c r="T906" i="33"/>
  <c r="J906" i="32"/>
  <c r="U906" i="33"/>
  <c r="I907" i="32" l="1"/>
  <c r="T907" i="33"/>
  <c r="J907" i="32"/>
  <c r="U907" i="33"/>
  <c r="I908" i="32" l="1"/>
  <c r="T908" i="33"/>
  <c r="J908" i="32"/>
  <c r="U908" i="33"/>
  <c r="I909" i="32" l="1"/>
  <c r="T909" i="33"/>
  <c r="J909" i="32"/>
  <c r="U909" i="33"/>
  <c r="I910" i="32" l="1"/>
  <c r="T910" i="33"/>
  <c r="J910" i="32"/>
  <c r="U910" i="33"/>
  <c r="I911" i="32" l="1"/>
  <c r="T911" i="33"/>
  <c r="J911" i="32"/>
  <c r="U911" i="33"/>
  <c r="I912" i="32" l="1"/>
  <c r="T912" i="33"/>
  <c r="J912" i="32"/>
  <c r="U912" i="33"/>
  <c r="I913" i="32" l="1"/>
  <c r="T913" i="33"/>
  <c r="J913" i="32"/>
  <c r="U913" i="33"/>
  <c r="I914" i="32" l="1"/>
  <c r="T914" i="33"/>
  <c r="J914" i="32"/>
  <c r="U914" i="33"/>
  <c r="I915" i="32" l="1"/>
  <c r="T915" i="33"/>
  <c r="J915" i="32"/>
  <c r="U915" i="33"/>
  <c r="I916" i="32" l="1"/>
  <c r="T916" i="33"/>
  <c r="J916" i="32"/>
  <c r="U916" i="33"/>
  <c r="I917" i="32" l="1"/>
  <c r="T917" i="33"/>
  <c r="J917" i="32"/>
  <c r="U917" i="33"/>
  <c r="I918" i="32" l="1"/>
  <c r="T918" i="33"/>
  <c r="J918" i="32"/>
  <c r="U918" i="33"/>
  <c r="I919" i="32" l="1"/>
  <c r="T919" i="33"/>
  <c r="J919" i="32"/>
  <c r="U919" i="33"/>
  <c r="I920" i="32" l="1"/>
  <c r="T920" i="33"/>
  <c r="J920" i="32"/>
  <c r="U920" i="33"/>
  <c r="I921" i="32" l="1"/>
  <c r="T921" i="33"/>
  <c r="J921" i="32"/>
  <c r="U921" i="33"/>
  <c r="I922" i="32" l="1"/>
  <c r="T922" i="33"/>
  <c r="J922" i="32"/>
  <c r="U922" i="33"/>
  <c r="I923" i="32" l="1"/>
  <c r="T923" i="33"/>
  <c r="J923" i="32"/>
  <c r="U923" i="33"/>
  <c r="I924" i="32" l="1"/>
  <c r="T924" i="33"/>
  <c r="J924" i="32"/>
  <c r="U924" i="33"/>
  <c r="I925" i="32" l="1"/>
  <c r="T925" i="33"/>
  <c r="J925" i="32"/>
  <c r="U925" i="33"/>
  <c r="I926" i="32" l="1"/>
  <c r="T926" i="33"/>
  <c r="J926" i="32"/>
  <c r="U926" i="33"/>
  <c r="I927" i="32" l="1"/>
  <c r="T927" i="33"/>
  <c r="J927" i="32"/>
  <c r="U927" i="33"/>
  <c r="I928" i="32" l="1"/>
  <c r="T928" i="33"/>
  <c r="J928" i="32"/>
  <c r="U928" i="33"/>
  <c r="I929" i="32" l="1"/>
  <c r="T929" i="33"/>
  <c r="J929" i="32"/>
  <c r="U929" i="33"/>
  <c r="I930" i="32" l="1"/>
  <c r="T930" i="33"/>
  <c r="J930" i="32"/>
  <c r="U930" i="33"/>
  <c r="I931" i="32" l="1"/>
  <c r="T931" i="33"/>
  <c r="J931" i="32"/>
  <c r="U931" i="33"/>
  <c r="I932" i="32" l="1"/>
  <c r="T932" i="33"/>
  <c r="J932" i="32"/>
  <c r="U932" i="33"/>
  <c r="I933" i="32" l="1"/>
  <c r="T933" i="33"/>
  <c r="J933" i="32"/>
  <c r="U933" i="33"/>
  <c r="I934" i="32" l="1"/>
  <c r="T934" i="33"/>
  <c r="J934" i="32"/>
  <c r="U934" i="33"/>
  <c r="I935" i="32" l="1"/>
  <c r="T935" i="33"/>
  <c r="J935" i="32"/>
  <c r="U935" i="33"/>
  <c r="I936" i="32" l="1"/>
  <c r="T936" i="33"/>
  <c r="J936" i="32"/>
  <c r="U936" i="33"/>
  <c r="I937" i="32" l="1"/>
  <c r="T937" i="33"/>
  <c r="J937" i="32"/>
  <c r="U937" i="33"/>
  <c r="I938" i="32" l="1"/>
  <c r="T938" i="33"/>
  <c r="J938" i="32"/>
  <c r="U938" i="33"/>
  <c r="I939" i="32" l="1"/>
  <c r="T939" i="33"/>
  <c r="J939" i="32"/>
  <c r="U939" i="33"/>
  <c r="I940" i="32" l="1"/>
  <c r="T940" i="33"/>
  <c r="J940" i="32"/>
  <c r="U940" i="33"/>
  <c r="I941" i="32" l="1"/>
  <c r="T941" i="33"/>
  <c r="J941" i="32"/>
  <c r="U941" i="33"/>
  <c r="I942" i="32" l="1"/>
  <c r="T942" i="33"/>
  <c r="J942" i="32"/>
  <c r="U942" i="33"/>
  <c r="I943" i="32" l="1"/>
  <c r="J943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26" authorId="0" shapeId="0" xr:uid="{D8E763E5-BA7D-4415-B772-48C7D9860FF9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42" authorId="0" shapeId="0" xr:uid="{2671970E-9AA1-4C8D-B458-560B58323DA4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58" authorId="0" shapeId="0" xr:uid="{25107274-C4FA-4480-A96E-A5F85178BF88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<sst xmlns="http://schemas.openxmlformats.org/spreadsheetml/2006/main" count="188" uniqueCount="95">
  <si>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</si>
  <si>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</si>
  <si>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</si>
  <si>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</si>
  <si>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</si>
  <si>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</si>
  <si>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</si>
  <si>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</si>
  <si>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</si>
  <si>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</si>
  <si>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</si>
  <si>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ATM Bootstrap</t>
  </si>
  <si>
    <t>Fixed Strike Bootstrap</t>
  </si>
  <si>
    <t>Currency</t>
  </si>
  <si>
    <t>Settings</t>
  </si>
  <si>
    <t>Value</t>
  </si>
  <si>
    <t>CubicHermiteSpline</t>
  </si>
  <si>
    <t>MARKET DATA: Fixed Strike Bootstrap</t>
  </si>
  <si>
    <t>Step 1:</t>
  </si>
  <si>
    <t>Caplet Volatility Surface Examples</t>
  </si>
  <si>
    <t>Spreadsheet shows examples of how to use the Front Office Quantitative Research Caplet Volatility Surface</t>
  </si>
  <si>
    <t>Calculation Date: 14-May-2008</t>
  </si>
  <si>
    <t>Caplet Volatility Surface</t>
  </si>
  <si>
    <t>Step 3:</t>
  </si>
  <si>
    <t>beta</t>
  </si>
  <si>
    <t>paramsHandle</t>
  </si>
  <si>
    <t>engineHandle</t>
  </si>
  <si>
    <t>settingsHandle</t>
  </si>
  <si>
    <t>QRCall</t>
  </si>
  <si>
    <t>interpolation</t>
  </si>
  <si>
    <t>fixedStrikeEngineHandle</t>
  </si>
  <si>
    <t>atmStrikeEngineHandle</t>
  </si>
  <si>
    <t>Strikes</t>
  </si>
  <si>
    <t>CAPLET VOLATILITY SURFACE (CROSS SECTION)</t>
  </si>
  <si>
    <t>Surface Volatility</t>
  </si>
  <si>
    <t>EngineHandle</t>
  </si>
  <si>
    <t>BuildDateTime</t>
  </si>
  <si>
    <t>BaseDate</t>
  </si>
  <si>
    <t>MarketName</t>
  </si>
  <si>
    <t>QR_LIVE</t>
  </si>
  <si>
    <t>Instrument</t>
  </si>
  <si>
    <t>IndexName</t>
  </si>
  <si>
    <t>IndexTenor</t>
  </si>
  <si>
    <t>ReferenceCurveUniqueId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</si>
  <si>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</si>
  <si>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</si>
  <si>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</si>
  <si>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</si>
  <si>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</si>
  <si>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</si>
  <si>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</si>
  <si>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</si>
  <si>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</si>
  <si>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</si>
  <si>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</si>
  <si>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</si>
  <si>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</si>
  <si>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</si>
  <si>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</si>
  <si>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</si>
  <si>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</si>
  <si>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</si>
  <si>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</si>
  <si>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Rate</t>
  </si>
  <si>
    <t>CapFloorEngines</t>
  </si>
  <si>
    <t>Base Date</t>
  </si>
  <si>
    <t>Market.QR_LIVE.RateCurve.AUD-LIBOR-BBA-3M</t>
  </si>
  <si>
    <t>AUD</t>
  </si>
  <si>
    <t>AUD ATM Bootstrap Engine</t>
  </si>
  <si>
    <t>AUD Fixed Strike Bootstrap Engine</t>
  </si>
  <si>
    <t>AUD Caplet Smile Calibration Settings</t>
  </si>
  <si>
    <t>AUD Caplet Smile Calibration Engine</t>
  </si>
  <si>
    <t>Create Bootstrap Settings</t>
  </si>
  <si>
    <t>Alpha</t>
  </si>
  <si>
    <t>PricingStructureType</t>
  </si>
  <si>
    <t>AUD-IRSwap-1Y</t>
  </si>
  <si>
    <t>1Y</t>
  </si>
  <si>
    <t>1D</t>
  </si>
  <si>
    <t>91D</t>
  </si>
  <si>
    <t>181D</t>
  </si>
  <si>
    <t>271D</t>
  </si>
  <si>
    <t>2Y</t>
  </si>
  <si>
    <t>3Y</t>
  </si>
  <si>
    <t>5Y</t>
  </si>
  <si>
    <t>7Y</t>
  </si>
  <si>
    <t>10Y</t>
  </si>
  <si>
    <t>15Y</t>
  </si>
  <si>
    <t>GenericVolatilityCurve</t>
  </si>
  <si>
    <t>Black Volatility</t>
  </si>
  <si>
    <t>Volatility Surface</t>
  </si>
  <si>
    <t>ImpliedQuote</t>
  </si>
  <si>
    <t>Bootstrap Volatility</t>
  </si>
  <si>
    <t>2. The SABR parameter call refers to the only calibration engine.</t>
  </si>
  <si>
    <t>1. Each time the Volatility is refreshed, a new calibration occurs</t>
  </si>
  <si>
    <t>3. Build a set of pre-defined smile calibration engines for each strike.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</si>
</sst>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0.000000"/>
    <numFmt numFmtId="170" formatCode="0.0%"/>
    <numFmt numFmtId="171" formatCode="#,##0.0_);[Red]\(#,##0.0\)"/>
    <numFmt numFmtId="172" formatCode="m/d/yy_)"/>
    <numFmt numFmtId="173" formatCode="#,##0.0_);\(#,##0.0\)"/>
    <numFmt numFmtId="174" formatCode="#,##0.000_);\(#,##0.000\)"/>
    <numFmt numFmtId="175" formatCode="mmm\-yy_)"/>
    <numFmt numFmtId="176" formatCode="0.0%;\(0.0%\)"/>
    <numFmt numFmtId="177" formatCode="0.0%;[Red]\-0.0%"/>
    <numFmt numFmtId="178" formatCode="0.00%;[Red]\-0.00%"/>
    <numFmt numFmtId="179" formatCode="###0_)"/>
    <numFmt numFmtId="180" formatCode="[$-F800]dddd\,\ mmmm\ dd\,\ yyyy"/>
    <numFmt numFmtId="181" formatCode="d/mm/yy;@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9"/>
      <color indexed="23"/>
      <name val="Arial"/>
      <family val="2"/>
    </font>
    <font>
      <shadow/>
      <sz val="8"/>
      <color indexed="12"/>
      <name val="Times New Roman"/>
      <family val="1"/>
    </font>
    <font>
      <sz val="11"/>
      <name val="Arial"/>
      <family val="2"/>
    </font>
    <font>
      <b/>
      <sz val="9"/>
      <color indexed="52"/>
      <name val="Arial"/>
      <family val="2"/>
    </font>
    <font>
      <sz val="10"/>
      <name val="Univers (E1)"/>
    </font>
    <font>
      <b/>
      <sz val="8"/>
      <color indexed="12"/>
      <name val="Arial"/>
      <family val="2"/>
    </font>
    <font>
      <b/>
      <sz val="12"/>
      <name val="Univers (WN)"/>
    </font>
    <font>
      <b/>
      <sz val="10"/>
      <name val="Univers (WN)"/>
    </font>
    <font>
      <b/>
      <sz val="10"/>
      <name val="Arial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56" fillId="21" borderId="0">
      <alignment horizontal="left"/>
    </xf>
    <xf numFmtId="2" fontId="57" fillId="22" borderId="1" applyProtection="0">
      <alignment horizontal="left"/>
      <protection locked="0"/>
    </xf>
    <xf numFmtId="171" fontId="58" fillId="0" borderId="0" applyNumberFormat="0" applyFill="0" applyBorder="0" applyAlignment="0"/>
    <xf numFmtId="0" fontId="12" fillId="23" borderId="2" applyNumberFormat="0" applyAlignment="0" applyProtection="0"/>
    <xf numFmtId="0" fontId="13" fillId="24" borderId="3" applyNumberFormat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9" fillId="22" borderId="0">
      <alignment horizontal="left"/>
    </xf>
    <xf numFmtId="172" fontId="60" fillId="0" borderId="0" applyFont="0" applyFill="0" applyBorder="0" applyAlignment="0" applyProtection="0"/>
    <xf numFmtId="173" fontId="61" fillId="0" borderId="0" applyFont="0" applyFill="0" applyBorder="0" applyAlignment="0" applyProtection="0">
      <protection locked="0"/>
    </xf>
    <xf numFmtId="39" fontId="62" fillId="0" borderId="0" applyFont="0" applyFill="0" applyBorder="0" applyAlignment="0" applyProtection="0"/>
    <xf numFmtId="174" fontId="63" fillId="0" borderId="0" applyFont="0" applyFill="0" applyBorder="0" applyAlignment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2" fontId="64" fillId="22" borderId="1" applyProtection="0">
      <alignment horizontal="left"/>
      <protection locked="0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5" borderId="0" applyNumberFormat="0" applyBorder="0">
      <alignment horizontal="right" vertical="center"/>
    </xf>
    <xf numFmtId="19" fontId="19" fillId="25" borderId="7" applyNumberFormat="0" applyBorder="0">
      <alignment horizontal="left" vertical="center"/>
    </xf>
    <xf numFmtId="2" fontId="20" fillId="26" borderId="0">
      <alignment horizontal="center" vertical="center"/>
    </xf>
    <xf numFmtId="2" fontId="20" fillId="26" borderId="8" applyBorder="0">
      <alignment horizontal="left" vertical="center"/>
    </xf>
    <xf numFmtId="0" fontId="19" fillId="25" borderId="0">
      <alignment horizontal="right" vertical="center"/>
    </xf>
    <xf numFmtId="19" fontId="21" fillId="25" borderId="9" applyNumberFormat="0" applyBorder="0">
      <alignment horizontal="left" vertical="center" indent="1"/>
    </xf>
    <xf numFmtId="2" fontId="22" fillId="26" borderId="10" applyBorder="0">
      <alignment horizontal="left" vertical="center" indent="1"/>
    </xf>
    <xf numFmtId="2" fontId="22" fillId="26" borderId="11" applyBorder="0">
      <alignment horizontal="center" vertical="center"/>
    </xf>
    <xf numFmtId="0" fontId="23" fillId="7" borderId="2" applyNumberFormat="0" applyAlignment="0" applyProtection="0"/>
    <xf numFmtId="170" fontId="65" fillId="0" borderId="10" applyFill="0" applyBorder="0" applyAlignment="0">
      <alignment horizontal="center"/>
      <protection locked="0"/>
    </xf>
    <xf numFmtId="173" fontId="65" fillId="0" borderId="0" applyFill="0" applyBorder="0" applyAlignment="0">
      <protection locked="0"/>
    </xf>
    <xf numFmtId="174" fontId="65" fillId="0" borderId="0" applyFill="0" applyBorder="0" applyAlignment="0" applyProtection="0">
      <protection locked="0"/>
    </xf>
    <xf numFmtId="2" fontId="24" fillId="27" borderId="12" applyBorder="0">
      <alignment horizontal="left" vertical="center" indent="1"/>
    </xf>
    <xf numFmtId="0" fontId="24" fillId="27" borderId="0">
      <alignment horizontal="right" vertical="center"/>
    </xf>
    <xf numFmtId="2" fontId="24" fillId="27" borderId="7" applyNumberFormat="0" applyBorder="0">
      <alignment horizontal="right" vertical="center"/>
    </xf>
    <xf numFmtId="2" fontId="25" fillId="28" borderId="9" applyBorder="0">
      <alignment horizontal="left" vertical="center" indent="1"/>
    </xf>
    <xf numFmtId="2" fontId="25" fillId="28" borderId="0">
      <alignment horizontal="right" vertical="center"/>
    </xf>
    <xf numFmtId="2" fontId="25" fillId="28" borderId="8" applyBorder="0">
      <alignment horizontal="left" vertical="center"/>
    </xf>
    <xf numFmtId="2" fontId="25" fillId="28" borderId="13" applyBorder="0">
      <alignment horizontal="center" vertical="center"/>
    </xf>
    <xf numFmtId="19" fontId="21" fillId="29" borderId="14" applyNumberFormat="0" applyBorder="0">
      <alignment horizontal="left" vertical="center"/>
    </xf>
    <xf numFmtId="15" fontId="21" fillId="29" borderId="11" applyNumberFormat="0" applyBorder="0">
      <alignment horizontal="right" vertical="center"/>
    </xf>
    <xf numFmtId="19" fontId="21" fillId="29" borderId="15" applyNumberFormat="0" applyBorder="0">
      <alignment horizontal="right" vertical="center"/>
    </xf>
    <xf numFmtId="2" fontId="22" fillId="30" borderId="16" applyBorder="0">
      <alignment horizontal="left" vertical="center" indent="1"/>
    </xf>
    <xf numFmtId="2" fontId="22" fillId="30" borderId="8" applyNumberFormat="0">
      <alignment horizontal="center" vertical="center"/>
    </xf>
    <xf numFmtId="2" fontId="22" fillId="30" borderId="8" applyNumberFormat="0" applyBorder="0">
      <alignment horizontal="left" vertical="center"/>
    </xf>
    <xf numFmtId="2" fontId="24" fillId="31" borderId="15" applyNumberFormat="0" applyBorder="0">
      <alignment horizontal="right" vertical="center"/>
    </xf>
    <xf numFmtId="0" fontId="26" fillId="0" borderId="17" applyNumberFormat="0" applyFill="0" applyAlignment="0" applyProtection="0"/>
    <xf numFmtId="175" fontId="60" fillId="0" borderId="0" applyFont="0" applyFill="0" applyBorder="0" applyAlignment="0" applyProtection="0"/>
    <xf numFmtId="0" fontId="27" fillId="32" borderId="0" applyNumberFormat="0" applyBorder="0" applyAlignment="0" applyProtection="0"/>
    <xf numFmtId="0" fontId="2" fillId="0" borderId="0" applyNumberFormat="0" applyFont="0" applyFill="0" applyBorder="0" applyAlignment="0"/>
    <xf numFmtId="166" fontId="28" fillId="0" borderId="0"/>
    <xf numFmtId="171" fontId="66" fillId="0" borderId="0" applyFill="0" applyBorder="0" applyAlignment="0"/>
    <xf numFmtId="0" fontId="2" fillId="33" borderId="0"/>
    <xf numFmtId="0" fontId="2" fillId="34" borderId="0"/>
    <xf numFmtId="0" fontId="2" fillId="0" borderId="0"/>
    <xf numFmtId="0" fontId="2" fillId="33" borderId="0"/>
    <xf numFmtId="0" fontId="2" fillId="35" borderId="18" applyNumberFormat="0" applyFont="0" applyAlignment="0" applyProtection="0"/>
    <xf numFmtId="0" fontId="4" fillId="36" borderId="19" applyNumberFormat="0" applyBorder="0">
      <alignment horizontal="left" vertical="center"/>
    </xf>
    <xf numFmtId="2" fontId="4" fillId="36" borderId="8" applyNumberFormat="0" applyBorder="0">
      <alignment horizontal="left" vertical="center"/>
    </xf>
    <xf numFmtId="2" fontId="25" fillId="28" borderId="20" applyNumberFormat="0" applyBorder="0">
      <alignment horizontal="left" vertical="center"/>
    </xf>
    <xf numFmtId="2" fontId="25" fillId="28" borderId="8" applyNumberFormat="0" applyBorder="0">
      <alignment horizontal="left" vertical="center"/>
    </xf>
    <xf numFmtId="2" fontId="67" fillId="22" borderId="1">
      <alignment horizontal="left"/>
    </xf>
    <xf numFmtId="0" fontId="29" fillId="23" borderId="21" applyNumberFormat="0" applyAlignment="0" applyProtection="0"/>
    <xf numFmtId="19" fontId="24" fillId="37" borderId="22" applyNumberFormat="0" applyBorder="0">
      <alignment horizontal="left" vertical="center" indent="1"/>
    </xf>
    <xf numFmtId="0" fontId="24" fillId="37" borderId="0">
      <alignment horizontal="right" vertical="center"/>
    </xf>
    <xf numFmtId="19" fontId="24" fillId="37" borderId="15" applyNumberFormat="0" applyBorder="0">
      <alignment horizontal="right" vertical="center"/>
    </xf>
    <xf numFmtId="2" fontId="30" fillId="38" borderId="10" applyBorder="0">
      <alignment horizontal="left" vertical="center" indent="1"/>
    </xf>
    <xf numFmtId="2" fontId="30" fillId="38" borderId="0">
      <alignment horizontal="center" vertical="center"/>
    </xf>
    <xf numFmtId="2" fontId="30" fillId="38" borderId="23">
      <alignment horizontal="left" vertical="center"/>
    </xf>
    <xf numFmtId="0" fontId="31" fillId="39" borderId="13">
      <alignment horizontal="center"/>
    </xf>
    <xf numFmtId="9" fontId="2" fillId="0" borderId="0" applyFont="0" applyFill="0" applyBorder="0" applyAlignment="0" applyProtection="0"/>
    <xf numFmtId="176" fontId="52" fillId="0" borderId="24" applyFont="0" applyFill="0" applyBorder="0" applyAlignment="0" applyProtection="0">
      <alignment horizontal="right"/>
    </xf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64" fontId="32" fillId="40" borderId="0" applyNumberFormat="0" applyBorder="0">
      <alignment horizontal="right" vertical="center"/>
    </xf>
    <xf numFmtId="164" fontId="32" fillId="40" borderId="0" applyNumberFormat="0" applyBorder="0">
      <alignment horizontal="right" vertical="center"/>
    </xf>
    <xf numFmtId="0" fontId="33" fillId="41" borderId="13" applyNumberFormat="0">
      <alignment horizontal="center" vertical="center"/>
    </xf>
    <xf numFmtId="0" fontId="33" fillId="41" borderId="0" applyNumberFormat="0" applyBorder="0">
      <alignment horizontal="left" vertical="center" indent="1"/>
    </xf>
    <xf numFmtId="167" fontId="34" fillId="42" borderId="0">
      <alignment horizontal="center" vertical="center"/>
    </xf>
    <xf numFmtId="168" fontId="35" fillId="43" borderId="0">
      <alignment horizontal="center" vertical="center"/>
      <protection locked="0"/>
    </xf>
    <xf numFmtId="0" fontId="2" fillId="0" borderId="0">
      <alignment horizontal="left" wrapText="1"/>
    </xf>
    <xf numFmtId="0" fontId="69" fillId="0" borderId="0"/>
    <xf numFmtId="38" fontId="70" fillId="0" borderId="0" applyFill="0" applyBorder="0" applyAlignment="0" applyProtection="0"/>
    <xf numFmtId="177" fontId="71" fillId="0" borderId="0" applyFill="0" applyBorder="0" applyAlignment="0" applyProtection="0"/>
    <xf numFmtId="2" fontId="36" fillId="44" borderId="19" applyNumberFormat="0" applyFill="0" applyBorder="0" applyAlignment="0">
      <alignment horizontal="center"/>
      <protection locked="0"/>
    </xf>
    <xf numFmtId="2" fontId="24" fillId="45" borderId="8" applyNumberFormat="0" applyBorder="0">
      <alignment horizontal="right" vertical="center"/>
    </xf>
    <xf numFmtId="2" fontId="24" fillId="45" borderId="0">
      <alignment horizontal="right" vertical="center"/>
    </xf>
    <xf numFmtId="2" fontId="25" fillId="46" borderId="13">
      <alignment horizontal="center" vertical="center"/>
    </xf>
    <xf numFmtId="2" fontId="25" fillId="46" borderId="0" applyNumberFormat="0" applyBorder="0">
      <alignment horizontal="left" vertical="center"/>
    </xf>
    <xf numFmtId="2" fontId="25" fillId="46" borderId="13">
      <alignment horizontal="center" vertical="center"/>
    </xf>
    <xf numFmtId="18" fontId="61" fillId="0" borderId="0" applyFon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0" fontId="68" fillId="0" borderId="26" applyNumberFormat="0" applyFont="0" applyFill="0" applyAlignment="0" applyProtection="0"/>
    <xf numFmtId="0" fontId="39" fillId="0" borderId="0" applyNumberFormat="0" applyFill="0" applyBorder="0" applyAlignment="0" applyProtection="0"/>
    <xf numFmtId="179" fontId="72" fillId="0" borderId="27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109">
    <xf numFmtId="0" fontId="0" fillId="0" borderId="0" xfId="0"/>
    <xf numFmtId="0" fontId="4" fillId="33" borderId="1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0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1" fillId="34" borderId="0" xfId="85" applyFont="1" applyFill="1"/>
    <xf numFmtId="0" fontId="43" fillId="47" borderId="31" xfId="83" applyFont="1" applyFill="1" applyBorder="1"/>
    <xf numFmtId="0" fontId="44" fillId="47" borderId="5" xfId="84" applyFont="1" applyFill="1" applyBorder="1" applyAlignment="1">
      <alignment vertical="center"/>
    </xf>
    <xf numFmtId="0" fontId="41" fillId="45" borderId="0" xfId="85" applyFont="1" applyFill="1"/>
    <xf numFmtId="0" fontId="41" fillId="0" borderId="32" xfId="85" applyFont="1" applyFill="1" applyBorder="1"/>
    <xf numFmtId="0" fontId="45" fillId="0" borderId="32" xfId="82" applyFont="1" applyFill="1" applyBorder="1" applyAlignment="1">
      <alignment horizontal="right"/>
    </xf>
    <xf numFmtId="0" fontId="41" fillId="0" borderId="0" xfId="85" applyFont="1" applyFill="1" applyBorder="1"/>
    <xf numFmtId="0" fontId="46" fillId="0" borderId="0" xfId="85" applyFont="1" applyFill="1" applyBorder="1" applyAlignment="1">
      <alignment horizontal="center"/>
    </xf>
    <xf numFmtId="0" fontId="47" fillId="0" borderId="0" xfId="85" applyFont="1" applyFill="1" applyBorder="1"/>
    <xf numFmtId="0" fontId="48" fillId="0" borderId="0" xfId="85" applyFont="1" applyFill="1" applyBorder="1"/>
    <xf numFmtId="0" fontId="49" fillId="0" borderId="0" xfId="49" applyFont="1" applyFill="1" applyBorder="1" applyAlignment="1" applyProtection="1"/>
    <xf numFmtId="0" fontId="50" fillId="0" borderId="0" xfId="85" applyFont="1" applyFill="1" applyBorder="1"/>
    <xf numFmtId="0" fontId="5" fillId="0" borderId="0" xfId="49" applyFill="1" applyBorder="1" applyAlignment="1" applyProtection="1"/>
    <xf numFmtId="0" fontId="51" fillId="0" borderId="0" xfId="49" applyFont="1" applyFill="1" applyBorder="1" applyAlignment="1" applyProtection="1"/>
    <xf numFmtId="0" fontId="52" fillId="0" borderId="0" xfId="85" applyFont="1" applyFill="1" applyBorder="1"/>
    <xf numFmtId="0" fontId="52" fillId="0" borderId="0" xfId="85" applyFont="1" applyFill="1" applyBorder="1" applyAlignment="1">
      <alignment horizontal="right"/>
    </xf>
    <xf numFmtId="0" fontId="5" fillId="0" borderId="0" xfId="49" applyAlignment="1" applyProtection="1"/>
    <xf numFmtId="0" fontId="4" fillId="33" borderId="33" xfId="0" applyFont="1" applyFill="1" applyBorder="1" applyAlignment="1">
      <alignment horizontal="center"/>
    </xf>
    <xf numFmtId="169" fontId="7" fillId="0" borderId="28" xfId="0" applyNumberFormat="1" applyFont="1" applyBorder="1" applyAlignment="1">
      <alignment horizontal="center"/>
    </xf>
    <xf numFmtId="0" fontId="0" fillId="22" borderId="28" xfId="0" applyFill="1" applyBorder="1"/>
    <xf numFmtId="0" fontId="6" fillId="22" borderId="28" xfId="0" applyFont="1" applyFill="1" applyBorder="1" applyAlignment="1">
      <alignment horizontal="right"/>
    </xf>
    <xf numFmtId="0" fontId="4" fillId="22" borderId="20" xfId="0" applyFont="1" applyFill="1" applyBorder="1" applyAlignment="1">
      <alignment horizontal="center"/>
    </xf>
    <xf numFmtId="0" fontId="4" fillId="22" borderId="33" xfId="0" applyFont="1" applyFill="1" applyBorder="1" applyAlignment="1">
      <alignment horizontal="center"/>
    </xf>
    <xf numFmtId="0" fontId="0" fillId="0" borderId="28" xfId="0" applyBorder="1"/>
    <xf numFmtId="0" fontId="7" fillId="0" borderId="28" xfId="0" applyFont="1" applyBorder="1" applyAlignment="1">
      <alignment horizontal="right"/>
    </xf>
    <xf numFmtId="15" fontId="7" fillId="0" borderId="0" xfId="0" applyNumberFormat="1" applyFont="1" applyAlignment="1">
      <alignment horizontal="center"/>
    </xf>
    <xf numFmtId="0" fontId="6" fillId="22" borderId="29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0" fontId="0" fillId="0" borderId="29" xfId="0" applyBorder="1"/>
    <xf numFmtId="0" fontId="6" fillId="0" borderId="29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5" fontId="6" fillId="0" borderId="0" xfId="0" applyNumberFormat="1" applyFont="1" applyBorder="1"/>
    <xf numFmtId="15" fontId="6" fillId="0" borderId="34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0" fontId="6" fillId="22" borderId="29" xfId="100" applyNumberFormat="1" applyFont="1" applyFill="1" applyBorder="1" applyAlignment="1">
      <alignment horizontal="center"/>
    </xf>
    <xf numFmtId="9" fontId="42" fillId="22" borderId="36" xfId="100" applyNumberFormat="1" applyFont="1" applyFill="1" applyBorder="1" applyAlignment="1">
      <alignment horizontal="center"/>
    </xf>
    <xf numFmtId="9" fontId="42" fillId="22" borderId="28" xfId="100" applyNumberFormat="1" applyFont="1" applyFill="1" applyBorder="1" applyAlignment="1">
      <alignment horizontal="center"/>
    </xf>
    <xf numFmtId="9" fontId="42" fillId="22" borderId="37" xfId="100" applyNumberFormat="1" applyFont="1" applyFill="1" applyBorder="1" applyAlignment="1">
      <alignment horizontal="center"/>
    </xf>
    <xf numFmtId="9" fontId="42" fillId="22" borderId="38" xfId="100" applyNumberFormat="1" applyFont="1" applyFill="1" applyBorder="1" applyAlignment="1">
      <alignment horizontal="center"/>
    </xf>
    <xf numFmtId="2" fontId="0" fillId="0" borderId="0" xfId="0" applyNumberFormat="1"/>
    <xf numFmtId="10" fontId="4" fillId="33" borderId="30" xfId="100" applyNumberFormat="1" applyFont="1" applyFill="1" applyBorder="1" applyAlignment="1">
      <alignment horizontal="center"/>
    </xf>
    <xf numFmtId="10" fontId="6" fillId="0" borderId="29" xfId="100" applyNumberFormat="1" applyFont="1" applyBorder="1" applyAlignment="1">
      <alignment horizontal="center"/>
    </xf>
    <xf numFmtId="10" fontId="6" fillId="0" borderId="28" xfId="100" applyNumberFormat="1" applyFont="1" applyBorder="1" applyAlignment="1">
      <alignment horizontal="center"/>
    </xf>
    <xf numFmtId="10" fontId="7" fillId="0" borderId="29" xfId="100" applyNumberFormat="1" applyFont="1" applyBorder="1" applyAlignment="1">
      <alignment horizontal="center"/>
    </xf>
    <xf numFmtId="3" fontId="24" fillId="22" borderId="29" xfId="128" applyNumberFormat="1" applyFont="1" applyFill="1" applyBorder="1" applyAlignment="1">
      <alignment horizontal="center"/>
    </xf>
    <xf numFmtId="3" fontId="6" fillId="22" borderId="28" xfId="128" applyNumberFormat="1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180" fontId="6" fillId="22" borderId="29" xfId="0" applyNumberFormat="1" applyFont="1" applyFill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0" fontId="7" fillId="0" borderId="28" xfId="100" quotePrefix="1" applyNumberFormat="1" applyFont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9" fontId="0" fillId="0" borderId="0" xfId="100" applyFont="1"/>
    <xf numFmtId="0" fontId="24" fillId="0" borderId="0" xfId="0" applyFont="1"/>
    <xf numFmtId="10" fontId="0" fillId="48" borderId="33" xfId="0" applyNumberFormat="1" applyFill="1" applyBorder="1" applyAlignment="1">
      <alignment horizontal="center"/>
    </xf>
    <xf numFmtId="0" fontId="4" fillId="48" borderId="13" xfId="0" applyFont="1" applyFill="1" applyBorder="1" applyAlignment="1">
      <alignment horizontal="center"/>
    </xf>
    <xf numFmtId="9" fontId="42" fillId="22" borderId="39" xfId="100" applyNumberFormat="1" applyFont="1" applyFill="1" applyBorder="1" applyAlignment="1">
      <alignment horizontal="center"/>
    </xf>
    <xf numFmtId="9" fontId="42" fillId="22" borderId="40" xfId="100" applyNumberFormat="1" applyFont="1" applyFill="1" applyBorder="1" applyAlignment="1">
      <alignment horizontal="center"/>
    </xf>
    <xf numFmtId="10" fontId="0" fillId="0" borderId="0" xfId="100" applyNumberFormat="1" applyFont="1"/>
    <xf numFmtId="10" fontId="4" fillId="33" borderId="20" xfId="100" applyNumberFormat="1" applyFont="1" applyFill="1" applyBorder="1" applyAlignment="1">
      <alignment horizontal="center"/>
    </xf>
    <xf numFmtId="10" fontId="4" fillId="33" borderId="33" xfId="100" applyNumberFormat="1" applyFont="1" applyFill="1" applyBorder="1" applyAlignment="1">
      <alignment horizontal="center"/>
    </xf>
    <xf numFmtId="10" fontId="4" fillId="33" borderId="0" xfId="100" applyNumberFormat="1" applyFont="1" applyFill="1" applyBorder="1" applyAlignment="1">
      <alignment horizontal="center"/>
    </xf>
    <xf numFmtId="9" fontId="42" fillId="22" borderId="0" xfId="100" applyNumberFormat="1" applyFont="1" applyFill="1" applyBorder="1" applyAlignment="1">
      <alignment horizontal="center"/>
    </xf>
    <xf numFmtId="9" fontId="42" fillId="22" borderId="11" xfId="100" applyNumberFormat="1" applyFont="1" applyFill="1" applyBorder="1" applyAlignment="1">
      <alignment horizontal="center"/>
    </xf>
    <xf numFmtId="9" fontId="42" fillId="22" borderId="41" xfId="100" applyNumberFormat="1" applyFont="1" applyFill="1" applyBorder="1" applyAlignment="1">
      <alignment horizontal="center"/>
    </xf>
    <xf numFmtId="9" fontId="42" fillId="22" borderId="7" xfId="100" applyNumberFormat="1" applyFont="1" applyFill="1" applyBorder="1" applyAlignment="1">
      <alignment horizontal="center"/>
    </xf>
    <xf numFmtId="9" fontId="42" fillId="22" borderId="19" xfId="100" applyNumberFormat="1" applyFont="1" applyFill="1" applyBorder="1" applyAlignment="1">
      <alignment horizontal="center"/>
    </xf>
    <xf numFmtId="9" fontId="42" fillId="22" borderId="15" xfId="100" applyNumberFormat="1" applyFont="1" applyFill="1" applyBorder="1" applyAlignment="1">
      <alignment horizontal="center"/>
    </xf>
    <xf numFmtId="9" fontId="42" fillId="22" borderId="42" xfId="100" applyNumberFormat="1" applyFont="1" applyFill="1" applyBorder="1" applyAlignment="1">
      <alignment horizontal="center"/>
    </xf>
    <xf numFmtId="9" fontId="42" fillId="22" borderId="43" xfId="100" applyNumberFormat="1" applyFont="1" applyFill="1" applyBorder="1" applyAlignment="1">
      <alignment horizontal="center"/>
    </xf>
    <xf numFmtId="9" fontId="42" fillId="22" borderId="44" xfId="100" applyNumberFormat="1" applyFont="1" applyFill="1" applyBorder="1" applyAlignment="1">
      <alignment horizontal="center"/>
    </xf>
    <xf numFmtId="181" fontId="0" fillId="0" borderId="0" xfId="0" applyNumberFormat="1"/>
    <xf numFmtId="0" fontId="2" fillId="0" borderId="0" xfId="0" applyFont="1"/>
    <xf numFmtId="9" fontId="42" fillId="22" borderId="45" xfId="100" applyNumberFormat="1" applyFont="1" applyFill="1" applyBorder="1" applyAlignment="1">
      <alignment horizontal="center"/>
    </xf>
    <xf numFmtId="9" fontId="42" fillId="22" borderId="46" xfId="100" applyNumberFormat="1" applyFont="1" applyFill="1" applyBorder="1" applyAlignment="1">
      <alignment horizontal="center"/>
    </xf>
    <xf numFmtId="9" fontId="42" fillId="22" borderId="47" xfId="10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6" fillId="22" borderId="20" xfId="0" applyFont="1" applyFill="1" applyBorder="1" applyAlignment="1">
      <alignment horizontal="center"/>
    </xf>
    <xf numFmtId="0" fontId="6" fillId="22" borderId="30" xfId="0" applyFont="1" applyFill="1" applyBorder="1" applyAlignment="1">
      <alignment horizontal="center"/>
    </xf>
    <xf numFmtId="0" fontId="6" fillId="22" borderId="33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3" fillId="0" borderId="20" xfId="0" applyFont="1" applyBorder="1" applyAlignment="1">
      <alignment horizontal="center"/>
    </xf>
    <xf numFmtId="0" fontId="53" fillId="0" borderId="30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</cellXfs>
  <cellStyles count="12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lue axis cells" xfId="28" xr:uid="{00000000-0005-0000-0000-00001B000000}"/>
    <cellStyle name="blue text cells" xfId="29" xr:uid="{00000000-0005-0000-0000-00001C000000}"/>
    <cellStyle name="Bold 11" xfId="30" xr:uid="{00000000-0005-0000-0000-00001D000000}"/>
    <cellStyle name="Calculation" xfId="31" builtinId="22" customBuiltin="1"/>
    <cellStyle name="Check Cell" xfId="32" builtinId="23" customBuiltin="1"/>
    <cellStyle name="Comma0" xfId="33" xr:uid="{00000000-0005-0000-0000-000020000000}"/>
    <cellStyle name="Currency0" xfId="34" xr:uid="{00000000-0005-0000-0000-000021000000}"/>
    <cellStyle name="Date" xfId="35" xr:uid="{00000000-0005-0000-0000-000022000000}"/>
    <cellStyle name="date title" xfId="36" xr:uid="{00000000-0005-0000-0000-000023000000}"/>
    <cellStyle name="Date_Raw Market Data" xfId="37" xr:uid="{00000000-0005-0000-0000-000024000000}"/>
    <cellStyle name="Decimal 1" xfId="38" xr:uid="{00000000-0005-0000-0000-000025000000}"/>
    <cellStyle name="Decimal 2" xfId="39" xr:uid="{00000000-0005-0000-0000-000026000000}"/>
    <cellStyle name="Decimal 3" xfId="40" xr:uid="{00000000-0005-0000-0000-000027000000}"/>
    <cellStyle name="Explanatory Text" xfId="41" builtinId="53" customBuiltin="1"/>
    <cellStyle name="Fixed" xfId="42" xr:uid="{00000000-0005-0000-0000-000029000000}"/>
    <cellStyle name="Good" xfId="43" builtinId="26" customBuiltin="1"/>
    <cellStyle name="gray text cells" xfId="44" xr:uid="{00000000-0005-0000-0000-00002B000000}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Hyperlink" xfId="49" builtinId="8"/>
    <cellStyle name="InfoDataColumn" xfId="50" xr:uid="{00000000-0005-0000-0000-000031000000}"/>
    <cellStyle name="InfoDataRow" xfId="51" xr:uid="{00000000-0005-0000-0000-000032000000}"/>
    <cellStyle name="InfoLabelColumn" xfId="52" xr:uid="{00000000-0005-0000-0000-000033000000}"/>
    <cellStyle name="InfoLabelRow" xfId="53" xr:uid="{00000000-0005-0000-0000-000034000000}"/>
    <cellStyle name="InfolDataColumn" xfId="54" xr:uid="{00000000-0005-0000-0000-000035000000}"/>
    <cellStyle name="InformationalData" xfId="55" xr:uid="{00000000-0005-0000-0000-000036000000}"/>
    <cellStyle name="InformationalLabel" xfId="56" xr:uid="{00000000-0005-0000-0000-000037000000}"/>
    <cellStyle name="InformationalLabelTop" xfId="57" xr:uid="{00000000-0005-0000-0000-000038000000}"/>
    <cellStyle name="Input" xfId="58" builtinId="20" customBuiltin="1"/>
    <cellStyle name="Input %" xfId="59" xr:uid="{00000000-0005-0000-0000-00003A000000}"/>
    <cellStyle name="Input 1" xfId="60" xr:uid="{00000000-0005-0000-0000-00003B000000}"/>
    <cellStyle name="Input 3" xfId="61" xr:uid="{00000000-0005-0000-0000-00003C000000}"/>
    <cellStyle name="InputData" xfId="62" xr:uid="{00000000-0005-0000-0000-00003D000000}"/>
    <cellStyle name="InputDataColumn" xfId="63" xr:uid="{00000000-0005-0000-0000-00003E000000}"/>
    <cellStyle name="InputDataRow" xfId="64" xr:uid="{00000000-0005-0000-0000-00003F000000}"/>
    <cellStyle name="InputLabel" xfId="65" xr:uid="{00000000-0005-0000-0000-000040000000}"/>
    <cellStyle name="InputLabelColumn" xfId="66" xr:uid="{00000000-0005-0000-0000-000041000000}"/>
    <cellStyle name="InputLabelRow" xfId="67" xr:uid="{00000000-0005-0000-0000-000042000000}"/>
    <cellStyle name="InputLabelTop" xfId="68" xr:uid="{00000000-0005-0000-0000-000043000000}"/>
    <cellStyle name="IntermediateData" xfId="69" xr:uid="{00000000-0005-0000-0000-000044000000}"/>
    <cellStyle name="IntermediateDataColumn" xfId="70" xr:uid="{00000000-0005-0000-0000-000045000000}"/>
    <cellStyle name="IntermediateDataRow" xfId="71" xr:uid="{00000000-0005-0000-0000-000046000000}"/>
    <cellStyle name="IntermediateLabel" xfId="72" xr:uid="{00000000-0005-0000-0000-000047000000}"/>
    <cellStyle name="IntermediateLabelColumn" xfId="73" xr:uid="{00000000-0005-0000-0000-000048000000}"/>
    <cellStyle name="IntermediateLabelRow" xfId="74" xr:uid="{00000000-0005-0000-0000-000049000000}"/>
    <cellStyle name="InvalidCell" xfId="75" xr:uid="{00000000-0005-0000-0000-00004A000000}"/>
    <cellStyle name="Linked Cell" xfId="76" builtinId="24" customBuiltin="1"/>
    <cellStyle name="Month" xfId="77" xr:uid="{00000000-0005-0000-0000-00004C000000}"/>
    <cellStyle name="Neutral" xfId="78" builtinId="28" customBuiltin="1"/>
    <cellStyle name="NewSheet" xfId="79" xr:uid="{00000000-0005-0000-0000-00004E000000}"/>
    <cellStyle name="Normal" xfId="0" builtinId="0"/>
    <cellStyle name="Normal - Style1" xfId="80" xr:uid="{00000000-0005-0000-0000-000050000000}"/>
    <cellStyle name="Normal 11" xfId="81" xr:uid="{00000000-0005-0000-0000-000051000000}"/>
    <cellStyle name="Normal 7" xfId="128" xr:uid="{8FF63791-07C6-45D7-BA23-3D03F1578230}"/>
    <cellStyle name="Normal_Calibrating IR Curves" xfId="82" xr:uid="{00000000-0005-0000-0000-000052000000}"/>
    <cellStyle name="Normal_CDS Pricer" xfId="83" xr:uid="{00000000-0005-0000-0000-000053000000}"/>
    <cellStyle name="Normal_Models" xfId="84" xr:uid="{00000000-0005-0000-0000-000054000000}"/>
    <cellStyle name="Normal_SABR Model Examples Old" xfId="85" xr:uid="{00000000-0005-0000-0000-000055000000}"/>
    <cellStyle name="Note" xfId="86" builtinId="10" customBuiltin="1"/>
    <cellStyle name="ObjectDataColumn" xfId="87" xr:uid="{00000000-0005-0000-0000-000057000000}"/>
    <cellStyle name="ObjectDataRow" xfId="88" xr:uid="{00000000-0005-0000-0000-000058000000}"/>
    <cellStyle name="ObjectLabelColumn" xfId="89" xr:uid="{00000000-0005-0000-0000-000059000000}"/>
    <cellStyle name="ObjectLabelRow" xfId="90" xr:uid="{00000000-0005-0000-0000-00005A000000}"/>
    <cellStyle name="orange text cell" xfId="91" xr:uid="{00000000-0005-0000-0000-00005B000000}"/>
    <cellStyle name="Output" xfId="92" builtinId="21" customBuiltin="1"/>
    <cellStyle name="OutputData" xfId="93" xr:uid="{00000000-0005-0000-0000-00005D000000}"/>
    <cellStyle name="OutputDataColumn" xfId="94" xr:uid="{00000000-0005-0000-0000-00005E000000}"/>
    <cellStyle name="OutputDataRow" xfId="95" xr:uid="{00000000-0005-0000-0000-00005F000000}"/>
    <cellStyle name="OutputLabel" xfId="96" xr:uid="{00000000-0005-0000-0000-000060000000}"/>
    <cellStyle name="OutputLabelColumn" xfId="97" xr:uid="{00000000-0005-0000-0000-000061000000}"/>
    <cellStyle name="OutputLabelRow" xfId="98" xr:uid="{00000000-0005-0000-0000-000062000000}"/>
    <cellStyle name="PanelLabel" xfId="99" xr:uid="{00000000-0005-0000-0000-000063000000}"/>
    <cellStyle name="Percent" xfId="100" builtinId="5"/>
    <cellStyle name="Percent ()" xfId="101" xr:uid="{00000000-0005-0000-0000-000065000000}"/>
    <cellStyle name="Percent 1" xfId="102" xr:uid="{00000000-0005-0000-0000-000066000000}"/>
    <cellStyle name="Percent 2" xfId="103" xr:uid="{00000000-0005-0000-0000-000067000000}"/>
    <cellStyle name="PersonalDataColumn" xfId="104" xr:uid="{00000000-0005-0000-0000-000068000000}"/>
    <cellStyle name="PersonalDataRow" xfId="105" xr:uid="{00000000-0005-0000-0000-000069000000}"/>
    <cellStyle name="PersonalLabelColumn" xfId="106" xr:uid="{00000000-0005-0000-0000-00006A000000}"/>
    <cellStyle name="PersonalLabelRow" xfId="107" xr:uid="{00000000-0005-0000-0000-00006B000000}"/>
    <cellStyle name="result" xfId="108" xr:uid="{00000000-0005-0000-0000-00006C000000}"/>
    <cellStyle name="spreads" xfId="109" xr:uid="{00000000-0005-0000-0000-00006D000000}"/>
    <cellStyle name="Style 1" xfId="110" xr:uid="{00000000-0005-0000-0000-00006E000000}"/>
    <cellStyle name="subtitle" xfId="111" xr:uid="{00000000-0005-0000-0000-00006F000000}"/>
    <cellStyle name="Sum" xfId="112" xr:uid="{00000000-0005-0000-0000-000070000000}"/>
    <cellStyle name="Sum %of HV" xfId="113" xr:uid="{00000000-0005-0000-0000-000071000000}"/>
    <cellStyle name="swaptn" xfId="114" xr:uid="{00000000-0005-0000-0000-000072000000}"/>
    <cellStyle name="TableDataColumn" xfId="115" xr:uid="{00000000-0005-0000-0000-000073000000}"/>
    <cellStyle name="TableDataRow" xfId="116" xr:uid="{00000000-0005-0000-0000-000074000000}"/>
    <cellStyle name="TableLabelColumn" xfId="117" xr:uid="{00000000-0005-0000-0000-000075000000}"/>
    <cellStyle name="TableLabelRow" xfId="118" xr:uid="{00000000-0005-0000-0000-000076000000}"/>
    <cellStyle name="TableLabelTop" xfId="119" xr:uid="{00000000-0005-0000-0000-000077000000}"/>
    <cellStyle name="time" xfId="120" xr:uid="{00000000-0005-0000-0000-000078000000}"/>
    <cellStyle name="Title" xfId="121" builtinId="15" customBuiltin="1"/>
    <cellStyle name="Total" xfId="122" builtinId="25" customBuiltin="1"/>
    <cellStyle name="Underline 2" xfId="123" xr:uid="{00000000-0005-0000-0000-00007B000000}"/>
    <cellStyle name="Warning Text" xfId="124" builtinId="11" customBuiltin="1"/>
    <cellStyle name="Year" xfId="125" xr:uid="{00000000-0005-0000-0000-00007D000000}"/>
    <cellStyle name="桁区切り_NewDemo" xfId="126" xr:uid="{00000000-0005-0000-0000-00007E000000}"/>
    <cellStyle name="標準_NewDemo" xfId="127" xr:uid="{00000000-0005-0000-0000-00007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ATM Bootstrap'!$J$2</c:f>
              <c:strCache>
                <c:ptCount val="1"/>
                <c:pt idx="0">
                  <c:v>Black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ATM Bootstrap'!$I$3:$I$943</c:f>
              <c:numCache>
                <c:formatCode>d\-mmm\-yy</c:formatCode>
                <c:ptCount val="941"/>
                <c:pt idx="0">
                  <c:v>39583</c:v>
                </c:pt>
                <c:pt idx="1">
                  <c:v>39584</c:v>
                </c:pt>
                <c:pt idx="2">
                  <c:v>39585</c:v>
                </c:pt>
                <c:pt idx="3">
                  <c:v>39586</c:v>
                </c:pt>
                <c:pt idx="4">
                  <c:v>39587</c:v>
                </c:pt>
                <c:pt idx="5">
                  <c:v>39588</c:v>
                </c:pt>
                <c:pt idx="6">
                  <c:v>39589</c:v>
                </c:pt>
                <c:pt idx="7">
                  <c:v>39590</c:v>
                </c:pt>
                <c:pt idx="8">
                  <c:v>39591</c:v>
                </c:pt>
                <c:pt idx="9">
                  <c:v>39592</c:v>
                </c:pt>
                <c:pt idx="10">
                  <c:v>39593</c:v>
                </c:pt>
                <c:pt idx="11">
                  <c:v>39594</c:v>
                </c:pt>
                <c:pt idx="12">
                  <c:v>39595</c:v>
                </c:pt>
                <c:pt idx="13">
                  <c:v>39596</c:v>
                </c:pt>
                <c:pt idx="14">
                  <c:v>39597</c:v>
                </c:pt>
                <c:pt idx="15">
                  <c:v>39598</c:v>
                </c:pt>
                <c:pt idx="16">
                  <c:v>39599</c:v>
                </c:pt>
                <c:pt idx="17">
                  <c:v>39600</c:v>
                </c:pt>
                <c:pt idx="18">
                  <c:v>39601</c:v>
                </c:pt>
                <c:pt idx="19">
                  <c:v>39602</c:v>
                </c:pt>
                <c:pt idx="20">
                  <c:v>39603</c:v>
                </c:pt>
                <c:pt idx="21">
                  <c:v>39604</c:v>
                </c:pt>
                <c:pt idx="22">
                  <c:v>39605</c:v>
                </c:pt>
                <c:pt idx="23">
                  <c:v>39606</c:v>
                </c:pt>
                <c:pt idx="24">
                  <c:v>39607</c:v>
                </c:pt>
                <c:pt idx="25">
                  <c:v>39608</c:v>
                </c:pt>
                <c:pt idx="26">
                  <c:v>39609</c:v>
                </c:pt>
                <c:pt idx="27">
                  <c:v>39610</c:v>
                </c:pt>
                <c:pt idx="28">
                  <c:v>39611</c:v>
                </c:pt>
                <c:pt idx="29">
                  <c:v>39612</c:v>
                </c:pt>
                <c:pt idx="30">
                  <c:v>39613</c:v>
                </c:pt>
                <c:pt idx="31">
                  <c:v>39614</c:v>
                </c:pt>
                <c:pt idx="32">
                  <c:v>39615</c:v>
                </c:pt>
                <c:pt idx="33">
                  <c:v>39616</c:v>
                </c:pt>
                <c:pt idx="34">
                  <c:v>39617</c:v>
                </c:pt>
                <c:pt idx="35">
                  <c:v>39618</c:v>
                </c:pt>
                <c:pt idx="36">
                  <c:v>39619</c:v>
                </c:pt>
                <c:pt idx="37">
                  <c:v>39620</c:v>
                </c:pt>
                <c:pt idx="38">
                  <c:v>39621</c:v>
                </c:pt>
                <c:pt idx="39">
                  <c:v>39622</c:v>
                </c:pt>
                <c:pt idx="40">
                  <c:v>39623</c:v>
                </c:pt>
                <c:pt idx="41">
                  <c:v>39624</c:v>
                </c:pt>
                <c:pt idx="42">
                  <c:v>39625</c:v>
                </c:pt>
                <c:pt idx="43">
                  <c:v>39626</c:v>
                </c:pt>
                <c:pt idx="44">
                  <c:v>39627</c:v>
                </c:pt>
                <c:pt idx="45">
                  <c:v>39628</c:v>
                </c:pt>
                <c:pt idx="46">
                  <c:v>39629</c:v>
                </c:pt>
                <c:pt idx="47">
                  <c:v>39630</c:v>
                </c:pt>
                <c:pt idx="48">
                  <c:v>39631</c:v>
                </c:pt>
                <c:pt idx="49">
                  <c:v>39632</c:v>
                </c:pt>
                <c:pt idx="50">
                  <c:v>39633</c:v>
                </c:pt>
                <c:pt idx="51">
                  <c:v>39634</c:v>
                </c:pt>
                <c:pt idx="52">
                  <c:v>39635</c:v>
                </c:pt>
                <c:pt idx="53">
                  <c:v>39636</c:v>
                </c:pt>
                <c:pt idx="54">
                  <c:v>39637</c:v>
                </c:pt>
                <c:pt idx="55">
                  <c:v>39638</c:v>
                </c:pt>
                <c:pt idx="56">
                  <c:v>39639</c:v>
                </c:pt>
                <c:pt idx="57">
                  <c:v>39640</c:v>
                </c:pt>
                <c:pt idx="58">
                  <c:v>39641</c:v>
                </c:pt>
                <c:pt idx="59">
                  <c:v>39642</c:v>
                </c:pt>
                <c:pt idx="60">
                  <c:v>39643</c:v>
                </c:pt>
                <c:pt idx="61">
                  <c:v>39644</c:v>
                </c:pt>
                <c:pt idx="62">
                  <c:v>39645</c:v>
                </c:pt>
                <c:pt idx="63">
                  <c:v>39646</c:v>
                </c:pt>
                <c:pt idx="64">
                  <c:v>39647</c:v>
                </c:pt>
                <c:pt idx="65">
                  <c:v>39648</c:v>
                </c:pt>
                <c:pt idx="66">
                  <c:v>39649</c:v>
                </c:pt>
                <c:pt idx="67">
                  <c:v>39650</c:v>
                </c:pt>
                <c:pt idx="68">
                  <c:v>39651</c:v>
                </c:pt>
                <c:pt idx="69">
                  <c:v>39652</c:v>
                </c:pt>
                <c:pt idx="70">
                  <c:v>39653</c:v>
                </c:pt>
                <c:pt idx="71">
                  <c:v>39654</c:v>
                </c:pt>
                <c:pt idx="72">
                  <c:v>39655</c:v>
                </c:pt>
                <c:pt idx="73">
                  <c:v>39656</c:v>
                </c:pt>
                <c:pt idx="74">
                  <c:v>39657</c:v>
                </c:pt>
                <c:pt idx="75">
                  <c:v>39658</c:v>
                </c:pt>
                <c:pt idx="76">
                  <c:v>39659</c:v>
                </c:pt>
                <c:pt idx="77">
                  <c:v>39660</c:v>
                </c:pt>
                <c:pt idx="78">
                  <c:v>39661</c:v>
                </c:pt>
                <c:pt idx="79">
                  <c:v>39662</c:v>
                </c:pt>
                <c:pt idx="80">
                  <c:v>39663</c:v>
                </c:pt>
                <c:pt idx="81">
                  <c:v>39664</c:v>
                </c:pt>
                <c:pt idx="82">
                  <c:v>39665</c:v>
                </c:pt>
                <c:pt idx="83">
                  <c:v>39666</c:v>
                </c:pt>
                <c:pt idx="84">
                  <c:v>39667</c:v>
                </c:pt>
                <c:pt idx="85">
                  <c:v>39668</c:v>
                </c:pt>
                <c:pt idx="86">
                  <c:v>39669</c:v>
                </c:pt>
                <c:pt idx="87">
                  <c:v>39670</c:v>
                </c:pt>
                <c:pt idx="88">
                  <c:v>39671</c:v>
                </c:pt>
                <c:pt idx="89">
                  <c:v>39672</c:v>
                </c:pt>
                <c:pt idx="90">
                  <c:v>39673</c:v>
                </c:pt>
                <c:pt idx="91">
                  <c:v>39674</c:v>
                </c:pt>
                <c:pt idx="92">
                  <c:v>39675</c:v>
                </c:pt>
                <c:pt idx="93">
                  <c:v>39676</c:v>
                </c:pt>
                <c:pt idx="94">
                  <c:v>39677</c:v>
                </c:pt>
                <c:pt idx="95">
                  <c:v>39678</c:v>
                </c:pt>
                <c:pt idx="96">
                  <c:v>39679</c:v>
                </c:pt>
                <c:pt idx="97">
                  <c:v>39680</c:v>
                </c:pt>
                <c:pt idx="98">
                  <c:v>39681</c:v>
                </c:pt>
                <c:pt idx="99">
                  <c:v>39682</c:v>
                </c:pt>
                <c:pt idx="100">
                  <c:v>39683</c:v>
                </c:pt>
                <c:pt idx="101">
                  <c:v>39684</c:v>
                </c:pt>
                <c:pt idx="102">
                  <c:v>39685</c:v>
                </c:pt>
                <c:pt idx="103">
                  <c:v>39686</c:v>
                </c:pt>
                <c:pt idx="104">
                  <c:v>39687</c:v>
                </c:pt>
                <c:pt idx="105">
                  <c:v>39688</c:v>
                </c:pt>
                <c:pt idx="106">
                  <c:v>39689</c:v>
                </c:pt>
                <c:pt idx="107">
                  <c:v>39690</c:v>
                </c:pt>
                <c:pt idx="108">
                  <c:v>39691</c:v>
                </c:pt>
                <c:pt idx="109">
                  <c:v>39692</c:v>
                </c:pt>
                <c:pt idx="110">
                  <c:v>39693</c:v>
                </c:pt>
                <c:pt idx="111">
                  <c:v>39694</c:v>
                </c:pt>
                <c:pt idx="112">
                  <c:v>39695</c:v>
                </c:pt>
                <c:pt idx="113">
                  <c:v>39696</c:v>
                </c:pt>
                <c:pt idx="114">
                  <c:v>39697</c:v>
                </c:pt>
                <c:pt idx="115">
                  <c:v>39698</c:v>
                </c:pt>
                <c:pt idx="116">
                  <c:v>39699</c:v>
                </c:pt>
                <c:pt idx="117">
                  <c:v>39700</c:v>
                </c:pt>
                <c:pt idx="118">
                  <c:v>39701</c:v>
                </c:pt>
                <c:pt idx="119">
                  <c:v>39702</c:v>
                </c:pt>
                <c:pt idx="120">
                  <c:v>39703</c:v>
                </c:pt>
                <c:pt idx="121">
                  <c:v>39704</c:v>
                </c:pt>
                <c:pt idx="122">
                  <c:v>39705</c:v>
                </c:pt>
                <c:pt idx="123">
                  <c:v>39706</c:v>
                </c:pt>
                <c:pt idx="124">
                  <c:v>39707</c:v>
                </c:pt>
                <c:pt idx="125">
                  <c:v>39708</c:v>
                </c:pt>
                <c:pt idx="126">
                  <c:v>39709</c:v>
                </c:pt>
                <c:pt idx="127">
                  <c:v>39710</c:v>
                </c:pt>
                <c:pt idx="128">
                  <c:v>39711</c:v>
                </c:pt>
                <c:pt idx="129">
                  <c:v>39712</c:v>
                </c:pt>
                <c:pt idx="130">
                  <c:v>39713</c:v>
                </c:pt>
                <c:pt idx="131">
                  <c:v>39714</c:v>
                </c:pt>
                <c:pt idx="132">
                  <c:v>39715</c:v>
                </c:pt>
                <c:pt idx="133">
                  <c:v>39716</c:v>
                </c:pt>
                <c:pt idx="134">
                  <c:v>39717</c:v>
                </c:pt>
                <c:pt idx="135">
                  <c:v>39718</c:v>
                </c:pt>
                <c:pt idx="136">
                  <c:v>39719</c:v>
                </c:pt>
                <c:pt idx="137">
                  <c:v>39720</c:v>
                </c:pt>
                <c:pt idx="138">
                  <c:v>39721</c:v>
                </c:pt>
                <c:pt idx="139">
                  <c:v>39722</c:v>
                </c:pt>
                <c:pt idx="140">
                  <c:v>39723</c:v>
                </c:pt>
                <c:pt idx="141">
                  <c:v>39724</c:v>
                </c:pt>
                <c:pt idx="142">
                  <c:v>39725</c:v>
                </c:pt>
                <c:pt idx="143">
                  <c:v>39726</c:v>
                </c:pt>
                <c:pt idx="144">
                  <c:v>39727</c:v>
                </c:pt>
                <c:pt idx="145">
                  <c:v>39728</c:v>
                </c:pt>
                <c:pt idx="146">
                  <c:v>39729</c:v>
                </c:pt>
                <c:pt idx="147">
                  <c:v>39730</c:v>
                </c:pt>
                <c:pt idx="148">
                  <c:v>39731</c:v>
                </c:pt>
                <c:pt idx="149">
                  <c:v>39732</c:v>
                </c:pt>
                <c:pt idx="150">
                  <c:v>39733</c:v>
                </c:pt>
                <c:pt idx="151">
                  <c:v>39734</c:v>
                </c:pt>
                <c:pt idx="152">
                  <c:v>39735</c:v>
                </c:pt>
                <c:pt idx="153">
                  <c:v>39736</c:v>
                </c:pt>
                <c:pt idx="154">
                  <c:v>39737</c:v>
                </c:pt>
                <c:pt idx="155">
                  <c:v>39738</c:v>
                </c:pt>
                <c:pt idx="156">
                  <c:v>39739</c:v>
                </c:pt>
                <c:pt idx="157">
                  <c:v>39740</c:v>
                </c:pt>
                <c:pt idx="158">
                  <c:v>39741</c:v>
                </c:pt>
                <c:pt idx="159">
                  <c:v>39742</c:v>
                </c:pt>
                <c:pt idx="160">
                  <c:v>39743</c:v>
                </c:pt>
                <c:pt idx="161">
                  <c:v>39744</c:v>
                </c:pt>
                <c:pt idx="162">
                  <c:v>39745</c:v>
                </c:pt>
                <c:pt idx="163">
                  <c:v>39746</c:v>
                </c:pt>
                <c:pt idx="164">
                  <c:v>39747</c:v>
                </c:pt>
                <c:pt idx="165">
                  <c:v>39748</c:v>
                </c:pt>
                <c:pt idx="166">
                  <c:v>39749</c:v>
                </c:pt>
                <c:pt idx="167">
                  <c:v>39750</c:v>
                </c:pt>
                <c:pt idx="168">
                  <c:v>39751</c:v>
                </c:pt>
                <c:pt idx="169">
                  <c:v>39752</c:v>
                </c:pt>
                <c:pt idx="170">
                  <c:v>39753</c:v>
                </c:pt>
                <c:pt idx="171">
                  <c:v>39754</c:v>
                </c:pt>
                <c:pt idx="172">
                  <c:v>39755</c:v>
                </c:pt>
                <c:pt idx="173">
                  <c:v>39756</c:v>
                </c:pt>
                <c:pt idx="174">
                  <c:v>39757</c:v>
                </c:pt>
                <c:pt idx="175">
                  <c:v>39758</c:v>
                </c:pt>
                <c:pt idx="176">
                  <c:v>39759</c:v>
                </c:pt>
                <c:pt idx="177">
                  <c:v>39760</c:v>
                </c:pt>
                <c:pt idx="178">
                  <c:v>39761</c:v>
                </c:pt>
                <c:pt idx="179">
                  <c:v>39762</c:v>
                </c:pt>
                <c:pt idx="180">
                  <c:v>39763</c:v>
                </c:pt>
                <c:pt idx="181">
                  <c:v>39764</c:v>
                </c:pt>
                <c:pt idx="182">
                  <c:v>39765</c:v>
                </c:pt>
                <c:pt idx="183">
                  <c:v>39766</c:v>
                </c:pt>
                <c:pt idx="184">
                  <c:v>39767</c:v>
                </c:pt>
                <c:pt idx="185">
                  <c:v>39768</c:v>
                </c:pt>
                <c:pt idx="186">
                  <c:v>39769</c:v>
                </c:pt>
                <c:pt idx="187">
                  <c:v>39770</c:v>
                </c:pt>
                <c:pt idx="188">
                  <c:v>39771</c:v>
                </c:pt>
                <c:pt idx="189">
                  <c:v>39772</c:v>
                </c:pt>
                <c:pt idx="190">
                  <c:v>39773</c:v>
                </c:pt>
                <c:pt idx="191">
                  <c:v>39774</c:v>
                </c:pt>
                <c:pt idx="192">
                  <c:v>39775</c:v>
                </c:pt>
                <c:pt idx="193">
                  <c:v>39776</c:v>
                </c:pt>
                <c:pt idx="194">
                  <c:v>39777</c:v>
                </c:pt>
                <c:pt idx="195">
                  <c:v>39778</c:v>
                </c:pt>
                <c:pt idx="196">
                  <c:v>39779</c:v>
                </c:pt>
                <c:pt idx="197">
                  <c:v>39780</c:v>
                </c:pt>
                <c:pt idx="198">
                  <c:v>39781</c:v>
                </c:pt>
                <c:pt idx="199">
                  <c:v>39782</c:v>
                </c:pt>
                <c:pt idx="200">
                  <c:v>39783</c:v>
                </c:pt>
                <c:pt idx="201">
                  <c:v>39784</c:v>
                </c:pt>
                <c:pt idx="202">
                  <c:v>39785</c:v>
                </c:pt>
                <c:pt idx="203">
                  <c:v>39786</c:v>
                </c:pt>
                <c:pt idx="204">
                  <c:v>39787</c:v>
                </c:pt>
                <c:pt idx="205">
                  <c:v>39788</c:v>
                </c:pt>
                <c:pt idx="206">
                  <c:v>39789</c:v>
                </c:pt>
                <c:pt idx="207">
                  <c:v>39790</c:v>
                </c:pt>
                <c:pt idx="208">
                  <c:v>39791</c:v>
                </c:pt>
                <c:pt idx="209">
                  <c:v>39792</c:v>
                </c:pt>
                <c:pt idx="210">
                  <c:v>39793</c:v>
                </c:pt>
                <c:pt idx="211">
                  <c:v>39794</c:v>
                </c:pt>
                <c:pt idx="212">
                  <c:v>39795</c:v>
                </c:pt>
                <c:pt idx="213">
                  <c:v>39796</c:v>
                </c:pt>
                <c:pt idx="214">
                  <c:v>39797</c:v>
                </c:pt>
                <c:pt idx="215">
                  <c:v>39798</c:v>
                </c:pt>
                <c:pt idx="216">
                  <c:v>39799</c:v>
                </c:pt>
                <c:pt idx="217">
                  <c:v>39800</c:v>
                </c:pt>
                <c:pt idx="218">
                  <c:v>39801</c:v>
                </c:pt>
                <c:pt idx="219">
                  <c:v>39802</c:v>
                </c:pt>
                <c:pt idx="220">
                  <c:v>39803</c:v>
                </c:pt>
                <c:pt idx="221">
                  <c:v>39804</c:v>
                </c:pt>
                <c:pt idx="222">
                  <c:v>39805</c:v>
                </c:pt>
                <c:pt idx="223">
                  <c:v>39806</c:v>
                </c:pt>
                <c:pt idx="224">
                  <c:v>39807</c:v>
                </c:pt>
                <c:pt idx="225">
                  <c:v>39808</c:v>
                </c:pt>
                <c:pt idx="226">
                  <c:v>39809</c:v>
                </c:pt>
                <c:pt idx="227">
                  <c:v>39810</c:v>
                </c:pt>
                <c:pt idx="228">
                  <c:v>39811</c:v>
                </c:pt>
                <c:pt idx="229">
                  <c:v>39812</c:v>
                </c:pt>
                <c:pt idx="230">
                  <c:v>39813</c:v>
                </c:pt>
                <c:pt idx="231">
                  <c:v>39814</c:v>
                </c:pt>
                <c:pt idx="232">
                  <c:v>39815</c:v>
                </c:pt>
                <c:pt idx="233">
                  <c:v>39816</c:v>
                </c:pt>
                <c:pt idx="234">
                  <c:v>39817</c:v>
                </c:pt>
                <c:pt idx="235">
                  <c:v>39818</c:v>
                </c:pt>
                <c:pt idx="236">
                  <c:v>39819</c:v>
                </c:pt>
                <c:pt idx="237">
                  <c:v>39820</c:v>
                </c:pt>
                <c:pt idx="238">
                  <c:v>39821</c:v>
                </c:pt>
                <c:pt idx="239">
                  <c:v>39822</c:v>
                </c:pt>
                <c:pt idx="240">
                  <c:v>39823</c:v>
                </c:pt>
                <c:pt idx="241">
                  <c:v>39824</c:v>
                </c:pt>
                <c:pt idx="242">
                  <c:v>39825</c:v>
                </c:pt>
                <c:pt idx="243">
                  <c:v>39826</c:v>
                </c:pt>
                <c:pt idx="244">
                  <c:v>39827</c:v>
                </c:pt>
                <c:pt idx="245">
                  <c:v>39828</c:v>
                </c:pt>
                <c:pt idx="246">
                  <c:v>39829</c:v>
                </c:pt>
                <c:pt idx="247">
                  <c:v>39830</c:v>
                </c:pt>
                <c:pt idx="248">
                  <c:v>39831</c:v>
                </c:pt>
                <c:pt idx="249">
                  <c:v>39832</c:v>
                </c:pt>
                <c:pt idx="250">
                  <c:v>39833</c:v>
                </c:pt>
                <c:pt idx="251">
                  <c:v>39834</c:v>
                </c:pt>
                <c:pt idx="252">
                  <c:v>39835</c:v>
                </c:pt>
                <c:pt idx="253">
                  <c:v>39836</c:v>
                </c:pt>
                <c:pt idx="254">
                  <c:v>39837</c:v>
                </c:pt>
                <c:pt idx="255">
                  <c:v>39838</c:v>
                </c:pt>
                <c:pt idx="256">
                  <c:v>39839</c:v>
                </c:pt>
                <c:pt idx="257">
                  <c:v>39840</c:v>
                </c:pt>
                <c:pt idx="258">
                  <c:v>39841</c:v>
                </c:pt>
                <c:pt idx="259">
                  <c:v>39842</c:v>
                </c:pt>
                <c:pt idx="260">
                  <c:v>39843</c:v>
                </c:pt>
                <c:pt idx="261">
                  <c:v>39844</c:v>
                </c:pt>
                <c:pt idx="262">
                  <c:v>39845</c:v>
                </c:pt>
                <c:pt idx="263">
                  <c:v>39846</c:v>
                </c:pt>
                <c:pt idx="264">
                  <c:v>39847</c:v>
                </c:pt>
                <c:pt idx="265">
                  <c:v>39848</c:v>
                </c:pt>
                <c:pt idx="266">
                  <c:v>39849</c:v>
                </c:pt>
                <c:pt idx="267">
                  <c:v>39850</c:v>
                </c:pt>
                <c:pt idx="268">
                  <c:v>39851</c:v>
                </c:pt>
                <c:pt idx="269">
                  <c:v>39852</c:v>
                </c:pt>
                <c:pt idx="270">
                  <c:v>39853</c:v>
                </c:pt>
                <c:pt idx="271">
                  <c:v>39854</c:v>
                </c:pt>
                <c:pt idx="272">
                  <c:v>39855</c:v>
                </c:pt>
                <c:pt idx="273">
                  <c:v>39856</c:v>
                </c:pt>
                <c:pt idx="274">
                  <c:v>39857</c:v>
                </c:pt>
                <c:pt idx="275">
                  <c:v>39858</c:v>
                </c:pt>
                <c:pt idx="276">
                  <c:v>39859</c:v>
                </c:pt>
                <c:pt idx="277">
                  <c:v>39860</c:v>
                </c:pt>
                <c:pt idx="278">
                  <c:v>39861</c:v>
                </c:pt>
                <c:pt idx="279">
                  <c:v>39862</c:v>
                </c:pt>
                <c:pt idx="280">
                  <c:v>39863</c:v>
                </c:pt>
                <c:pt idx="281">
                  <c:v>39864</c:v>
                </c:pt>
                <c:pt idx="282">
                  <c:v>39865</c:v>
                </c:pt>
                <c:pt idx="283">
                  <c:v>39866</c:v>
                </c:pt>
                <c:pt idx="284">
                  <c:v>39867</c:v>
                </c:pt>
                <c:pt idx="285">
                  <c:v>39868</c:v>
                </c:pt>
                <c:pt idx="286">
                  <c:v>39869</c:v>
                </c:pt>
                <c:pt idx="287">
                  <c:v>39870</c:v>
                </c:pt>
                <c:pt idx="288">
                  <c:v>39871</c:v>
                </c:pt>
                <c:pt idx="289">
                  <c:v>39872</c:v>
                </c:pt>
                <c:pt idx="290">
                  <c:v>39873</c:v>
                </c:pt>
                <c:pt idx="291">
                  <c:v>39874</c:v>
                </c:pt>
                <c:pt idx="292">
                  <c:v>39875</c:v>
                </c:pt>
                <c:pt idx="293">
                  <c:v>39876</c:v>
                </c:pt>
                <c:pt idx="294">
                  <c:v>39877</c:v>
                </c:pt>
                <c:pt idx="295">
                  <c:v>39878</c:v>
                </c:pt>
                <c:pt idx="296">
                  <c:v>39879</c:v>
                </c:pt>
                <c:pt idx="297">
                  <c:v>39880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39886</c:v>
                </c:pt>
                <c:pt idx="304">
                  <c:v>39887</c:v>
                </c:pt>
                <c:pt idx="305">
                  <c:v>39888</c:v>
                </c:pt>
                <c:pt idx="306">
                  <c:v>39889</c:v>
                </c:pt>
                <c:pt idx="307">
                  <c:v>39890</c:v>
                </c:pt>
                <c:pt idx="308">
                  <c:v>39891</c:v>
                </c:pt>
                <c:pt idx="309">
                  <c:v>39892</c:v>
                </c:pt>
                <c:pt idx="310">
                  <c:v>39893</c:v>
                </c:pt>
                <c:pt idx="311">
                  <c:v>39894</c:v>
                </c:pt>
                <c:pt idx="312">
                  <c:v>39895</c:v>
                </c:pt>
                <c:pt idx="313">
                  <c:v>39896</c:v>
                </c:pt>
                <c:pt idx="314">
                  <c:v>39897</c:v>
                </c:pt>
                <c:pt idx="315">
                  <c:v>39898</c:v>
                </c:pt>
                <c:pt idx="316">
                  <c:v>39899</c:v>
                </c:pt>
                <c:pt idx="317">
                  <c:v>39900</c:v>
                </c:pt>
                <c:pt idx="318">
                  <c:v>39901</c:v>
                </c:pt>
                <c:pt idx="319">
                  <c:v>39902</c:v>
                </c:pt>
                <c:pt idx="320">
                  <c:v>39903</c:v>
                </c:pt>
                <c:pt idx="321">
                  <c:v>39904</c:v>
                </c:pt>
                <c:pt idx="322">
                  <c:v>39905</c:v>
                </c:pt>
                <c:pt idx="323">
                  <c:v>39906</c:v>
                </c:pt>
                <c:pt idx="324">
                  <c:v>39907</c:v>
                </c:pt>
                <c:pt idx="325">
                  <c:v>39908</c:v>
                </c:pt>
                <c:pt idx="326">
                  <c:v>39909</c:v>
                </c:pt>
                <c:pt idx="327">
                  <c:v>39910</c:v>
                </c:pt>
                <c:pt idx="328">
                  <c:v>39911</c:v>
                </c:pt>
                <c:pt idx="329">
                  <c:v>39912</c:v>
                </c:pt>
                <c:pt idx="330">
                  <c:v>39913</c:v>
                </c:pt>
                <c:pt idx="331">
                  <c:v>39914</c:v>
                </c:pt>
                <c:pt idx="332">
                  <c:v>39915</c:v>
                </c:pt>
                <c:pt idx="333">
                  <c:v>39916</c:v>
                </c:pt>
                <c:pt idx="334">
                  <c:v>39917</c:v>
                </c:pt>
                <c:pt idx="335">
                  <c:v>39918</c:v>
                </c:pt>
                <c:pt idx="336">
                  <c:v>39919</c:v>
                </c:pt>
                <c:pt idx="337">
                  <c:v>39920</c:v>
                </c:pt>
                <c:pt idx="338">
                  <c:v>39921</c:v>
                </c:pt>
                <c:pt idx="339">
                  <c:v>39922</c:v>
                </c:pt>
                <c:pt idx="340">
                  <c:v>39923</c:v>
                </c:pt>
                <c:pt idx="341">
                  <c:v>39924</c:v>
                </c:pt>
                <c:pt idx="342">
                  <c:v>39925</c:v>
                </c:pt>
                <c:pt idx="343">
                  <c:v>39926</c:v>
                </c:pt>
                <c:pt idx="344">
                  <c:v>39927</c:v>
                </c:pt>
                <c:pt idx="345">
                  <c:v>39928</c:v>
                </c:pt>
                <c:pt idx="346">
                  <c:v>39929</c:v>
                </c:pt>
                <c:pt idx="347">
                  <c:v>39930</c:v>
                </c:pt>
                <c:pt idx="348">
                  <c:v>39931</c:v>
                </c:pt>
                <c:pt idx="349">
                  <c:v>39932</c:v>
                </c:pt>
                <c:pt idx="350">
                  <c:v>39933</c:v>
                </c:pt>
                <c:pt idx="351">
                  <c:v>39934</c:v>
                </c:pt>
                <c:pt idx="352">
                  <c:v>39935</c:v>
                </c:pt>
                <c:pt idx="353">
                  <c:v>39936</c:v>
                </c:pt>
                <c:pt idx="354">
                  <c:v>39937</c:v>
                </c:pt>
                <c:pt idx="355">
                  <c:v>39938</c:v>
                </c:pt>
                <c:pt idx="356">
                  <c:v>39939</c:v>
                </c:pt>
                <c:pt idx="357">
                  <c:v>39940</c:v>
                </c:pt>
                <c:pt idx="358">
                  <c:v>39941</c:v>
                </c:pt>
                <c:pt idx="359">
                  <c:v>39942</c:v>
                </c:pt>
                <c:pt idx="360">
                  <c:v>39943</c:v>
                </c:pt>
                <c:pt idx="361">
                  <c:v>39944</c:v>
                </c:pt>
                <c:pt idx="362">
                  <c:v>39945</c:v>
                </c:pt>
                <c:pt idx="363">
                  <c:v>39946</c:v>
                </c:pt>
                <c:pt idx="364">
                  <c:v>39947</c:v>
                </c:pt>
                <c:pt idx="365">
                  <c:v>39948</c:v>
                </c:pt>
                <c:pt idx="366">
                  <c:v>39949</c:v>
                </c:pt>
                <c:pt idx="367">
                  <c:v>39950</c:v>
                </c:pt>
                <c:pt idx="368">
                  <c:v>39951</c:v>
                </c:pt>
                <c:pt idx="369">
                  <c:v>39952</c:v>
                </c:pt>
                <c:pt idx="370">
                  <c:v>39953</c:v>
                </c:pt>
                <c:pt idx="371">
                  <c:v>39954</c:v>
                </c:pt>
                <c:pt idx="372">
                  <c:v>39955</c:v>
                </c:pt>
                <c:pt idx="373">
                  <c:v>39956</c:v>
                </c:pt>
                <c:pt idx="374">
                  <c:v>39957</c:v>
                </c:pt>
                <c:pt idx="375">
                  <c:v>39958</c:v>
                </c:pt>
                <c:pt idx="376">
                  <c:v>39959</c:v>
                </c:pt>
                <c:pt idx="377">
                  <c:v>39960</c:v>
                </c:pt>
                <c:pt idx="378">
                  <c:v>39961</c:v>
                </c:pt>
                <c:pt idx="379">
                  <c:v>39962</c:v>
                </c:pt>
                <c:pt idx="380">
                  <c:v>39963</c:v>
                </c:pt>
                <c:pt idx="381">
                  <c:v>39964</c:v>
                </c:pt>
                <c:pt idx="382">
                  <c:v>39965</c:v>
                </c:pt>
                <c:pt idx="383">
                  <c:v>39966</c:v>
                </c:pt>
                <c:pt idx="384">
                  <c:v>39967</c:v>
                </c:pt>
                <c:pt idx="385">
                  <c:v>39968</c:v>
                </c:pt>
                <c:pt idx="386">
                  <c:v>39969</c:v>
                </c:pt>
                <c:pt idx="387">
                  <c:v>39970</c:v>
                </c:pt>
                <c:pt idx="388">
                  <c:v>39971</c:v>
                </c:pt>
                <c:pt idx="389">
                  <c:v>39972</c:v>
                </c:pt>
                <c:pt idx="390">
                  <c:v>39973</c:v>
                </c:pt>
                <c:pt idx="391">
                  <c:v>39974</c:v>
                </c:pt>
                <c:pt idx="392">
                  <c:v>39975</c:v>
                </c:pt>
                <c:pt idx="393">
                  <c:v>39976</c:v>
                </c:pt>
                <c:pt idx="394">
                  <c:v>39977</c:v>
                </c:pt>
                <c:pt idx="395">
                  <c:v>39978</c:v>
                </c:pt>
                <c:pt idx="396">
                  <c:v>39979</c:v>
                </c:pt>
                <c:pt idx="397">
                  <c:v>39980</c:v>
                </c:pt>
                <c:pt idx="398">
                  <c:v>39981</c:v>
                </c:pt>
                <c:pt idx="399">
                  <c:v>39982</c:v>
                </c:pt>
                <c:pt idx="400">
                  <c:v>39983</c:v>
                </c:pt>
                <c:pt idx="401">
                  <c:v>39984</c:v>
                </c:pt>
                <c:pt idx="402">
                  <c:v>39985</c:v>
                </c:pt>
                <c:pt idx="403">
                  <c:v>39986</c:v>
                </c:pt>
                <c:pt idx="404">
                  <c:v>39987</c:v>
                </c:pt>
                <c:pt idx="405">
                  <c:v>39988</c:v>
                </c:pt>
                <c:pt idx="406">
                  <c:v>39989</c:v>
                </c:pt>
                <c:pt idx="407">
                  <c:v>39990</c:v>
                </c:pt>
                <c:pt idx="408">
                  <c:v>39991</c:v>
                </c:pt>
                <c:pt idx="409">
                  <c:v>39992</c:v>
                </c:pt>
                <c:pt idx="410">
                  <c:v>39993</c:v>
                </c:pt>
                <c:pt idx="411">
                  <c:v>39994</c:v>
                </c:pt>
                <c:pt idx="412">
                  <c:v>39995</c:v>
                </c:pt>
                <c:pt idx="413">
                  <c:v>39996</c:v>
                </c:pt>
                <c:pt idx="414">
                  <c:v>39997</c:v>
                </c:pt>
                <c:pt idx="415">
                  <c:v>39998</c:v>
                </c:pt>
                <c:pt idx="416">
                  <c:v>39999</c:v>
                </c:pt>
                <c:pt idx="417">
                  <c:v>40000</c:v>
                </c:pt>
                <c:pt idx="418">
                  <c:v>40001</c:v>
                </c:pt>
                <c:pt idx="419">
                  <c:v>40002</c:v>
                </c:pt>
                <c:pt idx="420">
                  <c:v>40003</c:v>
                </c:pt>
                <c:pt idx="421">
                  <c:v>40004</c:v>
                </c:pt>
                <c:pt idx="422">
                  <c:v>40005</c:v>
                </c:pt>
                <c:pt idx="423">
                  <c:v>40006</c:v>
                </c:pt>
                <c:pt idx="424">
                  <c:v>40007</c:v>
                </c:pt>
                <c:pt idx="425">
                  <c:v>40008</c:v>
                </c:pt>
                <c:pt idx="426">
                  <c:v>40009</c:v>
                </c:pt>
                <c:pt idx="427">
                  <c:v>40010</c:v>
                </c:pt>
                <c:pt idx="428">
                  <c:v>40011</c:v>
                </c:pt>
                <c:pt idx="429">
                  <c:v>40012</c:v>
                </c:pt>
                <c:pt idx="430">
                  <c:v>40013</c:v>
                </c:pt>
                <c:pt idx="431">
                  <c:v>40014</c:v>
                </c:pt>
                <c:pt idx="432">
                  <c:v>40015</c:v>
                </c:pt>
                <c:pt idx="433">
                  <c:v>40016</c:v>
                </c:pt>
                <c:pt idx="434">
                  <c:v>40017</c:v>
                </c:pt>
                <c:pt idx="435">
                  <c:v>40018</c:v>
                </c:pt>
                <c:pt idx="436">
                  <c:v>40019</c:v>
                </c:pt>
                <c:pt idx="437">
                  <c:v>40020</c:v>
                </c:pt>
                <c:pt idx="438">
                  <c:v>40021</c:v>
                </c:pt>
                <c:pt idx="439">
                  <c:v>40022</c:v>
                </c:pt>
                <c:pt idx="440">
                  <c:v>40023</c:v>
                </c:pt>
                <c:pt idx="441">
                  <c:v>40024</c:v>
                </c:pt>
                <c:pt idx="442">
                  <c:v>40025</c:v>
                </c:pt>
                <c:pt idx="443">
                  <c:v>40026</c:v>
                </c:pt>
                <c:pt idx="444">
                  <c:v>40027</c:v>
                </c:pt>
                <c:pt idx="445">
                  <c:v>40028</c:v>
                </c:pt>
                <c:pt idx="446">
                  <c:v>40029</c:v>
                </c:pt>
                <c:pt idx="447">
                  <c:v>40030</c:v>
                </c:pt>
                <c:pt idx="448">
                  <c:v>40031</c:v>
                </c:pt>
                <c:pt idx="449">
                  <c:v>40032</c:v>
                </c:pt>
                <c:pt idx="450">
                  <c:v>40033</c:v>
                </c:pt>
                <c:pt idx="451">
                  <c:v>40034</c:v>
                </c:pt>
                <c:pt idx="452">
                  <c:v>40035</c:v>
                </c:pt>
                <c:pt idx="453">
                  <c:v>40036</c:v>
                </c:pt>
                <c:pt idx="454">
                  <c:v>40037</c:v>
                </c:pt>
                <c:pt idx="455">
                  <c:v>40038</c:v>
                </c:pt>
                <c:pt idx="456">
                  <c:v>40039</c:v>
                </c:pt>
                <c:pt idx="457">
                  <c:v>40040</c:v>
                </c:pt>
                <c:pt idx="458">
                  <c:v>40041</c:v>
                </c:pt>
                <c:pt idx="459">
                  <c:v>40042</c:v>
                </c:pt>
                <c:pt idx="460">
                  <c:v>40043</c:v>
                </c:pt>
                <c:pt idx="461">
                  <c:v>40044</c:v>
                </c:pt>
                <c:pt idx="462">
                  <c:v>40045</c:v>
                </c:pt>
                <c:pt idx="463">
                  <c:v>40046</c:v>
                </c:pt>
                <c:pt idx="464">
                  <c:v>40047</c:v>
                </c:pt>
                <c:pt idx="465">
                  <c:v>40048</c:v>
                </c:pt>
                <c:pt idx="466">
                  <c:v>40049</c:v>
                </c:pt>
                <c:pt idx="467">
                  <c:v>40050</c:v>
                </c:pt>
                <c:pt idx="468">
                  <c:v>40051</c:v>
                </c:pt>
                <c:pt idx="469">
                  <c:v>40052</c:v>
                </c:pt>
                <c:pt idx="470">
                  <c:v>40053</c:v>
                </c:pt>
                <c:pt idx="471">
                  <c:v>40054</c:v>
                </c:pt>
                <c:pt idx="472">
                  <c:v>40055</c:v>
                </c:pt>
                <c:pt idx="473">
                  <c:v>40056</c:v>
                </c:pt>
                <c:pt idx="474">
                  <c:v>40057</c:v>
                </c:pt>
                <c:pt idx="475">
                  <c:v>40058</c:v>
                </c:pt>
                <c:pt idx="476">
                  <c:v>40059</c:v>
                </c:pt>
                <c:pt idx="477">
                  <c:v>40060</c:v>
                </c:pt>
                <c:pt idx="478">
                  <c:v>40061</c:v>
                </c:pt>
                <c:pt idx="479">
                  <c:v>40062</c:v>
                </c:pt>
                <c:pt idx="480">
                  <c:v>40063</c:v>
                </c:pt>
                <c:pt idx="481">
                  <c:v>40064</c:v>
                </c:pt>
                <c:pt idx="482">
                  <c:v>40065</c:v>
                </c:pt>
                <c:pt idx="483">
                  <c:v>40066</c:v>
                </c:pt>
                <c:pt idx="484">
                  <c:v>40067</c:v>
                </c:pt>
                <c:pt idx="485">
                  <c:v>40068</c:v>
                </c:pt>
                <c:pt idx="486">
                  <c:v>40069</c:v>
                </c:pt>
                <c:pt idx="487">
                  <c:v>40070</c:v>
                </c:pt>
                <c:pt idx="488">
                  <c:v>40071</c:v>
                </c:pt>
                <c:pt idx="489">
                  <c:v>40072</c:v>
                </c:pt>
                <c:pt idx="490">
                  <c:v>40073</c:v>
                </c:pt>
                <c:pt idx="491">
                  <c:v>40074</c:v>
                </c:pt>
                <c:pt idx="492">
                  <c:v>40075</c:v>
                </c:pt>
                <c:pt idx="493">
                  <c:v>40076</c:v>
                </c:pt>
                <c:pt idx="494">
                  <c:v>40077</c:v>
                </c:pt>
                <c:pt idx="495">
                  <c:v>40078</c:v>
                </c:pt>
                <c:pt idx="496">
                  <c:v>40079</c:v>
                </c:pt>
                <c:pt idx="497">
                  <c:v>40080</c:v>
                </c:pt>
                <c:pt idx="498">
                  <c:v>40081</c:v>
                </c:pt>
                <c:pt idx="499">
                  <c:v>40082</c:v>
                </c:pt>
                <c:pt idx="500">
                  <c:v>40083</c:v>
                </c:pt>
                <c:pt idx="501">
                  <c:v>40084</c:v>
                </c:pt>
                <c:pt idx="502">
                  <c:v>40085</c:v>
                </c:pt>
                <c:pt idx="503">
                  <c:v>40086</c:v>
                </c:pt>
                <c:pt idx="504">
                  <c:v>40087</c:v>
                </c:pt>
                <c:pt idx="505">
                  <c:v>40088</c:v>
                </c:pt>
                <c:pt idx="506">
                  <c:v>40089</c:v>
                </c:pt>
                <c:pt idx="507">
                  <c:v>40090</c:v>
                </c:pt>
                <c:pt idx="508">
                  <c:v>40091</c:v>
                </c:pt>
                <c:pt idx="509">
                  <c:v>40092</c:v>
                </c:pt>
                <c:pt idx="510">
                  <c:v>40093</c:v>
                </c:pt>
                <c:pt idx="511">
                  <c:v>40094</c:v>
                </c:pt>
                <c:pt idx="512">
                  <c:v>40095</c:v>
                </c:pt>
                <c:pt idx="513">
                  <c:v>40096</c:v>
                </c:pt>
                <c:pt idx="514">
                  <c:v>40097</c:v>
                </c:pt>
                <c:pt idx="515">
                  <c:v>40098</c:v>
                </c:pt>
                <c:pt idx="516">
                  <c:v>40099</c:v>
                </c:pt>
                <c:pt idx="517">
                  <c:v>40100</c:v>
                </c:pt>
                <c:pt idx="518">
                  <c:v>40101</c:v>
                </c:pt>
                <c:pt idx="519">
                  <c:v>40102</c:v>
                </c:pt>
                <c:pt idx="520">
                  <c:v>40103</c:v>
                </c:pt>
                <c:pt idx="521">
                  <c:v>40104</c:v>
                </c:pt>
                <c:pt idx="522">
                  <c:v>40105</c:v>
                </c:pt>
                <c:pt idx="523">
                  <c:v>40106</c:v>
                </c:pt>
                <c:pt idx="524">
                  <c:v>40107</c:v>
                </c:pt>
                <c:pt idx="525">
                  <c:v>40108</c:v>
                </c:pt>
                <c:pt idx="526">
                  <c:v>40109</c:v>
                </c:pt>
                <c:pt idx="527">
                  <c:v>40110</c:v>
                </c:pt>
                <c:pt idx="528">
                  <c:v>40111</c:v>
                </c:pt>
                <c:pt idx="529">
                  <c:v>40112</c:v>
                </c:pt>
                <c:pt idx="530">
                  <c:v>40113</c:v>
                </c:pt>
                <c:pt idx="531">
                  <c:v>40114</c:v>
                </c:pt>
                <c:pt idx="532">
                  <c:v>40115</c:v>
                </c:pt>
                <c:pt idx="533">
                  <c:v>40116</c:v>
                </c:pt>
                <c:pt idx="534">
                  <c:v>40117</c:v>
                </c:pt>
                <c:pt idx="535">
                  <c:v>40118</c:v>
                </c:pt>
                <c:pt idx="536">
                  <c:v>40119</c:v>
                </c:pt>
                <c:pt idx="537">
                  <c:v>40120</c:v>
                </c:pt>
                <c:pt idx="538">
                  <c:v>40121</c:v>
                </c:pt>
                <c:pt idx="539">
                  <c:v>40122</c:v>
                </c:pt>
                <c:pt idx="540">
                  <c:v>40123</c:v>
                </c:pt>
                <c:pt idx="541">
                  <c:v>40124</c:v>
                </c:pt>
                <c:pt idx="542">
                  <c:v>40125</c:v>
                </c:pt>
                <c:pt idx="543">
                  <c:v>40126</c:v>
                </c:pt>
                <c:pt idx="544">
                  <c:v>40127</c:v>
                </c:pt>
                <c:pt idx="545">
                  <c:v>40128</c:v>
                </c:pt>
                <c:pt idx="546">
                  <c:v>40129</c:v>
                </c:pt>
                <c:pt idx="547">
                  <c:v>40130</c:v>
                </c:pt>
                <c:pt idx="548">
                  <c:v>40131</c:v>
                </c:pt>
                <c:pt idx="549">
                  <c:v>40132</c:v>
                </c:pt>
                <c:pt idx="550">
                  <c:v>40133</c:v>
                </c:pt>
                <c:pt idx="551">
                  <c:v>40134</c:v>
                </c:pt>
                <c:pt idx="552">
                  <c:v>40135</c:v>
                </c:pt>
                <c:pt idx="553">
                  <c:v>40136</c:v>
                </c:pt>
                <c:pt idx="554">
                  <c:v>40137</c:v>
                </c:pt>
                <c:pt idx="555">
                  <c:v>40138</c:v>
                </c:pt>
                <c:pt idx="556">
                  <c:v>40139</c:v>
                </c:pt>
                <c:pt idx="557">
                  <c:v>40140</c:v>
                </c:pt>
                <c:pt idx="558">
                  <c:v>40141</c:v>
                </c:pt>
                <c:pt idx="559">
                  <c:v>40142</c:v>
                </c:pt>
                <c:pt idx="560">
                  <c:v>40143</c:v>
                </c:pt>
                <c:pt idx="561">
                  <c:v>40144</c:v>
                </c:pt>
                <c:pt idx="562">
                  <c:v>40145</c:v>
                </c:pt>
                <c:pt idx="563">
                  <c:v>40146</c:v>
                </c:pt>
                <c:pt idx="564">
                  <c:v>40147</c:v>
                </c:pt>
                <c:pt idx="565">
                  <c:v>40148</c:v>
                </c:pt>
                <c:pt idx="566">
                  <c:v>40149</c:v>
                </c:pt>
                <c:pt idx="567">
                  <c:v>40150</c:v>
                </c:pt>
                <c:pt idx="568">
                  <c:v>40151</c:v>
                </c:pt>
                <c:pt idx="569">
                  <c:v>40152</c:v>
                </c:pt>
                <c:pt idx="570">
                  <c:v>40153</c:v>
                </c:pt>
                <c:pt idx="571">
                  <c:v>40154</c:v>
                </c:pt>
                <c:pt idx="572">
                  <c:v>40155</c:v>
                </c:pt>
                <c:pt idx="573">
                  <c:v>40156</c:v>
                </c:pt>
                <c:pt idx="574">
                  <c:v>40157</c:v>
                </c:pt>
                <c:pt idx="575">
                  <c:v>40158</c:v>
                </c:pt>
                <c:pt idx="576">
                  <c:v>40159</c:v>
                </c:pt>
                <c:pt idx="577">
                  <c:v>40160</c:v>
                </c:pt>
                <c:pt idx="578">
                  <c:v>40161</c:v>
                </c:pt>
                <c:pt idx="579">
                  <c:v>40162</c:v>
                </c:pt>
                <c:pt idx="580">
                  <c:v>40163</c:v>
                </c:pt>
                <c:pt idx="581">
                  <c:v>40164</c:v>
                </c:pt>
                <c:pt idx="582">
                  <c:v>40165</c:v>
                </c:pt>
                <c:pt idx="583">
                  <c:v>40166</c:v>
                </c:pt>
                <c:pt idx="584">
                  <c:v>40167</c:v>
                </c:pt>
                <c:pt idx="585">
                  <c:v>40168</c:v>
                </c:pt>
                <c:pt idx="586">
                  <c:v>40169</c:v>
                </c:pt>
                <c:pt idx="587">
                  <c:v>40170</c:v>
                </c:pt>
                <c:pt idx="588">
                  <c:v>40171</c:v>
                </c:pt>
                <c:pt idx="589">
                  <c:v>40172</c:v>
                </c:pt>
                <c:pt idx="590">
                  <c:v>40173</c:v>
                </c:pt>
                <c:pt idx="591">
                  <c:v>40174</c:v>
                </c:pt>
                <c:pt idx="592">
                  <c:v>40175</c:v>
                </c:pt>
                <c:pt idx="593">
                  <c:v>40176</c:v>
                </c:pt>
                <c:pt idx="594">
                  <c:v>40177</c:v>
                </c:pt>
                <c:pt idx="595">
                  <c:v>40178</c:v>
                </c:pt>
                <c:pt idx="596">
                  <c:v>40179</c:v>
                </c:pt>
                <c:pt idx="597">
                  <c:v>40180</c:v>
                </c:pt>
                <c:pt idx="598">
                  <c:v>40181</c:v>
                </c:pt>
                <c:pt idx="599">
                  <c:v>40182</c:v>
                </c:pt>
                <c:pt idx="600">
                  <c:v>40183</c:v>
                </c:pt>
                <c:pt idx="601">
                  <c:v>40184</c:v>
                </c:pt>
                <c:pt idx="602">
                  <c:v>40185</c:v>
                </c:pt>
                <c:pt idx="603">
                  <c:v>40186</c:v>
                </c:pt>
                <c:pt idx="604">
                  <c:v>40187</c:v>
                </c:pt>
                <c:pt idx="605">
                  <c:v>40188</c:v>
                </c:pt>
                <c:pt idx="606">
                  <c:v>40189</c:v>
                </c:pt>
                <c:pt idx="607">
                  <c:v>40190</c:v>
                </c:pt>
                <c:pt idx="608">
                  <c:v>40191</c:v>
                </c:pt>
                <c:pt idx="609">
                  <c:v>40192</c:v>
                </c:pt>
                <c:pt idx="610">
                  <c:v>40193</c:v>
                </c:pt>
                <c:pt idx="611">
                  <c:v>40194</c:v>
                </c:pt>
                <c:pt idx="612">
                  <c:v>40195</c:v>
                </c:pt>
                <c:pt idx="613">
                  <c:v>40196</c:v>
                </c:pt>
                <c:pt idx="614">
                  <c:v>40197</c:v>
                </c:pt>
                <c:pt idx="615">
                  <c:v>40198</c:v>
                </c:pt>
                <c:pt idx="616">
                  <c:v>40199</c:v>
                </c:pt>
                <c:pt idx="617">
                  <c:v>40200</c:v>
                </c:pt>
                <c:pt idx="618">
                  <c:v>40201</c:v>
                </c:pt>
                <c:pt idx="619">
                  <c:v>40202</c:v>
                </c:pt>
                <c:pt idx="620">
                  <c:v>40203</c:v>
                </c:pt>
                <c:pt idx="621">
                  <c:v>40204</c:v>
                </c:pt>
                <c:pt idx="622">
                  <c:v>40205</c:v>
                </c:pt>
                <c:pt idx="623">
                  <c:v>40206</c:v>
                </c:pt>
                <c:pt idx="624">
                  <c:v>40207</c:v>
                </c:pt>
                <c:pt idx="625">
                  <c:v>40208</c:v>
                </c:pt>
                <c:pt idx="626">
                  <c:v>40209</c:v>
                </c:pt>
                <c:pt idx="627">
                  <c:v>40210</c:v>
                </c:pt>
                <c:pt idx="628">
                  <c:v>40211</c:v>
                </c:pt>
                <c:pt idx="629">
                  <c:v>40212</c:v>
                </c:pt>
                <c:pt idx="630">
                  <c:v>40213</c:v>
                </c:pt>
                <c:pt idx="631">
                  <c:v>40214</c:v>
                </c:pt>
                <c:pt idx="632">
                  <c:v>40215</c:v>
                </c:pt>
                <c:pt idx="633">
                  <c:v>40216</c:v>
                </c:pt>
                <c:pt idx="634">
                  <c:v>40217</c:v>
                </c:pt>
                <c:pt idx="635">
                  <c:v>40218</c:v>
                </c:pt>
                <c:pt idx="636">
                  <c:v>40219</c:v>
                </c:pt>
                <c:pt idx="637">
                  <c:v>40220</c:v>
                </c:pt>
                <c:pt idx="638">
                  <c:v>40221</c:v>
                </c:pt>
                <c:pt idx="639">
                  <c:v>40222</c:v>
                </c:pt>
                <c:pt idx="640">
                  <c:v>40223</c:v>
                </c:pt>
                <c:pt idx="641">
                  <c:v>40224</c:v>
                </c:pt>
                <c:pt idx="642">
                  <c:v>40225</c:v>
                </c:pt>
                <c:pt idx="643">
                  <c:v>40226</c:v>
                </c:pt>
                <c:pt idx="644">
                  <c:v>40227</c:v>
                </c:pt>
                <c:pt idx="645">
                  <c:v>40228</c:v>
                </c:pt>
                <c:pt idx="646">
                  <c:v>40229</c:v>
                </c:pt>
                <c:pt idx="647">
                  <c:v>40230</c:v>
                </c:pt>
                <c:pt idx="648">
                  <c:v>40231</c:v>
                </c:pt>
                <c:pt idx="649">
                  <c:v>40232</c:v>
                </c:pt>
                <c:pt idx="650">
                  <c:v>40233</c:v>
                </c:pt>
                <c:pt idx="651">
                  <c:v>40234</c:v>
                </c:pt>
                <c:pt idx="652">
                  <c:v>40235</c:v>
                </c:pt>
                <c:pt idx="653">
                  <c:v>40236</c:v>
                </c:pt>
                <c:pt idx="654">
                  <c:v>40237</c:v>
                </c:pt>
                <c:pt idx="655">
                  <c:v>40238</c:v>
                </c:pt>
                <c:pt idx="656">
                  <c:v>40239</c:v>
                </c:pt>
                <c:pt idx="657">
                  <c:v>40240</c:v>
                </c:pt>
                <c:pt idx="658">
                  <c:v>40241</c:v>
                </c:pt>
                <c:pt idx="659">
                  <c:v>40242</c:v>
                </c:pt>
                <c:pt idx="660">
                  <c:v>40243</c:v>
                </c:pt>
                <c:pt idx="661">
                  <c:v>40244</c:v>
                </c:pt>
                <c:pt idx="662">
                  <c:v>40245</c:v>
                </c:pt>
                <c:pt idx="663">
                  <c:v>40246</c:v>
                </c:pt>
                <c:pt idx="664">
                  <c:v>40247</c:v>
                </c:pt>
                <c:pt idx="665">
                  <c:v>40248</c:v>
                </c:pt>
                <c:pt idx="666">
                  <c:v>40249</c:v>
                </c:pt>
                <c:pt idx="667">
                  <c:v>40250</c:v>
                </c:pt>
                <c:pt idx="668">
                  <c:v>40251</c:v>
                </c:pt>
                <c:pt idx="669">
                  <c:v>40252</c:v>
                </c:pt>
                <c:pt idx="670">
                  <c:v>40253</c:v>
                </c:pt>
                <c:pt idx="671">
                  <c:v>40254</c:v>
                </c:pt>
                <c:pt idx="672">
                  <c:v>40255</c:v>
                </c:pt>
                <c:pt idx="673">
                  <c:v>40256</c:v>
                </c:pt>
                <c:pt idx="674">
                  <c:v>40257</c:v>
                </c:pt>
                <c:pt idx="675">
                  <c:v>40258</c:v>
                </c:pt>
                <c:pt idx="676">
                  <c:v>40259</c:v>
                </c:pt>
                <c:pt idx="677">
                  <c:v>40260</c:v>
                </c:pt>
                <c:pt idx="678">
                  <c:v>40261</c:v>
                </c:pt>
                <c:pt idx="679">
                  <c:v>40262</c:v>
                </c:pt>
                <c:pt idx="680">
                  <c:v>40263</c:v>
                </c:pt>
                <c:pt idx="681">
                  <c:v>40264</c:v>
                </c:pt>
                <c:pt idx="682">
                  <c:v>40265</c:v>
                </c:pt>
                <c:pt idx="683">
                  <c:v>40266</c:v>
                </c:pt>
                <c:pt idx="684">
                  <c:v>40267</c:v>
                </c:pt>
                <c:pt idx="685">
                  <c:v>40268</c:v>
                </c:pt>
                <c:pt idx="686">
                  <c:v>40269</c:v>
                </c:pt>
                <c:pt idx="687">
                  <c:v>40270</c:v>
                </c:pt>
                <c:pt idx="688">
                  <c:v>40271</c:v>
                </c:pt>
                <c:pt idx="689">
                  <c:v>40272</c:v>
                </c:pt>
                <c:pt idx="690">
                  <c:v>40273</c:v>
                </c:pt>
                <c:pt idx="691">
                  <c:v>40274</c:v>
                </c:pt>
                <c:pt idx="692">
                  <c:v>40275</c:v>
                </c:pt>
                <c:pt idx="693">
                  <c:v>40276</c:v>
                </c:pt>
                <c:pt idx="694">
                  <c:v>40277</c:v>
                </c:pt>
                <c:pt idx="695">
                  <c:v>40278</c:v>
                </c:pt>
                <c:pt idx="696">
                  <c:v>40279</c:v>
                </c:pt>
                <c:pt idx="697">
                  <c:v>40280</c:v>
                </c:pt>
                <c:pt idx="698">
                  <c:v>40281</c:v>
                </c:pt>
                <c:pt idx="699">
                  <c:v>40282</c:v>
                </c:pt>
                <c:pt idx="700">
                  <c:v>40283</c:v>
                </c:pt>
                <c:pt idx="701">
                  <c:v>40284</c:v>
                </c:pt>
                <c:pt idx="702">
                  <c:v>40285</c:v>
                </c:pt>
                <c:pt idx="703">
                  <c:v>40286</c:v>
                </c:pt>
                <c:pt idx="704">
                  <c:v>40287</c:v>
                </c:pt>
                <c:pt idx="705">
                  <c:v>40288</c:v>
                </c:pt>
                <c:pt idx="706">
                  <c:v>40289</c:v>
                </c:pt>
                <c:pt idx="707">
                  <c:v>40290</c:v>
                </c:pt>
                <c:pt idx="708">
                  <c:v>40291</c:v>
                </c:pt>
                <c:pt idx="709">
                  <c:v>40292</c:v>
                </c:pt>
                <c:pt idx="710">
                  <c:v>40293</c:v>
                </c:pt>
                <c:pt idx="711">
                  <c:v>40294</c:v>
                </c:pt>
                <c:pt idx="712">
                  <c:v>40295</c:v>
                </c:pt>
                <c:pt idx="713">
                  <c:v>40296</c:v>
                </c:pt>
                <c:pt idx="714">
                  <c:v>40297</c:v>
                </c:pt>
                <c:pt idx="715">
                  <c:v>40298</c:v>
                </c:pt>
                <c:pt idx="716">
                  <c:v>40299</c:v>
                </c:pt>
                <c:pt idx="717">
                  <c:v>40300</c:v>
                </c:pt>
                <c:pt idx="718">
                  <c:v>40301</c:v>
                </c:pt>
                <c:pt idx="719">
                  <c:v>40302</c:v>
                </c:pt>
                <c:pt idx="720">
                  <c:v>40303</c:v>
                </c:pt>
                <c:pt idx="721">
                  <c:v>40304</c:v>
                </c:pt>
                <c:pt idx="722">
                  <c:v>40305</c:v>
                </c:pt>
                <c:pt idx="723">
                  <c:v>40306</c:v>
                </c:pt>
                <c:pt idx="724">
                  <c:v>40307</c:v>
                </c:pt>
                <c:pt idx="725">
                  <c:v>40308</c:v>
                </c:pt>
                <c:pt idx="726">
                  <c:v>40309</c:v>
                </c:pt>
                <c:pt idx="727">
                  <c:v>40310</c:v>
                </c:pt>
                <c:pt idx="728">
                  <c:v>40311</c:v>
                </c:pt>
                <c:pt idx="729">
                  <c:v>40312</c:v>
                </c:pt>
                <c:pt idx="730">
                  <c:v>40313</c:v>
                </c:pt>
                <c:pt idx="731">
                  <c:v>40314</c:v>
                </c:pt>
                <c:pt idx="732">
                  <c:v>40315</c:v>
                </c:pt>
                <c:pt idx="733">
                  <c:v>40316</c:v>
                </c:pt>
                <c:pt idx="734">
                  <c:v>40317</c:v>
                </c:pt>
                <c:pt idx="735">
                  <c:v>40318</c:v>
                </c:pt>
                <c:pt idx="736">
                  <c:v>40319</c:v>
                </c:pt>
                <c:pt idx="737">
                  <c:v>40320</c:v>
                </c:pt>
                <c:pt idx="738">
                  <c:v>40321</c:v>
                </c:pt>
                <c:pt idx="739">
                  <c:v>40322</c:v>
                </c:pt>
                <c:pt idx="740">
                  <c:v>40323</c:v>
                </c:pt>
                <c:pt idx="741">
                  <c:v>40324</c:v>
                </c:pt>
                <c:pt idx="742">
                  <c:v>40325</c:v>
                </c:pt>
                <c:pt idx="743">
                  <c:v>40326</c:v>
                </c:pt>
                <c:pt idx="744">
                  <c:v>40327</c:v>
                </c:pt>
                <c:pt idx="745">
                  <c:v>40328</c:v>
                </c:pt>
                <c:pt idx="746">
                  <c:v>40329</c:v>
                </c:pt>
                <c:pt idx="747">
                  <c:v>40330</c:v>
                </c:pt>
                <c:pt idx="748">
                  <c:v>40331</c:v>
                </c:pt>
                <c:pt idx="749">
                  <c:v>40332</c:v>
                </c:pt>
                <c:pt idx="750">
                  <c:v>40333</c:v>
                </c:pt>
                <c:pt idx="751">
                  <c:v>40334</c:v>
                </c:pt>
                <c:pt idx="752">
                  <c:v>40335</c:v>
                </c:pt>
                <c:pt idx="753">
                  <c:v>40336</c:v>
                </c:pt>
                <c:pt idx="754">
                  <c:v>40337</c:v>
                </c:pt>
                <c:pt idx="755">
                  <c:v>40338</c:v>
                </c:pt>
                <c:pt idx="756">
                  <c:v>40339</c:v>
                </c:pt>
                <c:pt idx="757">
                  <c:v>40340</c:v>
                </c:pt>
                <c:pt idx="758">
                  <c:v>40341</c:v>
                </c:pt>
                <c:pt idx="759">
                  <c:v>40342</c:v>
                </c:pt>
                <c:pt idx="760">
                  <c:v>40343</c:v>
                </c:pt>
                <c:pt idx="761">
                  <c:v>40344</c:v>
                </c:pt>
                <c:pt idx="762">
                  <c:v>40345</c:v>
                </c:pt>
                <c:pt idx="763">
                  <c:v>40346</c:v>
                </c:pt>
                <c:pt idx="764">
                  <c:v>40347</c:v>
                </c:pt>
                <c:pt idx="765">
                  <c:v>40348</c:v>
                </c:pt>
                <c:pt idx="766">
                  <c:v>40349</c:v>
                </c:pt>
                <c:pt idx="767">
                  <c:v>40350</c:v>
                </c:pt>
                <c:pt idx="768">
                  <c:v>40351</c:v>
                </c:pt>
                <c:pt idx="769">
                  <c:v>40352</c:v>
                </c:pt>
                <c:pt idx="770">
                  <c:v>40353</c:v>
                </c:pt>
                <c:pt idx="771">
                  <c:v>40354</c:v>
                </c:pt>
                <c:pt idx="772">
                  <c:v>40355</c:v>
                </c:pt>
                <c:pt idx="773">
                  <c:v>40356</c:v>
                </c:pt>
                <c:pt idx="774">
                  <c:v>40357</c:v>
                </c:pt>
                <c:pt idx="775">
                  <c:v>40358</c:v>
                </c:pt>
                <c:pt idx="776">
                  <c:v>40359</c:v>
                </c:pt>
                <c:pt idx="777">
                  <c:v>40360</c:v>
                </c:pt>
                <c:pt idx="778">
                  <c:v>40361</c:v>
                </c:pt>
                <c:pt idx="779">
                  <c:v>40362</c:v>
                </c:pt>
                <c:pt idx="780">
                  <c:v>40363</c:v>
                </c:pt>
                <c:pt idx="781">
                  <c:v>40364</c:v>
                </c:pt>
                <c:pt idx="782">
                  <c:v>40365</c:v>
                </c:pt>
                <c:pt idx="783">
                  <c:v>40366</c:v>
                </c:pt>
                <c:pt idx="784">
                  <c:v>40367</c:v>
                </c:pt>
                <c:pt idx="785">
                  <c:v>40368</c:v>
                </c:pt>
                <c:pt idx="786">
                  <c:v>40369</c:v>
                </c:pt>
                <c:pt idx="787">
                  <c:v>40370</c:v>
                </c:pt>
                <c:pt idx="788">
                  <c:v>40371</c:v>
                </c:pt>
                <c:pt idx="789">
                  <c:v>40372</c:v>
                </c:pt>
                <c:pt idx="790">
                  <c:v>40373</c:v>
                </c:pt>
                <c:pt idx="791">
                  <c:v>40374</c:v>
                </c:pt>
                <c:pt idx="792">
                  <c:v>40375</c:v>
                </c:pt>
                <c:pt idx="793">
                  <c:v>40376</c:v>
                </c:pt>
                <c:pt idx="794">
                  <c:v>40377</c:v>
                </c:pt>
                <c:pt idx="795">
                  <c:v>40378</c:v>
                </c:pt>
                <c:pt idx="796">
                  <c:v>40379</c:v>
                </c:pt>
                <c:pt idx="797">
                  <c:v>40380</c:v>
                </c:pt>
                <c:pt idx="798">
                  <c:v>40381</c:v>
                </c:pt>
                <c:pt idx="799">
                  <c:v>40382</c:v>
                </c:pt>
                <c:pt idx="800">
                  <c:v>40383</c:v>
                </c:pt>
                <c:pt idx="801">
                  <c:v>40384</c:v>
                </c:pt>
                <c:pt idx="802">
                  <c:v>40385</c:v>
                </c:pt>
                <c:pt idx="803">
                  <c:v>40386</c:v>
                </c:pt>
                <c:pt idx="804">
                  <c:v>40387</c:v>
                </c:pt>
                <c:pt idx="805">
                  <c:v>40388</c:v>
                </c:pt>
                <c:pt idx="806">
                  <c:v>40389</c:v>
                </c:pt>
                <c:pt idx="807">
                  <c:v>40390</c:v>
                </c:pt>
                <c:pt idx="808">
                  <c:v>40391</c:v>
                </c:pt>
                <c:pt idx="809">
                  <c:v>40392</c:v>
                </c:pt>
                <c:pt idx="810">
                  <c:v>40393</c:v>
                </c:pt>
                <c:pt idx="811">
                  <c:v>40394</c:v>
                </c:pt>
                <c:pt idx="812">
                  <c:v>40395</c:v>
                </c:pt>
                <c:pt idx="813">
                  <c:v>40396</c:v>
                </c:pt>
                <c:pt idx="814">
                  <c:v>40397</c:v>
                </c:pt>
                <c:pt idx="815">
                  <c:v>40398</c:v>
                </c:pt>
                <c:pt idx="816">
                  <c:v>40399</c:v>
                </c:pt>
                <c:pt idx="817">
                  <c:v>40400</c:v>
                </c:pt>
                <c:pt idx="818">
                  <c:v>40401</c:v>
                </c:pt>
                <c:pt idx="819">
                  <c:v>40402</c:v>
                </c:pt>
                <c:pt idx="820">
                  <c:v>40403</c:v>
                </c:pt>
                <c:pt idx="821">
                  <c:v>40404</c:v>
                </c:pt>
                <c:pt idx="822">
                  <c:v>40405</c:v>
                </c:pt>
                <c:pt idx="823">
                  <c:v>40406</c:v>
                </c:pt>
                <c:pt idx="824">
                  <c:v>40407</c:v>
                </c:pt>
                <c:pt idx="825">
                  <c:v>40408</c:v>
                </c:pt>
                <c:pt idx="826">
                  <c:v>40409</c:v>
                </c:pt>
                <c:pt idx="827">
                  <c:v>40410</c:v>
                </c:pt>
                <c:pt idx="828">
                  <c:v>40411</c:v>
                </c:pt>
                <c:pt idx="829">
                  <c:v>40412</c:v>
                </c:pt>
                <c:pt idx="830">
                  <c:v>40413</c:v>
                </c:pt>
                <c:pt idx="831">
                  <c:v>40414</c:v>
                </c:pt>
                <c:pt idx="832">
                  <c:v>40415</c:v>
                </c:pt>
                <c:pt idx="833">
                  <c:v>40416</c:v>
                </c:pt>
                <c:pt idx="834">
                  <c:v>40417</c:v>
                </c:pt>
                <c:pt idx="835">
                  <c:v>40418</c:v>
                </c:pt>
                <c:pt idx="836">
                  <c:v>40419</c:v>
                </c:pt>
                <c:pt idx="837">
                  <c:v>40420</c:v>
                </c:pt>
                <c:pt idx="838">
                  <c:v>40421</c:v>
                </c:pt>
                <c:pt idx="839">
                  <c:v>40422</c:v>
                </c:pt>
                <c:pt idx="840">
                  <c:v>40423</c:v>
                </c:pt>
                <c:pt idx="841">
                  <c:v>40424</c:v>
                </c:pt>
                <c:pt idx="842">
                  <c:v>40425</c:v>
                </c:pt>
                <c:pt idx="843">
                  <c:v>40426</c:v>
                </c:pt>
                <c:pt idx="844">
                  <c:v>40427</c:v>
                </c:pt>
                <c:pt idx="845">
                  <c:v>40428</c:v>
                </c:pt>
                <c:pt idx="846">
                  <c:v>40429</c:v>
                </c:pt>
                <c:pt idx="847">
                  <c:v>40430</c:v>
                </c:pt>
                <c:pt idx="848">
                  <c:v>40431</c:v>
                </c:pt>
                <c:pt idx="849">
                  <c:v>40432</c:v>
                </c:pt>
                <c:pt idx="850">
                  <c:v>40433</c:v>
                </c:pt>
                <c:pt idx="851">
                  <c:v>40434</c:v>
                </c:pt>
                <c:pt idx="852">
                  <c:v>40435</c:v>
                </c:pt>
                <c:pt idx="853">
                  <c:v>40436</c:v>
                </c:pt>
                <c:pt idx="854">
                  <c:v>40437</c:v>
                </c:pt>
                <c:pt idx="855">
                  <c:v>40438</c:v>
                </c:pt>
                <c:pt idx="856">
                  <c:v>40439</c:v>
                </c:pt>
                <c:pt idx="857">
                  <c:v>40440</c:v>
                </c:pt>
                <c:pt idx="858">
                  <c:v>40441</c:v>
                </c:pt>
                <c:pt idx="859">
                  <c:v>40442</c:v>
                </c:pt>
                <c:pt idx="860">
                  <c:v>40443</c:v>
                </c:pt>
                <c:pt idx="861">
                  <c:v>40444</c:v>
                </c:pt>
                <c:pt idx="862">
                  <c:v>40445</c:v>
                </c:pt>
                <c:pt idx="863">
                  <c:v>40446</c:v>
                </c:pt>
                <c:pt idx="864">
                  <c:v>40447</c:v>
                </c:pt>
                <c:pt idx="865">
                  <c:v>40448</c:v>
                </c:pt>
                <c:pt idx="866">
                  <c:v>40449</c:v>
                </c:pt>
                <c:pt idx="867">
                  <c:v>40450</c:v>
                </c:pt>
                <c:pt idx="868">
                  <c:v>40451</c:v>
                </c:pt>
                <c:pt idx="869">
                  <c:v>40452</c:v>
                </c:pt>
                <c:pt idx="870">
                  <c:v>40453</c:v>
                </c:pt>
                <c:pt idx="871">
                  <c:v>40454</c:v>
                </c:pt>
                <c:pt idx="872">
                  <c:v>40455</c:v>
                </c:pt>
                <c:pt idx="873">
                  <c:v>40456</c:v>
                </c:pt>
                <c:pt idx="874">
                  <c:v>40457</c:v>
                </c:pt>
                <c:pt idx="875">
                  <c:v>40458</c:v>
                </c:pt>
                <c:pt idx="876">
                  <c:v>40459</c:v>
                </c:pt>
                <c:pt idx="877">
                  <c:v>40460</c:v>
                </c:pt>
                <c:pt idx="878">
                  <c:v>40461</c:v>
                </c:pt>
                <c:pt idx="879">
                  <c:v>40462</c:v>
                </c:pt>
                <c:pt idx="880">
                  <c:v>40463</c:v>
                </c:pt>
                <c:pt idx="881">
                  <c:v>40464</c:v>
                </c:pt>
                <c:pt idx="882">
                  <c:v>40465</c:v>
                </c:pt>
                <c:pt idx="883">
                  <c:v>40466</c:v>
                </c:pt>
                <c:pt idx="884">
                  <c:v>40467</c:v>
                </c:pt>
                <c:pt idx="885">
                  <c:v>40468</c:v>
                </c:pt>
                <c:pt idx="886">
                  <c:v>40469</c:v>
                </c:pt>
                <c:pt idx="887">
                  <c:v>40470</c:v>
                </c:pt>
                <c:pt idx="888">
                  <c:v>40471</c:v>
                </c:pt>
                <c:pt idx="889">
                  <c:v>40472</c:v>
                </c:pt>
                <c:pt idx="890">
                  <c:v>40473</c:v>
                </c:pt>
                <c:pt idx="891">
                  <c:v>40474</c:v>
                </c:pt>
                <c:pt idx="892">
                  <c:v>40475</c:v>
                </c:pt>
                <c:pt idx="893">
                  <c:v>40476</c:v>
                </c:pt>
                <c:pt idx="894">
                  <c:v>40477</c:v>
                </c:pt>
                <c:pt idx="895">
                  <c:v>40478</c:v>
                </c:pt>
                <c:pt idx="896">
                  <c:v>40479</c:v>
                </c:pt>
                <c:pt idx="897">
                  <c:v>40480</c:v>
                </c:pt>
                <c:pt idx="898">
                  <c:v>40481</c:v>
                </c:pt>
                <c:pt idx="899">
                  <c:v>40482</c:v>
                </c:pt>
                <c:pt idx="900">
                  <c:v>40483</c:v>
                </c:pt>
                <c:pt idx="901">
                  <c:v>40484</c:v>
                </c:pt>
                <c:pt idx="902">
                  <c:v>40485</c:v>
                </c:pt>
                <c:pt idx="903">
                  <c:v>40486</c:v>
                </c:pt>
                <c:pt idx="904">
                  <c:v>40487</c:v>
                </c:pt>
                <c:pt idx="905">
                  <c:v>40488</c:v>
                </c:pt>
                <c:pt idx="906">
                  <c:v>40489</c:v>
                </c:pt>
                <c:pt idx="907">
                  <c:v>40490</c:v>
                </c:pt>
                <c:pt idx="908">
                  <c:v>40491</c:v>
                </c:pt>
                <c:pt idx="909">
                  <c:v>40492</c:v>
                </c:pt>
                <c:pt idx="910">
                  <c:v>40493</c:v>
                </c:pt>
                <c:pt idx="911">
                  <c:v>40494</c:v>
                </c:pt>
                <c:pt idx="912">
                  <c:v>40495</c:v>
                </c:pt>
                <c:pt idx="913">
                  <c:v>40496</c:v>
                </c:pt>
                <c:pt idx="914">
                  <c:v>40497</c:v>
                </c:pt>
                <c:pt idx="915">
                  <c:v>40498</c:v>
                </c:pt>
                <c:pt idx="916">
                  <c:v>40499</c:v>
                </c:pt>
                <c:pt idx="917">
                  <c:v>40500</c:v>
                </c:pt>
                <c:pt idx="918">
                  <c:v>40501</c:v>
                </c:pt>
                <c:pt idx="919">
                  <c:v>40502</c:v>
                </c:pt>
                <c:pt idx="920">
                  <c:v>40503</c:v>
                </c:pt>
                <c:pt idx="921">
                  <c:v>40504</c:v>
                </c:pt>
                <c:pt idx="922">
                  <c:v>40505</c:v>
                </c:pt>
                <c:pt idx="923">
                  <c:v>40506</c:v>
                </c:pt>
                <c:pt idx="924">
                  <c:v>40507</c:v>
                </c:pt>
                <c:pt idx="925">
                  <c:v>40508</c:v>
                </c:pt>
                <c:pt idx="926">
                  <c:v>40509</c:v>
                </c:pt>
                <c:pt idx="927">
                  <c:v>40510</c:v>
                </c:pt>
                <c:pt idx="928">
                  <c:v>40511</c:v>
                </c:pt>
                <c:pt idx="929">
                  <c:v>40512</c:v>
                </c:pt>
                <c:pt idx="930">
                  <c:v>40513</c:v>
                </c:pt>
                <c:pt idx="931">
                  <c:v>40514</c:v>
                </c:pt>
                <c:pt idx="932">
                  <c:v>40515</c:v>
                </c:pt>
                <c:pt idx="933">
                  <c:v>40516</c:v>
                </c:pt>
                <c:pt idx="934">
                  <c:v>40517</c:v>
                </c:pt>
                <c:pt idx="935">
                  <c:v>40518</c:v>
                </c:pt>
                <c:pt idx="936">
                  <c:v>40519</c:v>
                </c:pt>
                <c:pt idx="937">
                  <c:v>40520</c:v>
                </c:pt>
                <c:pt idx="938">
                  <c:v>40521</c:v>
                </c:pt>
                <c:pt idx="939">
                  <c:v>40522</c:v>
                </c:pt>
                <c:pt idx="940">
                  <c:v>40523</c:v>
                </c:pt>
              </c:numCache>
            </c:numRef>
          </c:cat>
          <c:val>
            <c:numRef>
              <c:f>'AUD ATM Bootstrap'!$J$3:$J$943</c:f>
              <c:numCache>
                <c:formatCode>0.00%</c:formatCode>
                <c:ptCount val="941"/>
                <c:pt idx="0">
                  <c:v>0.25336791476042198</c:v>
                </c:pt>
                <c:pt idx="1">
                  <c:v>0.25338558145953399</c:v>
                </c:pt>
                <c:pt idx="2">
                  <c:v>0.25340451751735998</c:v>
                </c:pt>
                <c:pt idx="3">
                  <c:v>0.253424679162912</c:v>
                </c:pt>
                <c:pt idx="4">
                  <c:v>0.253446022625198</c:v>
                </c:pt>
                <c:pt idx="5">
                  <c:v>0.25346850413322802</c:v>
                </c:pt>
                <c:pt idx="6">
                  <c:v>0.25349207991601302</c:v>
                </c:pt>
                <c:pt idx="7">
                  <c:v>0.253516706202561</c:v>
                </c:pt>
                <c:pt idx="8">
                  <c:v>0.25354233922188302</c:v>
                </c:pt>
                <c:pt idx="9">
                  <c:v>0.25356893520299001</c:v>
                </c:pt>
                <c:pt idx="10">
                  <c:v>0.25359645037488898</c:v>
                </c:pt>
                <c:pt idx="11">
                  <c:v>0.25362484096659199</c:v>
                </c:pt>
                <c:pt idx="12">
                  <c:v>0.25365406320710798</c:v>
                </c:pt>
                <c:pt idx="13">
                  <c:v>0.25368407332544701</c:v>
                </c:pt>
                <c:pt idx="14">
                  <c:v>0.25371482755062003</c:v>
                </c:pt>
                <c:pt idx="15">
                  <c:v>0.25374628211163403</c:v>
                </c:pt>
                <c:pt idx="16">
                  <c:v>0.25377839323750201</c:v>
                </c:pt>
                <c:pt idx="17">
                  <c:v>0.25381111715723098</c:v>
                </c:pt>
                <c:pt idx="18">
                  <c:v>0.253844410099833</c:v>
                </c:pt>
                <c:pt idx="19">
                  <c:v>0.253878228294317</c:v>
                </c:pt>
                <c:pt idx="20">
                  <c:v>0.25391252796969199</c:v>
                </c:pt>
                <c:pt idx="21">
                  <c:v>0.25394726535496998</c:v>
                </c:pt>
                <c:pt idx="22">
                  <c:v>0.25398239667915901</c:v>
                </c:pt>
                <c:pt idx="23">
                  <c:v>0.25401787817126897</c:v>
                </c:pt>
                <c:pt idx="24">
                  <c:v>0.25405366606030999</c:v>
                </c:pt>
                <c:pt idx="25">
                  <c:v>0.254089716575293</c:v>
                </c:pt>
                <c:pt idx="26">
                  <c:v>0.25412598594522601</c:v>
                </c:pt>
                <c:pt idx="27">
                  <c:v>0.25416243039912001</c:v>
                </c:pt>
                <c:pt idx="28">
                  <c:v>0.25419900616598401</c:v>
                </c:pt>
                <c:pt idx="29">
                  <c:v>0.25423566947482901</c:v>
                </c:pt>
                <c:pt idx="30">
                  <c:v>0.254272376554664</c:v>
                </c:pt>
                <c:pt idx="31">
                  <c:v>0.254309083634499</c:v>
                </c:pt>
                <c:pt idx="32">
                  <c:v>0.254345746943343</c:v>
                </c:pt>
                <c:pt idx="33">
                  <c:v>0.254382322710208</c:v>
                </c:pt>
                <c:pt idx="34">
                  <c:v>0.254418767164102</c:v>
                </c:pt>
                <c:pt idx="35">
                  <c:v>0.25445503653403501</c:v>
                </c:pt>
                <c:pt idx="36">
                  <c:v>0.25449108704901702</c:v>
                </c:pt>
                <c:pt idx="37">
                  <c:v>0.25452687493805898</c:v>
                </c:pt>
                <c:pt idx="38">
                  <c:v>0.254562356430169</c:v>
                </c:pt>
                <c:pt idx="39">
                  <c:v>0.25459748775435798</c:v>
                </c:pt>
                <c:pt idx="40">
                  <c:v>0.25463222513963502</c:v>
                </c:pt>
                <c:pt idx="41">
                  <c:v>0.25466652481501101</c:v>
                </c:pt>
                <c:pt idx="42">
                  <c:v>0.25470034300949501</c:v>
                </c:pt>
                <c:pt idx="43">
                  <c:v>0.25473363595209603</c:v>
                </c:pt>
                <c:pt idx="44">
                  <c:v>0.254766359871826</c:v>
                </c:pt>
                <c:pt idx="45">
                  <c:v>0.25479847099769298</c:v>
                </c:pt>
                <c:pt idx="46">
                  <c:v>0.25482992555870798</c:v>
                </c:pt>
                <c:pt idx="47">
                  <c:v>0.25486067978388</c:v>
                </c:pt>
                <c:pt idx="48">
                  <c:v>0.25489068990221903</c:v>
                </c:pt>
                <c:pt idx="49">
                  <c:v>0.25491991214273502</c:v>
                </c:pt>
                <c:pt idx="50">
                  <c:v>0.25494830273443803</c:v>
                </c:pt>
                <c:pt idx="51">
                  <c:v>0.254975817906338</c:v>
                </c:pt>
                <c:pt idx="52">
                  <c:v>0.25500241388744399</c:v>
                </c:pt>
                <c:pt idx="53">
                  <c:v>0.255028046906767</c:v>
                </c:pt>
                <c:pt idx="54">
                  <c:v>0.25505267319331498</c:v>
                </c:pt>
                <c:pt idx="55">
                  <c:v>0.25507624897609998</c:v>
                </c:pt>
                <c:pt idx="56">
                  <c:v>0.25509873048413001</c:v>
                </c:pt>
                <c:pt idx="57">
                  <c:v>0.255120073946416</c:v>
                </c:pt>
                <c:pt idx="58">
                  <c:v>0.25514023559196702</c:v>
                </c:pt>
                <c:pt idx="59">
                  <c:v>0.25515917164979401</c:v>
                </c:pt>
                <c:pt idx="60">
                  <c:v>0.25517683834890598</c:v>
                </c:pt>
                <c:pt idx="61">
                  <c:v>0.25519319191831202</c:v>
                </c:pt>
                <c:pt idx="62">
                  <c:v>0.25520818858702399</c:v>
                </c:pt>
                <c:pt idx="63">
                  <c:v>0.25522178458404998</c:v>
                </c:pt>
                <c:pt idx="64">
                  <c:v>0.25523393613840101</c:v>
                </c:pt>
                <c:pt idx="65">
                  <c:v>0.25524459947908601</c:v>
                </c:pt>
                <c:pt idx="66">
                  <c:v>0.25525373083511499</c:v>
                </c:pt>
                <c:pt idx="67">
                  <c:v>0.255261286435498</c:v>
                </c:pt>
                <c:pt idx="68">
                  <c:v>0.255267222509244</c:v>
                </c:pt>
                <c:pt idx="69">
                  <c:v>0.25527149528536502</c:v>
                </c:pt>
                <c:pt idx="70">
                  <c:v>0.25527406099286798</c:v>
                </c:pt>
                <c:pt idx="71">
                  <c:v>0.25527487586076603</c:v>
                </c:pt>
                <c:pt idx="72">
                  <c:v>0.255273896118066</c:v>
                </c:pt>
                <c:pt idx="73">
                  <c:v>0.25527107799377902</c:v>
                </c:pt>
                <c:pt idx="74">
                  <c:v>0.25526637771691502</c:v>
                </c:pt>
                <c:pt idx="75">
                  <c:v>0.255259751516483</c:v>
                </c:pt>
                <c:pt idx="76">
                  <c:v>0.25525115562149397</c:v>
                </c:pt>
                <c:pt idx="77">
                  <c:v>0.25524054626095699</c:v>
                </c:pt>
                <c:pt idx="78">
                  <c:v>0.25522787966388299</c:v>
                </c:pt>
                <c:pt idx="79">
                  <c:v>0.25521311205927999</c:v>
                </c:pt>
                <c:pt idx="80">
                  <c:v>0.25519619967615897</c:v>
                </c:pt>
                <c:pt idx="81">
                  <c:v>0.25517709874353001</c:v>
                </c:pt>
                <c:pt idx="82">
                  <c:v>0.25515576549040198</c:v>
                </c:pt>
                <c:pt idx="83">
                  <c:v>0.25513215614578499</c:v>
                </c:pt>
                <c:pt idx="84">
                  <c:v>0.25510622693868901</c:v>
                </c:pt>
                <c:pt idx="85">
                  <c:v>0.25507793409812501</c:v>
                </c:pt>
                <c:pt idx="86">
                  <c:v>0.25504723385310102</c:v>
                </c:pt>
                <c:pt idx="87">
                  <c:v>0.25501408243262702</c:v>
                </c:pt>
                <c:pt idx="88">
                  <c:v>0.25497843606571402</c:v>
                </c:pt>
                <c:pt idx="89">
                  <c:v>0.25494025098137202</c:v>
                </c:pt>
                <c:pt idx="90">
                  <c:v>0.25489948340860902</c:v>
                </c:pt>
                <c:pt idx="91">
                  <c:v>0.25485599185505298</c:v>
                </c:pt>
                <c:pt idx="92">
                  <c:v>0.25480969823736899</c:v>
                </c:pt>
                <c:pt idx="93">
                  <c:v>0.25476065389812302</c:v>
                </c:pt>
                <c:pt idx="94">
                  <c:v>0.25470891017988101</c:v>
                </c:pt>
                <c:pt idx="95">
                  <c:v>0.25465451842520997</c:v>
                </c:pt>
                <c:pt idx="96">
                  <c:v>0.25459752997667601</c:v>
                </c:pt>
                <c:pt idx="97">
                  <c:v>0.25453799617684503</c:v>
                </c:pt>
                <c:pt idx="98">
                  <c:v>0.25447596836828301</c:v>
                </c:pt>
                <c:pt idx="99">
                  <c:v>0.25441149789355699</c:v>
                </c:pt>
                <c:pt idx="100">
                  <c:v>0.254344636095233</c:v>
                </c:pt>
                <c:pt idx="101">
                  <c:v>0.25427543431587801</c:v>
                </c:pt>
                <c:pt idx="102">
                  <c:v>0.254203943898058</c:v>
                </c:pt>
                <c:pt idx="103">
                  <c:v>0.25413021618433901</c:v>
                </c:pt>
                <c:pt idx="104">
                  <c:v>0.254054302517287</c:v>
                </c:pt>
                <c:pt idx="105">
                  <c:v>0.25397625423946901</c:v>
                </c:pt>
                <c:pt idx="106">
                  <c:v>0.25389612269345102</c:v>
                </c:pt>
                <c:pt idx="107">
                  <c:v>0.2538139592218</c:v>
                </c:pt>
                <c:pt idx="108">
                  <c:v>0.25372981516708099</c:v>
                </c:pt>
                <c:pt idx="109">
                  <c:v>0.25364374187186201</c:v>
                </c:pt>
                <c:pt idx="110">
                  <c:v>0.25355579067870698</c:v>
                </c:pt>
                <c:pt idx="111">
                  <c:v>0.253466012930185</c:v>
                </c:pt>
                <c:pt idx="112">
                  <c:v>0.25337445996886099</c:v>
                </c:pt>
                <c:pt idx="113">
                  <c:v>0.25328118313730102</c:v>
                </c:pt>
                <c:pt idx="114">
                  <c:v>0.25318623377807098</c:v>
                </c:pt>
                <c:pt idx="115">
                  <c:v>0.25308966323373899</c:v>
                </c:pt>
                <c:pt idx="116">
                  <c:v>0.25299152284686999</c:v>
                </c:pt>
                <c:pt idx="117">
                  <c:v>0.25289186396003099</c:v>
                </c:pt>
                <c:pt idx="118">
                  <c:v>0.25279073791578799</c:v>
                </c:pt>
                <c:pt idx="119">
                  <c:v>0.252688196056707</c:v>
                </c:pt>
                <c:pt idx="120">
                  <c:v>0.25258428972535402</c:v>
                </c:pt>
                <c:pt idx="121">
                  <c:v>0.252479070264297</c:v>
                </c:pt>
                <c:pt idx="122">
                  <c:v>0.25237258901610099</c:v>
                </c:pt>
                <c:pt idx="123">
                  <c:v>0.25226489732333202</c:v>
                </c:pt>
                <c:pt idx="124">
                  <c:v>0.252156046528558</c:v>
                </c:pt>
                <c:pt idx="125">
                  <c:v>0.25204608797434302</c:v>
                </c:pt>
                <c:pt idx="126">
                  <c:v>0.25193507300325602</c:v>
                </c:pt>
                <c:pt idx="127">
                  <c:v>0.251823052957861</c:v>
                </c:pt>
                <c:pt idx="128">
                  <c:v>0.25171007918072502</c:v>
                </c:pt>
                <c:pt idx="129">
                  <c:v>0.25159620301441499</c:v>
                </c:pt>
                <c:pt idx="130">
                  <c:v>0.25148147580149699</c:v>
                </c:pt>
                <c:pt idx="131">
                  <c:v>0.251365948884537</c:v>
                </c:pt>
                <c:pt idx="132">
                  <c:v>0.25124967360610101</c:v>
                </c:pt>
                <c:pt idx="133">
                  <c:v>0.25113270130875598</c:v>
                </c:pt>
                <c:pt idx="134">
                  <c:v>0.251015083335069</c:v>
                </c:pt>
                <c:pt idx="135">
                  <c:v>0.250896871027605</c:v>
                </c:pt>
                <c:pt idx="136">
                  <c:v>0.25077811572893099</c:v>
                </c:pt>
                <c:pt idx="137">
                  <c:v>0.25065886878161198</c:v>
                </c:pt>
                <c:pt idx="138">
                  <c:v>0.25053918152821703</c:v>
                </c:pt>
                <c:pt idx="139">
                  <c:v>0.25041910531131001</c:v>
                </c:pt>
                <c:pt idx="140">
                  <c:v>0.25029869147345801</c:v>
                </c:pt>
                <c:pt idx="141">
                  <c:v>0.25017799135722801</c:v>
                </c:pt>
                <c:pt idx="142">
                  <c:v>0.25005705630518499</c:v>
                </c:pt>
                <c:pt idx="143">
                  <c:v>0.249935937659896</c:v>
                </c:pt>
                <c:pt idx="144">
                  <c:v>0.24981468676392801</c:v>
                </c:pt>
                <c:pt idx="145">
                  <c:v>0.24969335495984701</c:v>
                </c:pt>
                <c:pt idx="146">
                  <c:v>0.24957199359021801</c:v>
                </c:pt>
                <c:pt idx="147">
                  <c:v>0.24945065399760899</c:v>
                </c:pt>
                <c:pt idx="148">
                  <c:v>0.249329387524586</c:v>
                </c:pt>
                <c:pt idx="149">
                  <c:v>0.24920824551371401</c:v>
                </c:pt>
                <c:pt idx="150">
                  <c:v>0.249087279307561</c:v>
                </c:pt>
                <c:pt idx="151">
                  <c:v>0.248966540248693</c:v>
                </c:pt>
                <c:pt idx="152">
                  <c:v>0.24884607967967501</c:v>
                </c:pt>
                <c:pt idx="153">
                  <c:v>0.24872594894307501</c:v>
                </c:pt>
                <c:pt idx="154">
                  <c:v>0.248606199381458</c:v>
                </c:pt>
                <c:pt idx="155">
                  <c:v>0.248486882337392</c:v>
                </c:pt>
                <c:pt idx="156">
                  <c:v>0.24836804915344099</c:v>
                </c:pt>
                <c:pt idx="157">
                  <c:v>0.24824975117217399</c:v>
                </c:pt>
                <c:pt idx="158">
                  <c:v>0.248132039736155</c:v>
                </c:pt>
                <c:pt idx="159">
                  <c:v>0.24801496618795099</c:v>
                </c:pt>
                <c:pt idx="160">
                  <c:v>0.247898581870129</c:v>
                </c:pt>
                <c:pt idx="161">
                  <c:v>0.24778293812525501</c:v>
                </c:pt>
                <c:pt idx="162">
                  <c:v>0.24766808629589501</c:v>
                </c:pt>
                <c:pt idx="163">
                  <c:v>0.24755407772461499</c:v>
                </c:pt>
                <c:pt idx="164">
                  <c:v>0.247440963753983</c:v>
                </c:pt>
                <c:pt idx="165">
                  <c:v>0.24732879572656299</c:v>
                </c:pt>
                <c:pt idx="166">
                  <c:v>0.247217624984923</c:v>
                </c:pt>
                <c:pt idx="167">
                  <c:v>0.247107502871629</c:v>
                </c:pt>
                <c:pt idx="168">
                  <c:v>0.24699848072924699</c:v>
                </c:pt>
                <c:pt idx="169">
                  <c:v>0.24689060990034301</c:v>
                </c:pt>
                <c:pt idx="170">
                  <c:v>0.246783941727485</c:v>
                </c:pt>
                <c:pt idx="171">
                  <c:v>0.24667852755323699</c:v>
                </c:pt>
                <c:pt idx="172">
                  <c:v>0.246574418720167</c:v>
                </c:pt>
                <c:pt idx="173">
                  <c:v>0.24647166657083999</c:v>
                </c:pt>
                <c:pt idx="174">
                  <c:v>0.246370322447824</c:v>
                </c:pt>
                <c:pt idx="175">
                  <c:v>0.24627043769368401</c:v>
                </c:pt>
                <c:pt idx="176">
                  <c:v>0.24617206365098601</c:v>
                </c:pt>
                <c:pt idx="177">
                  <c:v>0.24607525166229799</c:v>
                </c:pt>
                <c:pt idx="178">
                  <c:v>0.245980053070185</c:v>
                </c:pt>
                <c:pt idx="179">
                  <c:v>0.24588651921721399</c:v>
                </c:pt>
                <c:pt idx="180">
                  <c:v>0.245794701445951</c:v>
                </c:pt>
                <c:pt idx="181">
                  <c:v>0.24570447851459101</c:v>
                </c:pt>
                <c:pt idx="182">
                  <c:v>0.245615667711996</c:v>
                </c:pt>
                <c:pt idx="183">
                  <c:v>0.245528228176738</c:v>
                </c:pt>
                <c:pt idx="184">
                  <c:v>0.245442119047385</c:v>
                </c:pt>
                <c:pt idx="185">
                  <c:v>0.24535729946250701</c:v>
                </c:pt>
                <c:pt idx="186">
                  <c:v>0.245273728560673</c:v>
                </c:pt>
                <c:pt idx="187">
                  <c:v>0.245191365480454</c:v>
                </c:pt>
                <c:pt idx="188">
                  <c:v>0.24511016936041899</c:v>
                </c:pt>
                <c:pt idx="189">
                  <c:v>0.245030099339137</c:v>
                </c:pt>
                <c:pt idx="190">
                  <c:v>0.24495111455517801</c:v>
                </c:pt>
                <c:pt idx="191">
                  <c:v>0.24487317414711199</c:v>
                </c:pt>
                <c:pt idx="192">
                  <c:v>0.24479623725350799</c:v>
                </c:pt>
                <c:pt idx="193">
                  <c:v>0.24472026301293601</c:v>
                </c:pt>
                <c:pt idx="194">
                  <c:v>0.24464521056396499</c:v>
                </c:pt>
                <c:pt idx="195">
                  <c:v>0.244571039045165</c:v>
                </c:pt>
                <c:pt idx="196">
                  <c:v>0.244497707595106</c:v>
                </c:pt>
                <c:pt idx="197">
                  <c:v>0.244425175352357</c:v>
                </c:pt>
                <c:pt idx="198">
                  <c:v>0.24435340145548801</c:v>
                </c:pt>
                <c:pt idx="199">
                  <c:v>0.24428234504306801</c:v>
                </c:pt>
                <c:pt idx="200">
                  <c:v>0.24421196525366801</c:v>
                </c:pt>
                <c:pt idx="201">
                  <c:v>0.24414222122585599</c:v>
                </c:pt>
                <c:pt idx="202">
                  <c:v>0.244073072098202</c:v>
                </c:pt>
                <c:pt idx="203">
                  <c:v>0.24400447700927599</c:v>
                </c:pt>
                <c:pt idx="204">
                  <c:v>0.243936395097648</c:v>
                </c:pt>
                <c:pt idx="205">
                  <c:v>0.24386878550188601</c:v>
                </c:pt>
                <c:pt idx="206">
                  <c:v>0.243801607360562</c:v>
                </c:pt>
                <c:pt idx="207">
                  <c:v>0.24373481981224299</c:v>
                </c:pt>
                <c:pt idx="208">
                  <c:v>0.24366838199550001</c:v>
                </c:pt>
                <c:pt idx="209">
                  <c:v>0.24360225304890301</c:v>
                </c:pt>
                <c:pt idx="210">
                  <c:v>0.24353639211102099</c:v>
                </c:pt>
                <c:pt idx="211">
                  <c:v>0.243470758320424</c:v>
                </c:pt>
                <c:pt idx="212">
                  <c:v>0.24340531081568001</c:v>
                </c:pt>
                <c:pt idx="213">
                  <c:v>0.24334000873536099</c:v>
                </c:pt>
                <c:pt idx="214">
                  <c:v>0.24327481121803499</c:v>
                </c:pt>
                <c:pt idx="215">
                  <c:v>0.24320967740227201</c:v>
                </c:pt>
                <c:pt idx="216">
                  <c:v>0.24314456642664201</c:v>
                </c:pt>
                <c:pt idx="217">
                  <c:v>0.243079437429714</c:v>
                </c:pt>
                <c:pt idx="218">
                  <c:v>0.24301424955005799</c:v>
                </c:pt>
                <c:pt idx="219">
                  <c:v>0.24294896192624299</c:v>
                </c:pt>
                <c:pt idx="220">
                  <c:v>0.24288353369683899</c:v>
                </c:pt>
                <c:pt idx="221">
                  <c:v>0.24281792400041599</c:v>
                </c:pt>
                <c:pt idx="222">
                  <c:v>0.24275209197554301</c:v>
                </c:pt>
                <c:pt idx="223">
                  <c:v>0.242685996760791</c:v>
                </c:pt>
                <c:pt idx="224">
                  <c:v>0.242619597494727</c:v>
                </c:pt>
                <c:pt idx="225">
                  <c:v>0.24255285331592299</c:v>
                </c:pt>
                <c:pt idx="226">
                  <c:v>0.24248572336294699</c:v>
                </c:pt>
                <c:pt idx="227">
                  <c:v>0.24241816677437</c:v>
                </c:pt>
                <c:pt idx="228">
                  <c:v>0.24235014268876001</c:v>
                </c:pt>
                <c:pt idx="229">
                  <c:v>0.242281610244688</c:v>
                </c:pt>
                <c:pt idx="230">
                  <c:v>0.24221252858072301</c:v>
                </c:pt>
                <c:pt idx="231">
                  <c:v>0.24214285683543499</c:v>
                </c:pt>
                <c:pt idx="232">
                  <c:v>0.24207255414739301</c:v>
                </c:pt>
                <c:pt idx="233">
                  <c:v>0.242001579655167</c:v>
                </c:pt>
                <c:pt idx="234">
                  <c:v>0.24192989249732599</c:v>
                </c:pt>
                <c:pt idx="235">
                  <c:v>0.24185745181244001</c:v>
                </c:pt>
                <c:pt idx="236">
                  <c:v>0.24178421673907899</c:v>
                </c:pt>
                <c:pt idx="237">
                  <c:v>0.24171014641581301</c:v>
                </c:pt>
                <c:pt idx="238">
                  <c:v>0.24163519998121</c:v>
                </c:pt>
                <c:pt idx="239">
                  <c:v>0.24155933657383999</c:v>
                </c:pt>
                <c:pt idx="240">
                  <c:v>0.24148251533227399</c:v>
                </c:pt>
                <c:pt idx="241">
                  <c:v>0.241404695395081</c:v>
                </c:pt>
                <c:pt idx="242">
                  <c:v>0.24132583590082901</c:v>
                </c:pt>
                <c:pt idx="243">
                  <c:v>0.24124589598808999</c:v>
                </c:pt>
                <c:pt idx="244">
                  <c:v>0.24116483479543199</c:v>
                </c:pt>
                <c:pt idx="245">
                  <c:v>0.24108261146142501</c:v>
                </c:pt>
                <c:pt idx="246">
                  <c:v>0.240999185124639</c:v>
                </c:pt>
                <c:pt idx="247">
                  <c:v>0.24091451492364299</c:v>
                </c:pt>
                <c:pt idx="248">
                  <c:v>0.240828559997007</c:v>
                </c:pt>
                <c:pt idx="249">
                  <c:v>0.24074127948330101</c:v>
                </c:pt>
                <c:pt idx="250">
                  <c:v>0.24065263252109301</c:v>
                </c:pt>
                <c:pt idx="251">
                  <c:v>0.24056257824895499</c:v>
                </c:pt>
                <c:pt idx="252">
                  <c:v>0.24047107580545399</c:v>
                </c:pt>
                <c:pt idx="253">
                  <c:v>0.240378084329162</c:v>
                </c:pt>
                <c:pt idx="254">
                  <c:v>0.240283562958647</c:v>
                </c:pt>
                <c:pt idx="255">
                  <c:v>0.24018747083247899</c:v>
                </c:pt>
                <c:pt idx="256">
                  <c:v>0.240089767089228</c:v>
                </c:pt>
                <c:pt idx="257">
                  <c:v>0.23999041086746301</c:v>
                </c:pt>
                <c:pt idx="258">
                  <c:v>0.239889361305754</c:v>
                </c:pt>
                <c:pt idx="259">
                  <c:v>0.23978657754266999</c:v>
                </c:pt>
                <c:pt idx="260">
                  <c:v>0.23968201871678199</c:v>
                </c:pt>
                <c:pt idx="261">
                  <c:v>0.23957564396665801</c:v>
                </c:pt>
                <c:pt idx="262">
                  <c:v>0.239467412430869</c:v>
                </c:pt>
                <c:pt idx="263">
                  <c:v>0.239357283247983</c:v>
                </c:pt>
                <c:pt idx="264">
                  <c:v>0.23924521555657099</c:v>
                </c:pt>
                <c:pt idx="265">
                  <c:v>0.23913116849520299</c:v>
                </c:pt>
                <c:pt idx="266">
                  <c:v>0.23901510120244601</c:v>
                </c:pt>
                <c:pt idx="267">
                  <c:v>0.238896972816873</c:v>
                </c:pt>
                <c:pt idx="268">
                  <c:v>0.238776742477051</c:v>
                </c:pt>
                <c:pt idx="269">
                  <c:v>0.23865436932154999</c:v>
                </c:pt>
                <c:pt idx="270">
                  <c:v>0.23852981248894101</c:v>
                </c:pt>
                <c:pt idx="271">
                  <c:v>0.23840271196618501</c:v>
                </c:pt>
                <c:pt idx="272">
                  <c:v>0.238272776277205</c:v>
                </c:pt>
                <c:pt idx="273">
                  <c:v>0.23814006736601101</c:v>
                </c:pt>
                <c:pt idx="274">
                  <c:v>0.23800464717661099</c:v>
                </c:pt>
                <c:pt idx="275">
                  <c:v>0.237866577653014</c:v>
                </c:pt>
                <c:pt idx="276">
                  <c:v>0.23772592073923099</c:v>
                </c:pt>
                <c:pt idx="277">
                  <c:v>0.23758273837927099</c:v>
                </c:pt>
                <c:pt idx="278">
                  <c:v>0.23743709251714201</c:v>
                </c:pt>
                <c:pt idx="279">
                  <c:v>0.237289045096854</c:v>
                </c:pt>
                <c:pt idx="280">
                  <c:v>0.23713865806241699</c:v>
                </c:pt>
                <c:pt idx="281">
                  <c:v>0.23698599335784001</c:v>
                </c:pt>
                <c:pt idx="282">
                  <c:v>0.23683111292713199</c:v>
                </c:pt>
                <c:pt idx="283">
                  <c:v>0.23667407871430199</c:v>
                </c:pt>
                <c:pt idx="284">
                  <c:v>0.23651495266336101</c:v>
                </c:pt>
                <c:pt idx="285">
                  <c:v>0.23635379671831599</c:v>
                </c:pt>
                <c:pt idx="286">
                  <c:v>0.23619067282317799</c:v>
                </c:pt>
                <c:pt idx="287">
                  <c:v>0.23602564292195599</c:v>
                </c:pt>
                <c:pt idx="288">
                  <c:v>0.23585876895865901</c:v>
                </c:pt>
                <c:pt idx="289">
                  <c:v>0.23569011287729699</c:v>
                </c:pt>
                <c:pt idx="290">
                  <c:v>0.235519736621878</c:v>
                </c:pt>
                <c:pt idx="291">
                  <c:v>0.23534770213641301</c:v>
                </c:pt>
                <c:pt idx="292">
                  <c:v>0.23517407136491</c:v>
                </c:pt>
                <c:pt idx="293">
                  <c:v>0.23499890625137901</c:v>
                </c:pt>
                <c:pt idx="294">
                  <c:v>0.234822268739829</c:v>
                </c:pt>
                <c:pt idx="295">
                  <c:v>0.23464422077427</c:v>
                </c:pt>
                <c:pt idx="296">
                  <c:v>0.23446482429870999</c:v>
                </c:pt>
                <c:pt idx="297">
                  <c:v>0.23428414125715999</c:v>
                </c:pt>
                <c:pt idx="298">
                  <c:v>0.234102233593628</c:v>
                </c:pt>
                <c:pt idx="299">
                  <c:v>0.233919163252124</c:v>
                </c:pt>
                <c:pt idx="300">
                  <c:v>0.233734992176657</c:v>
                </c:pt>
                <c:pt idx="301">
                  <c:v>0.23354978231123699</c:v>
                </c:pt>
                <c:pt idx="302">
                  <c:v>0.23336359559987299</c:v>
                </c:pt>
                <c:pt idx="303">
                  <c:v>0.233176493986573</c:v>
                </c:pt>
                <c:pt idx="304">
                  <c:v>0.232988539415349</c:v>
                </c:pt>
                <c:pt idx="305">
                  <c:v>0.23279979383020799</c:v>
                </c:pt>
                <c:pt idx="306">
                  <c:v>0.23261031917516001</c:v>
                </c:pt>
                <c:pt idx="307">
                  <c:v>0.232420177394215</c:v>
                </c:pt>
                <c:pt idx="308">
                  <c:v>0.232229430431381</c:v>
                </c:pt>
                <c:pt idx="309">
                  <c:v>0.23203814023066899</c:v>
                </c:pt>
                <c:pt idx="310">
                  <c:v>0.23184636873608699</c:v>
                </c:pt>
                <c:pt idx="311">
                  <c:v>0.231654177891645</c:v>
                </c:pt>
                <c:pt idx="312">
                  <c:v>0.231461629641352</c:v>
                </c:pt>
                <c:pt idx="313">
                  <c:v>0.23126878592921801</c:v>
                </c:pt>
                <c:pt idx="314">
                  <c:v>0.23107570869925201</c:v>
                </c:pt>
                <c:pt idx="315">
                  <c:v>0.23088245989546199</c:v>
                </c:pt>
                <c:pt idx="316">
                  <c:v>0.23068910146186</c:v>
                </c:pt>
                <c:pt idx="317">
                  <c:v>0.23049569534245301</c:v>
                </c:pt>
                <c:pt idx="318">
                  <c:v>0.230302303481251</c:v>
                </c:pt>
                <c:pt idx="319">
                  <c:v>0.23010898782226399</c:v>
                </c:pt>
                <c:pt idx="320">
                  <c:v>0.22991581030950001</c:v>
                </c:pt>
                <c:pt idx="321">
                  <c:v>0.22972283288697001</c:v>
                </c:pt>
                <c:pt idx="322">
                  <c:v>0.22953011749868199</c:v>
                </c:pt>
                <c:pt idx="323">
                  <c:v>0.229337726088646</c:v>
                </c:pt>
                <c:pt idx="324">
                  <c:v>0.22914572060087099</c:v>
                </c:pt>
                <c:pt idx="325">
                  <c:v>0.22895416297936699</c:v>
                </c:pt>
                <c:pt idx="326">
                  <c:v>0.22876311516814299</c:v>
                </c:pt>
                <c:pt idx="327">
                  <c:v>0.22857263911120701</c:v>
                </c:pt>
                <c:pt idx="328">
                  <c:v>0.228382796752571</c:v>
                </c:pt>
                <c:pt idx="329">
                  <c:v>0.22819365003624201</c:v>
                </c:pt>
                <c:pt idx="330">
                  <c:v>0.22800526090623</c:v>
                </c:pt>
                <c:pt idx="331">
                  <c:v>0.227817691306545</c:v>
                </c:pt>
                <c:pt idx="332">
                  <c:v>0.227631003181195</c:v>
                </c:pt>
                <c:pt idx="333">
                  <c:v>0.227445258474191</c:v>
                </c:pt>
                <c:pt idx="334">
                  <c:v>0.22726051912954101</c:v>
                </c:pt>
                <c:pt idx="335">
                  <c:v>0.227076847091255</c:v>
                </c:pt>
                <c:pt idx="336">
                  <c:v>0.22689430430334201</c:v>
                </c:pt>
                <c:pt idx="337">
                  <c:v>0.22671295270981201</c:v>
                </c:pt>
                <c:pt idx="338">
                  <c:v>0.22653285425467301</c:v>
                </c:pt>
                <c:pt idx="339">
                  <c:v>0.22635407088193599</c:v>
                </c:pt>
                <c:pt idx="340">
                  <c:v>0.226176664535609</c:v>
                </c:pt>
                <c:pt idx="341">
                  <c:v>0.226000697159702</c:v>
                </c:pt>
                <c:pt idx="342">
                  <c:v>0.225826230698224</c:v>
                </c:pt>
                <c:pt idx="343">
                  <c:v>0.22565332709518399</c:v>
                </c:pt>
                <c:pt idx="344">
                  <c:v>0.22548204829459201</c:v>
                </c:pt>
                <c:pt idx="345">
                  <c:v>0.22531245624045801</c:v>
                </c:pt>
                <c:pt idx="346">
                  <c:v>0.22514461287679</c:v>
                </c:pt>
                <c:pt idx="347">
                  <c:v>0.224978580147598</c:v>
                </c:pt>
                <c:pt idx="348">
                  <c:v>0.224814419996891</c:v>
                </c:pt>
                <c:pt idx="349">
                  <c:v>0.224652194368678</c:v>
                </c:pt>
                <c:pt idx="350">
                  <c:v>0.22449196520696901</c:v>
                </c:pt>
                <c:pt idx="351">
                  <c:v>0.224333794455774</c:v>
                </c:pt>
                <c:pt idx="352">
                  <c:v>0.22417774405910099</c:v>
                </c:pt>
                <c:pt idx="353">
                  <c:v>0.22402387596095899</c:v>
                </c:pt>
                <c:pt idx="354">
                  <c:v>0.22387225210535899</c:v>
                </c:pt>
                <c:pt idx="355">
                  <c:v>0.22372293443631</c:v>
                </c:pt>
                <c:pt idx="356">
                  <c:v>0.22357598489781999</c:v>
                </c:pt>
                <c:pt idx="357">
                  <c:v>0.223431465433899</c:v>
                </c:pt>
                <c:pt idx="358">
                  <c:v>0.22328943798855699</c:v>
                </c:pt>
                <c:pt idx="359">
                  <c:v>0.22314996450580199</c:v>
                </c:pt>
                <c:pt idx="360">
                  <c:v>0.22301310692964499</c:v>
                </c:pt>
                <c:pt idx="361">
                  <c:v>0.222878927204094</c:v>
                </c:pt>
                <c:pt idx="362">
                  <c:v>0.22274748727315899</c:v>
                </c:pt>
                <c:pt idx="363">
                  <c:v>0.222618849080849</c:v>
                </c:pt>
                <c:pt idx="364">
                  <c:v>0.22249307457117401</c:v>
                </c:pt>
                <c:pt idx="365">
                  <c:v>0.22236888190343801</c:v>
                </c:pt>
                <c:pt idx="366">
                  <c:v>0.222244947912876</c:v>
                </c:pt>
                <c:pt idx="367">
                  <c:v>0.222121272557393</c:v>
                </c:pt>
                <c:pt idx="368">
                  <c:v>0.22199785579489401</c:v>
                </c:pt>
                <c:pt idx="369">
                  <c:v>0.22187469758328299</c:v>
                </c:pt>
                <c:pt idx="370">
                  <c:v>0.22175179788046501</c:v>
                </c:pt>
                <c:pt idx="371">
                  <c:v>0.22162915664434399</c:v>
                </c:pt>
                <c:pt idx="372">
                  <c:v>0.22150677383282499</c:v>
                </c:pt>
                <c:pt idx="373">
                  <c:v>0.221384649403814</c:v>
                </c:pt>
                <c:pt idx="374">
                  <c:v>0.22126278331521401</c:v>
                </c:pt>
                <c:pt idx="375">
                  <c:v>0.22114117552493001</c:v>
                </c:pt>
                <c:pt idx="376">
                  <c:v>0.221019825990866</c:v>
                </c:pt>
                <c:pt idx="377">
                  <c:v>0.22089873467092899</c:v>
                </c:pt>
                <c:pt idx="378">
                  <c:v>0.22077790152302099</c:v>
                </c:pt>
                <c:pt idx="379">
                  <c:v>0.22065732650504699</c:v>
                </c:pt>
                <c:pt idx="380">
                  <c:v>0.22053700957491401</c:v>
                </c:pt>
                <c:pt idx="381">
                  <c:v>0.220416950690524</c:v>
                </c:pt>
                <c:pt idx="382">
                  <c:v>0.22029714980978299</c:v>
                </c:pt>
                <c:pt idx="383">
                  <c:v>0.22017760689059501</c:v>
                </c:pt>
                <c:pt idx="384">
                  <c:v>0.22005832189086499</c:v>
                </c:pt>
                <c:pt idx="385">
                  <c:v>0.21993929476849799</c:v>
                </c:pt>
                <c:pt idx="386">
                  <c:v>0.21982052548139799</c:v>
                </c:pt>
                <c:pt idx="387">
                  <c:v>0.21970201398747</c:v>
                </c:pt>
                <c:pt idx="388">
                  <c:v>0.21958376024461901</c:v>
                </c:pt>
                <c:pt idx="389">
                  <c:v>0.21946576421074901</c:v>
                </c:pt>
                <c:pt idx="390">
                  <c:v>0.21934802584376401</c:v>
                </c:pt>
                <c:pt idx="391">
                  <c:v>0.21923054510157</c:v>
                </c:pt>
                <c:pt idx="392">
                  <c:v>0.219113321942072</c:v>
                </c:pt>
                <c:pt idx="393">
                  <c:v>0.21899635632317299</c:v>
                </c:pt>
                <c:pt idx="394">
                  <c:v>0.218879648202778</c:v>
                </c:pt>
                <c:pt idx="395">
                  <c:v>0.218763197538793</c:v>
                </c:pt>
                <c:pt idx="396">
                  <c:v>0.21864700428912201</c:v>
                </c:pt>
                <c:pt idx="397">
                  <c:v>0.218531068411668</c:v>
                </c:pt>
                <c:pt idx="398">
                  <c:v>0.21841538986433801</c:v>
                </c:pt>
                <c:pt idx="399">
                  <c:v>0.218299968605036</c:v>
                </c:pt>
                <c:pt idx="400">
                  <c:v>0.218184804591666</c:v>
                </c:pt>
                <c:pt idx="401">
                  <c:v>0.21806989778213201</c:v>
                </c:pt>
                <c:pt idx="402">
                  <c:v>0.217955248134341</c:v>
                </c:pt>
                <c:pt idx="403">
                  <c:v>0.21784085560619601</c:v>
                </c:pt>
                <c:pt idx="404">
                  <c:v>0.21772672015560099</c:v>
                </c:pt>
                <c:pt idx="405">
                  <c:v>0.217612841740463</c:v>
                </c:pt>
                <c:pt idx="406">
                  <c:v>0.21749922031868399</c:v>
                </c:pt>
                <c:pt idx="407">
                  <c:v>0.21738585584817099</c:v>
                </c:pt>
                <c:pt idx="408">
                  <c:v>0.21727274828682699</c:v>
                </c:pt>
                <c:pt idx="409">
                  <c:v>0.21715989759255699</c:v>
                </c:pt>
                <c:pt idx="410">
                  <c:v>0.217047303723266</c:v>
                </c:pt>
                <c:pt idx="411">
                  <c:v>0.21693496663685799</c:v>
                </c:pt>
                <c:pt idx="412">
                  <c:v>0.216822886291239</c:v>
                </c:pt>
                <c:pt idx="413">
                  <c:v>0.216711062644312</c:v>
                </c:pt>
                <c:pt idx="414">
                  <c:v>0.21659949565398301</c:v>
                </c:pt>
                <c:pt idx="415">
                  <c:v>0.216488185278156</c:v>
                </c:pt>
                <c:pt idx="416">
                  <c:v>0.216377131474736</c:v>
                </c:pt>
                <c:pt idx="417">
                  <c:v>0.216266334201627</c:v>
                </c:pt>
                <c:pt idx="418">
                  <c:v>0.21615579341673399</c:v>
                </c:pt>
                <c:pt idx="419">
                  <c:v>0.216045509077961</c:v>
                </c:pt>
                <c:pt idx="420">
                  <c:v>0.21593548114321401</c:v>
                </c:pt>
                <c:pt idx="421">
                  <c:v>0.21582570957039701</c:v>
                </c:pt>
                <c:pt idx="422">
                  <c:v>0.21571619431741501</c:v>
                </c:pt>
                <c:pt idx="423">
                  <c:v>0.21560693534217201</c:v>
                </c:pt>
                <c:pt idx="424">
                  <c:v>0.215497932602572</c:v>
                </c:pt>
                <c:pt idx="425">
                  <c:v>0.21538918605652199</c:v>
                </c:pt>
                <c:pt idx="426">
                  <c:v>0.21528069566192401</c:v>
                </c:pt>
                <c:pt idx="427">
                  <c:v>0.215172461376685</c:v>
                </c:pt>
                <c:pt idx="428">
                  <c:v>0.21506448315870799</c:v>
                </c:pt>
                <c:pt idx="429">
                  <c:v>0.214956760965898</c:v>
                </c:pt>
                <c:pt idx="430">
                  <c:v>0.21484929475615899</c:v>
                </c:pt>
                <c:pt idx="431">
                  <c:v>0.21474208448739801</c:v>
                </c:pt>
                <c:pt idx="432">
                  <c:v>0.214635130117517</c:v>
                </c:pt>
                <c:pt idx="433">
                  <c:v>0.214528431604423</c:v>
                </c:pt>
                <c:pt idx="434">
                  <c:v>0.21442198890601799</c:v>
                </c:pt>
                <c:pt idx="435">
                  <c:v>0.214315801980209</c:v>
                </c:pt>
                <c:pt idx="436">
                  <c:v>0.214209870784899</c:v>
                </c:pt>
                <c:pt idx="437">
                  <c:v>0.21410419527799401</c:v>
                </c:pt>
                <c:pt idx="438">
                  <c:v>0.21399877541739701</c:v>
                </c:pt>
                <c:pt idx="439">
                  <c:v>0.21389361116101499</c:v>
                </c:pt>
                <c:pt idx="440">
                  <c:v>0.213788702466751</c:v>
                </c:pt>
                <c:pt idx="441">
                  <c:v>0.213684049292509</c:v>
                </c:pt>
                <c:pt idx="442">
                  <c:v>0.21357965159619499</c:v>
                </c:pt>
                <c:pt idx="443">
                  <c:v>0.21347550933571399</c:v>
                </c:pt>
                <c:pt idx="444">
                  <c:v>0.21337162246896901</c:v>
                </c:pt>
                <c:pt idx="445">
                  <c:v>0.213267990953866</c:v>
                </c:pt>
                <c:pt idx="446">
                  <c:v>0.213164614748309</c:v>
                </c:pt>
                <c:pt idx="447">
                  <c:v>0.21306149381020301</c:v>
                </c:pt>
                <c:pt idx="448">
                  <c:v>0.212958628097452</c:v>
                </c:pt>
                <c:pt idx="449">
                  <c:v>0.21285601756796199</c:v>
                </c:pt>
                <c:pt idx="450">
                  <c:v>0.21275366217963601</c:v>
                </c:pt>
                <c:pt idx="451">
                  <c:v>0.21265156189038001</c:v>
                </c:pt>
                <c:pt idx="452">
                  <c:v>0.21254971665809699</c:v>
                </c:pt>
                <c:pt idx="453">
                  <c:v>0.212448126440694</c:v>
                </c:pt>
                <c:pt idx="454">
                  <c:v>0.212346791196074</c:v>
                </c:pt>
                <c:pt idx="455">
                  <c:v>0.212245710882142</c:v>
                </c:pt>
                <c:pt idx="456">
                  <c:v>0.21214488545680199</c:v>
                </c:pt>
                <c:pt idx="457">
                  <c:v>0.21204431487795999</c:v>
                </c:pt>
                <c:pt idx="458">
                  <c:v>0.21194399910351999</c:v>
                </c:pt>
                <c:pt idx="459">
                  <c:v>0.21184393809138699</c:v>
                </c:pt>
                <c:pt idx="460">
                  <c:v>0.211744131799465</c:v>
                </c:pt>
                <c:pt idx="461">
                  <c:v>0.21164458018565899</c:v>
                </c:pt>
                <c:pt idx="462">
                  <c:v>0.211545283207873</c:v>
                </c:pt>
                <c:pt idx="463">
                  <c:v>0.21144624082401201</c:v>
                </c:pt>
                <c:pt idx="464">
                  <c:v>0.21134745299198199</c:v>
                </c:pt>
                <c:pt idx="465">
                  <c:v>0.21124891966968601</c:v>
                </c:pt>
                <c:pt idx="466">
                  <c:v>0.21115064081502899</c:v>
                </c:pt>
                <c:pt idx="467">
                  <c:v>0.21105261638591499</c:v>
                </c:pt>
                <c:pt idx="468">
                  <c:v>0.210954846340251</c:v>
                </c:pt>
                <c:pt idx="469">
                  <c:v>0.21085733063593901</c:v>
                </c:pt>
                <c:pt idx="470">
                  <c:v>0.210760069230886</c:v>
                </c:pt>
                <c:pt idx="471">
                  <c:v>0.21066306208299401</c:v>
                </c:pt>
                <c:pt idx="472">
                  <c:v>0.21056630915016999</c:v>
                </c:pt>
                <c:pt idx="473">
                  <c:v>0.21046981039031701</c:v>
                </c:pt>
                <c:pt idx="474">
                  <c:v>0.210373565761341</c:v>
                </c:pt>
                <c:pt idx="475">
                  <c:v>0.21027757522114601</c:v>
                </c:pt>
                <c:pt idx="476">
                  <c:v>0.21018183872763599</c:v>
                </c:pt>
                <c:pt idx="477">
                  <c:v>0.21008635623871699</c:v>
                </c:pt>
                <c:pt idx="478">
                  <c:v>0.209991127712293</c:v>
                </c:pt>
                <c:pt idx="479">
                  <c:v>0.209896153106268</c:v>
                </c:pt>
                <c:pt idx="480">
                  <c:v>0.20980143237854801</c:v>
                </c:pt>
                <c:pt idx="481">
                  <c:v>0.20970696548703599</c:v>
                </c:pt>
                <c:pt idx="482">
                  <c:v>0.209612752389638</c:v>
                </c:pt>
                <c:pt idx="483">
                  <c:v>0.20951879304425799</c:v>
                </c:pt>
                <c:pt idx="484">
                  <c:v>0.209425087408801</c:v>
                </c:pt>
                <c:pt idx="485">
                  <c:v>0.209331635441171</c:v>
                </c:pt>
                <c:pt idx="486">
                  <c:v>0.20923843709927401</c:v>
                </c:pt>
                <c:pt idx="487">
                  <c:v>0.20914549234101401</c:v>
                </c:pt>
                <c:pt idx="488">
                  <c:v>0.209052801124294</c:v>
                </c:pt>
                <c:pt idx="489">
                  <c:v>0.20896036340702101</c:v>
                </c:pt>
                <c:pt idx="490">
                  <c:v>0.20886817914709899</c:v>
                </c:pt>
                <c:pt idx="491">
                  <c:v>0.20877624830243199</c:v>
                </c:pt>
                <c:pt idx="492">
                  <c:v>0.20868457083092501</c:v>
                </c:pt>
                <c:pt idx="493">
                  <c:v>0.20859314669048301</c:v>
                </c:pt>
                <c:pt idx="494">
                  <c:v>0.20850197583901001</c:v>
                </c:pt>
                <c:pt idx="495">
                  <c:v>0.208411058234411</c:v>
                </c:pt>
                <c:pt idx="496">
                  <c:v>0.208320393834591</c:v>
                </c:pt>
                <c:pt idx="497">
                  <c:v>0.20822998259745401</c:v>
                </c:pt>
                <c:pt idx="498">
                  <c:v>0.20813982448090501</c:v>
                </c:pt>
                <c:pt idx="499">
                  <c:v>0.20804991944284901</c:v>
                </c:pt>
                <c:pt idx="500">
                  <c:v>0.20796026744118901</c:v>
                </c:pt>
                <c:pt idx="501">
                  <c:v>0.20787086843383201</c:v>
                </c:pt>
                <c:pt idx="502">
                  <c:v>0.20778172237868101</c:v>
                </c:pt>
                <c:pt idx="503">
                  <c:v>0.20769282923364099</c:v>
                </c:pt>
                <c:pt idx="504">
                  <c:v>0.207604188956618</c:v>
                </c:pt>
                <c:pt idx="505">
                  <c:v>0.20751580150551399</c:v>
                </c:pt>
                <c:pt idx="506">
                  <c:v>0.20742766683823599</c:v>
                </c:pt>
                <c:pt idx="507">
                  <c:v>0.20733978491268701</c:v>
                </c:pt>
                <c:pt idx="508">
                  <c:v>0.20725215568677299</c:v>
                </c:pt>
                <c:pt idx="509">
                  <c:v>0.20716477911839801</c:v>
                </c:pt>
                <c:pt idx="510">
                  <c:v>0.207077655165467</c:v>
                </c:pt>
                <c:pt idx="511">
                  <c:v>0.20699078378588401</c:v>
                </c:pt>
                <c:pt idx="512">
                  <c:v>0.20690416493755401</c:v>
                </c:pt>
                <c:pt idx="513">
                  <c:v>0.20681779857838201</c:v>
                </c:pt>
                <c:pt idx="514">
                  <c:v>0.20673168466627201</c:v>
                </c:pt>
                <c:pt idx="515">
                  <c:v>0.20664582315912899</c:v>
                </c:pt>
                <c:pt idx="516">
                  <c:v>0.206560214014858</c:v>
                </c:pt>
                <c:pt idx="517">
                  <c:v>0.20647485719136199</c:v>
                </c:pt>
                <c:pt idx="518">
                  <c:v>0.20638975264654799</c:v>
                </c:pt>
                <c:pt idx="519">
                  <c:v>0.206304900338319</c:v>
                </c:pt>
                <c:pt idx="520">
                  <c:v>0.20622030022458099</c:v>
                </c:pt>
                <c:pt idx="521">
                  <c:v>0.206135952263237</c:v>
                </c:pt>
                <c:pt idx="522">
                  <c:v>0.20605185641219301</c:v>
                </c:pt>
                <c:pt idx="523">
                  <c:v>0.20596801262935299</c:v>
                </c:pt>
                <c:pt idx="524">
                  <c:v>0.20588442087262199</c:v>
                </c:pt>
                <c:pt idx="525">
                  <c:v>0.205801081099904</c:v>
                </c:pt>
                <c:pt idx="526">
                  <c:v>0.205717993269104</c:v>
                </c:pt>
                <c:pt idx="527">
                  <c:v>0.20563515733812801</c:v>
                </c:pt>
                <c:pt idx="528">
                  <c:v>0.205552573264878</c:v>
                </c:pt>
                <c:pt idx="529">
                  <c:v>0.205470241007261</c:v>
                </c:pt>
                <c:pt idx="530">
                  <c:v>0.20538816052318001</c:v>
                </c:pt>
                <c:pt idx="531">
                  <c:v>0.205306331770541</c:v>
                </c:pt>
                <c:pt idx="532">
                  <c:v>0.20522475470724699</c:v>
                </c:pt>
                <c:pt idx="533">
                  <c:v>0.20514342929120399</c:v>
                </c:pt>
                <c:pt idx="534">
                  <c:v>0.20506235548031701</c:v>
                </c:pt>
                <c:pt idx="535">
                  <c:v>0.20498153323248899</c:v>
                </c:pt>
                <c:pt idx="536">
                  <c:v>0.20490096250562601</c:v>
                </c:pt>
                <c:pt idx="537">
                  <c:v>0.204820643257632</c:v>
                </c:pt>
                <c:pt idx="538">
                  <c:v>0.204740575446412</c:v>
                </c:pt>
                <c:pt idx="539">
                  <c:v>0.20466075902987099</c:v>
                </c:pt>
                <c:pt idx="540">
                  <c:v>0.20458119396591301</c:v>
                </c:pt>
                <c:pt idx="541">
                  <c:v>0.204501880212443</c:v>
                </c:pt>
                <c:pt idx="542">
                  <c:v>0.20442281772736501</c:v>
                </c:pt>
                <c:pt idx="543">
                  <c:v>0.204344006468584</c:v>
                </c:pt>
                <c:pt idx="544">
                  <c:v>0.20426544639400501</c:v>
                </c:pt>
                <c:pt idx="545">
                  <c:v>0.204187137461532</c:v>
                </c:pt>
                <c:pt idx="546">
                  <c:v>0.20410907962907099</c:v>
                </c:pt>
                <c:pt idx="547">
                  <c:v>0.20403127285452499</c:v>
                </c:pt>
                <c:pt idx="548">
                  <c:v>0.20395371709579899</c:v>
                </c:pt>
                <c:pt idx="549">
                  <c:v>0.203876412310799</c:v>
                </c:pt>
                <c:pt idx="550">
                  <c:v>0.203799358457428</c:v>
                </c:pt>
                <c:pt idx="551">
                  <c:v>0.203722555493592</c:v>
                </c:pt>
                <c:pt idx="552">
                  <c:v>0.20364600337719399</c:v>
                </c:pt>
                <c:pt idx="553">
                  <c:v>0.203569702066141</c:v>
                </c:pt>
                <c:pt idx="554">
                  <c:v>0.20349365151833501</c:v>
                </c:pt>
                <c:pt idx="555">
                  <c:v>0.203417851691682</c:v>
                </c:pt>
                <c:pt idx="556">
                  <c:v>0.203342302544087</c:v>
                </c:pt>
                <c:pt idx="557">
                  <c:v>0.20326700403345399</c:v>
                </c:pt>
                <c:pt idx="558">
                  <c:v>0.20319195611768801</c:v>
                </c:pt>
                <c:pt idx="559">
                  <c:v>0.20311715875469299</c:v>
                </c:pt>
                <c:pt idx="560">
                  <c:v>0.20304261190237499</c:v>
                </c:pt>
                <c:pt idx="561">
                  <c:v>0.202968315518638</c:v>
                </c:pt>
                <c:pt idx="562">
                  <c:v>0.20289426956138501</c:v>
                </c:pt>
                <c:pt idx="563">
                  <c:v>0.20282047398852401</c:v>
                </c:pt>
                <c:pt idx="564">
                  <c:v>0.202746928757956</c:v>
                </c:pt>
                <c:pt idx="565">
                  <c:v>0.20267363382758799</c:v>
                </c:pt>
                <c:pt idx="566">
                  <c:v>0.202600589155324</c:v>
                </c:pt>
                <c:pt idx="567">
                  <c:v>0.20252779469906901</c:v>
                </c:pt>
                <c:pt idx="568">
                  <c:v>0.20245525041672799</c:v>
                </c:pt>
                <c:pt idx="569">
                  <c:v>0.20238295626620401</c:v>
                </c:pt>
                <c:pt idx="570">
                  <c:v>0.20231091220540201</c:v>
                </c:pt>
                <c:pt idx="571">
                  <c:v>0.20223911819222901</c:v>
                </c:pt>
                <c:pt idx="572">
                  <c:v>0.202167574184587</c:v>
                </c:pt>
                <c:pt idx="573">
                  <c:v>0.202096280140381</c:v>
                </c:pt>
                <c:pt idx="574">
                  <c:v>0.20202523601751701</c:v>
                </c:pt>
                <c:pt idx="575">
                  <c:v>0.20195444177389901</c:v>
                </c:pt>
                <c:pt idx="576">
                  <c:v>0.20188389736743101</c:v>
                </c:pt>
                <c:pt idx="577">
                  <c:v>0.20181360275601901</c:v>
                </c:pt>
                <c:pt idx="578">
                  <c:v>0.20174355789756601</c:v>
                </c:pt>
                <c:pt idx="579">
                  <c:v>0.201673762749978</c:v>
                </c:pt>
                <c:pt idx="580">
                  <c:v>0.20160421727115899</c:v>
                </c:pt>
                <c:pt idx="581">
                  <c:v>0.201534921419014</c:v>
                </c:pt>
                <c:pt idx="582">
                  <c:v>0.20146587515144701</c:v>
                </c:pt>
                <c:pt idx="583">
                  <c:v>0.20139707842636301</c:v>
                </c:pt>
                <c:pt idx="584">
                  <c:v>0.20132853120166699</c:v>
                </c:pt>
                <c:pt idx="585">
                  <c:v>0.201260233435264</c:v>
                </c:pt>
                <c:pt idx="586">
                  <c:v>0.20119218508505701</c:v>
                </c:pt>
                <c:pt idx="587">
                  <c:v>0.201124386108952</c:v>
                </c:pt>
                <c:pt idx="588">
                  <c:v>0.20105683646485301</c:v>
                </c:pt>
                <c:pt idx="589">
                  <c:v>0.200989536110666</c:v>
                </c:pt>
                <c:pt idx="590">
                  <c:v>0.20092248500429299</c:v>
                </c:pt>
                <c:pt idx="591">
                  <c:v>0.20085568310364199</c:v>
                </c:pt>
                <c:pt idx="592">
                  <c:v>0.200789130366615</c:v>
                </c:pt>
                <c:pt idx="593">
                  <c:v>0.20072282675111799</c:v>
                </c:pt>
                <c:pt idx="594">
                  <c:v>0.20065677221505401</c:v>
                </c:pt>
                <c:pt idx="595">
                  <c:v>0.20059096671633</c:v>
                </c:pt>
                <c:pt idx="596">
                  <c:v>0.20052541021285</c:v>
                </c:pt>
                <c:pt idx="597">
                  <c:v>0.20046010266251699</c:v>
                </c:pt>
                <c:pt idx="598">
                  <c:v>0.20039504402323699</c:v>
                </c:pt>
                <c:pt idx="599">
                  <c:v>0.20033023425291499</c:v>
                </c:pt>
                <c:pt idx="600">
                  <c:v>0.20026567330945499</c:v>
                </c:pt>
                <c:pt idx="601">
                  <c:v>0.20020136115076101</c:v>
                </c:pt>
                <c:pt idx="602">
                  <c:v>0.20013729773473901</c:v>
                </c:pt>
                <c:pt idx="603">
                  <c:v>0.20007348301929301</c:v>
                </c:pt>
                <c:pt idx="604">
                  <c:v>0.200009916962328</c:v>
                </c:pt>
                <c:pt idx="605">
                  <c:v>0.19994659952174801</c:v>
                </c:pt>
                <c:pt idx="606">
                  <c:v>0.199883530655458</c:v>
                </c:pt>
                <c:pt idx="607">
                  <c:v>0.199820710321363</c:v>
                </c:pt>
                <c:pt idx="608">
                  <c:v>0.19975813847736701</c:v>
                </c:pt>
                <c:pt idx="609">
                  <c:v>0.19969581508137499</c:v>
                </c:pt>
                <c:pt idx="610">
                  <c:v>0.19963374009129101</c:v>
                </c:pt>
                <c:pt idx="611">
                  <c:v>0.19957191346502101</c:v>
                </c:pt>
                <c:pt idx="612">
                  <c:v>0.19951033516046901</c:v>
                </c:pt>
                <c:pt idx="613">
                  <c:v>0.19944900513553901</c:v>
                </c:pt>
                <c:pt idx="614">
                  <c:v>0.19938792334813699</c:v>
                </c:pt>
                <c:pt idx="615">
                  <c:v>0.199327089756166</c:v>
                </c:pt>
                <c:pt idx="616">
                  <c:v>0.19926650431753201</c:v>
                </c:pt>
                <c:pt idx="617">
                  <c:v>0.19920616699013899</c:v>
                </c:pt>
                <c:pt idx="618">
                  <c:v>0.199146077731891</c:v>
                </c:pt>
                <c:pt idx="619">
                  <c:v>0.19908623650069501</c:v>
                </c:pt>
                <c:pt idx="620">
                  <c:v>0.19902664325445299</c:v>
                </c:pt>
                <c:pt idx="621">
                  <c:v>0.19896729795107099</c:v>
                </c:pt>
                <c:pt idx="622">
                  <c:v>0.19890820054845301</c:v>
                </c:pt>
                <c:pt idx="623">
                  <c:v>0.19884935100450399</c:v>
                </c:pt>
                <c:pt idx="624">
                  <c:v>0.198790749277129</c:v>
                </c:pt>
                <c:pt idx="625">
                  <c:v>0.19873239532423301</c:v>
                </c:pt>
                <c:pt idx="626">
                  <c:v>0.19867428910371901</c:v>
                </c:pt>
                <c:pt idx="627">
                  <c:v>0.19861643057349301</c:v>
                </c:pt>
                <c:pt idx="628">
                  <c:v>0.198558819691459</c:v>
                </c:pt>
                <c:pt idx="629">
                  <c:v>0.198501456415522</c:v>
                </c:pt>
                <c:pt idx="630">
                  <c:v>0.19844434070358699</c:v>
                </c:pt>
                <c:pt idx="631">
                  <c:v>0.19838747251355801</c:v>
                </c:pt>
                <c:pt idx="632">
                  <c:v>0.19833085180334001</c:v>
                </c:pt>
                <c:pt idx="633">
                  <c:v>0.19827447853083699</c:v>
                </c:pt>
                <c:pt idx="634">
                  <c:v>0.19821835265395499</c:v>
                </c:pt>
                <c:pt idx="635">
                  <c:v>0.19816247413059701</c:v>
                </c:pt>
                <c:pt idx="636">
                  <c:v>0.19810684291866901</c:v>
                </c:pt>
                <c:pt idx="637">
                  <c:v>0.19805145897607501</c:v>
                </c:pt>
                <c:pt idx="638">
                  <c:v>0.197996322260719</c:v>
                </c:pt>
                <c:pt idx="639">
                  <c:v>0.19794143273050699</c:v>
                </c:pt>
                <c:pt idx="640">
                  <c:v>0.197886790343344</c:v>
                </c:pt>
                <c:pt idx="641">
                  <c:v>0.19783239505713299</c:v>
                </c:pt>
                <c:pt idx="642">
                  <c:v>0.19777824682977899</c:v>
                </c:pt>
                <c:pt idx="643">
                  <c:v>0.197724345619187</c:v>
                </c:pt>
                <c:pt idx="644">
                  <c:v>0.19767069138326199</c:v>
                </c:pt>
                <c:pt idx="645">
                  <c:v>0.197617284079908</c:v>
                </c:pt>
                <c:pt idx="646">
                  <c:v>0.19756412366702999</c:v>
                </c:pt>
                <c:pt idx="647">
                  <c:v>0.197511210102533</c:v>
                </c:pt>
                <c:pt idx="648">
                  <c:v>0.197458543344321</c:v>
                </c:pt>
                <c:pt idx="649">
                  <c:v>0.197406123350299</c:v>
                </c:pt>
                <c:pt idx="650">
                  <c:v>0.197353950078371</c:v>
                </c:pt>
                <c:pt idx="651">
                  <c:v>0.19730202348644299</c:v>
                </c:pt>
                <c:pt idx="652">
                  <c:v>0.19725034353241799</c:v>
                </c:pt>
                <c:pt idx="653">
                  <c:v>0.19719891017420199</c:v>
                </c:pt>
                <c:pt idx="654">
                  <c:v>0.19714772336969899</c:v>
                </c:pt>
                <c:pt idx="655">
                  <c:v>0.197096783076814</c:v>
                </c:pt>
                <c:pt idx="656">
                  <c:v>0.19704608925345099</c:v>
                </c:pt>
                <c:pt idx="657">
                  <c:v>0.196995641857516</c:v>
                </c:pt>
                <c:pt idx="658">
                  <c:v>0.19694544084691201</c:v>
                </c:pt>
                <c:pt idx="659">
                  <c:v>0.196895486179545</c:v>
                </c:pt>
                <c:pt idx="660">
                  <c:v>0.196845777813318</c:v>
                </c:pt>
                <c:pt idx="661">
                  <c:v>0.19679631570613701</c:v>
                </c:pt>
                <c:pt idx="662">
                  <c:v>0.19674709981590699</c:v>
                </c:pt>
                <c:pt idx="663">
                  <c:v>0.196698130100532</c:v>
                </c:pt>
                <c:pt idx="664">
                  <c:v>0.19664940651791599</c:v>
                </c:pt>
                <c:pt idx="665">
                  <c:v>0.19660092902596399</c:v>
                </c:pt>
                <c:pt idx="666">
                  <c:v>0.19655269758258201</c:v>
                </c:pt>
                <c:pt idx="667">
                  <c:v>0.196504712145673</c:v>
                </c:pt>
                <c:pt idx="668">
                  <c:v>0.19645697267314199</c:v>
                </c:pt>
                <c:pt idx="669">
                  <c:v>0.196409479122894</c:v>
                </c:pt>
                <c:pt idx="670">
                  <c:v>0.19636223145283399</c:v>
                </c:pt>
                <c:pt idx="671">
                  <c:v>0.19631522962086501</c:v>
                </c:pt>
                <c:pt idx="672">
                  <c:v>0.19626847358489399</c:v>
                </c:pt>
                <c:pt idx="673">
                  <c:v>0.19622196330282399</c:v>
                </c:pt>
                <c:pt idx="674">
                  <c:v>0.19617569873255999</c:v>
                </c:pt>
                <c:pt idx="675">
                  <c:v>0.19612967983200699</c:v>
                </c:pt>
                <c:pt idx="676">
                  <c:v>0.19608390655906999</c:v>
                </c:pt>
                <c:pt idx="677">
                  <c:v>0.19603837887165201</c:v>
                </c:pt>
                <c:pt idx="678">
                  <c:v>0.19599309672765899</c:v>
                </c:pt>
                <c:pt idx="679">
                  <c:v>0.19594806008499599</c:v>
                </c:pt>
                <c:pt idx="680">
                  <c:v>0.19590326890156701</c:v>
                </c:pt>
                <c:pt idx="681">
                  <c:v>0.195858723135276</c:v>
                </c:pt>
                <c:pt idx="682">
                  <c:v>0.19581442274402799</c:v>
                </c:pt>
                <c:pt idx="683">
                  <c:v>0.195770367685729</c:v>
                </c:pt>
                <c:pt idx="684">
                  <c:v>0.195726557918282</c:v>
                </c:pt>
                <c:pt idx="685">
                  <c:v>0.195682993399592</c:v>
                </c:pt>
                <c:pt idx="686">
                  <c:v>0.195639674087564</c:v>
                </c:pt>
                <c:pt idx="687">
                  <c:v>0.19559659994010301</c:v>
                </c:pt>
                <c:pt idx="688">
                  <c:v>0.195553770915113</c:v>
                </c:pt>
                <c:pt idx="689">
                  <c:v>0.19551118697049899</c:v>
                </c:pt>
                <c:pt idx="690">
                  <c:v>0.19546884806416601</c:v>
                </c:pt>
                <c:pt idx="691">
                  <c:v>0.195426754154017</c:v>
                </c:pt>
                <c:pt idx="692">
                  <c:v>0.19538490519795801</c:v>
                </c:pt>
                <c:pt idx="693">
                  <c:v>0.19534330115389401</c:v>
                </c:pt>
                <c:pt idx="694">
                  <c:v>0.195301941979729</c:v>
                </c:pt>
                <c:pt idx="695">
                  <c:v>0.19526082763336799</c:v>
                </c:pt>
                <c:pt idx="696">
                  <c:v>0.195219958072715</c:v>
                </c:pt>
                <c:pt idx="697">
                  <c:v>0.19517933325567499</c:v>
                </c:pt>
                <c:pt idx="698">
                  <c:v>0.195138953140152</c:v>
                </c:pt>
                <c:pt idx="699">
                  <c:v>0.19509881768405299</c:v>
                </c:pt>
                <c:pt idx="700">
                  <c:v>0.19505892684528001</c:v>
                </c:pt>
                <c:pt idx="701">
                  <c:v>0.19501928058173801</c:v>
                </c:pt>
                <c:pt idx="702">
                  <c:v>0.194979878851333</c:v>
                </c:pt>
                <c:pt idx="703">
                  <c:v>0.19494072161196899</c:v>
                </c:pt>
                <c:pt idx="704">
                  <c:v>0.194901808821551</c:v>
                </c:pt>
                <c:pt idx="705">
                  <c:v>0.194863140437982</c:v>
                </c:pt>
                <c:pt idx="706">
                  <c:v>0.19482471641916899</c:v>
                </c:pt>
                <c:pt idx="707">
                  <c:v>0.19478653672301499</c:v>
                </c:pt>
                <c:pt idx="708">
                  <c:v>0.194748601307425</c:v>
                </c:pt>
                <c:pt idx="709">
                  <c:v>0.194710910130305</c:v>
                </c:pt>
                <c:pt idx="710">
                  <c:v>0.194673463149557</c:v>
                </c:pt>
                <c:pt idx="711">
                  <c:v>0.19463626032308801</c:v>
                </c:pt>
                <c:pt idx="712">
                  <c:v>0.19459930160880201</c:v>
                </c:pt>
                <c:pt idx="713">
                  <c:v>0.19456258696460299</c:v>
                </c:pt>
                <c:pt idx="714">
                  <c:v>0.19452611634839601</c:v>
                </c:pt>
                <c:pt idx="715">
                  <c:v>0.19448988971808501</c:v>
                </c:pt>
                <c:pt idx="716">
                  <c:v>0.194453907031576</c:v>
                </c:pt>
                <c:pt idx="717">
                  <c:v>0.19441816824677399</c:v>
                </c:pt>
                <c:pt idx="718">
                  <c:v>0.19438267332158099</c:v>
                </c:pt>
                <c:pt idx="719">
                  <c:v>0.194347422213905</c:v>
                </c:pt>
                <c:pt idx="720">
                  <c:v>0.19431241488164799</c:v>
                </c:pt>
                <c:pt idx="721">
                  <c:v>0.19427765128271501</c:v>
                </c:pt>
                <c:pt idx="722">
                  <c:v>0.19424313137501201</c:v>
                </c:pt>
                <c:pt idx="723">
                  <c:v>0.19420885511644301</c:v>
                </c:pt>
                <c:pt idx="724">
                  <c:v>0.19417482246491299</c:v>
                </c:pt>
                <c:pt idx="725">
                  <c:v>0.194141033378325</c:v>
                </c:pt>
                <c:pt idx="726">
                  <c:v>0.194107487814586</c:v>
                </c:pt>
                <c:pt idx="727">
                  <c:v>0.19407418573159901</c:v>
                </c:pt>
                <c:pt idx="728">
                  <c:v>0.19404112708726901</c:v>
                </c:pt>
                <c:pt idx="729">
                  <c:v>0.19400831183950101</c:v>
                </c:pt>
                <c:pt idx="730">
                  <c:v>0.19397589129649301</c:v>
                </c:pt>
                <c:pt idx="731">
                  <c:v>0.19394401515953399</c:v>
                </c:pt>
                <c:pt idx="732">
                  <c:v>0.19391268097616501</c:v>
                </c:pt>
                <c:pt idx="733">
                  <c:v>0.193881886293929</c:v>
                </c:pt>
                <c:pt idx="734">
                  <c:v>0.19385162866036701</c:v>
                </c:pt>
                <c:pt idx="735">
                  <c:v>0.19382190562302001</c:v>
                </c:pt>
                <c:pt idx="736">
                  <c:v>0.19379271472942999</c:v>
                </c:pt>
                <c:pt idx="737">
                  <c:v>0.19376405352713899</c:v>
                </c:pt>
                <c:pt idx="738">
                  <c:v>0.19373591956368799</c:v>
                </c:pt>
                <c:pt idx="739">
                  <c:v>0.19370831038661901</c:v>
                </c:pt>
                <c:pt idx="740">
                  <c:v>0.193681223543473</c:v>
                </c:pt>
                <c:pt idx="741">
                  <c:v>0.19365465658179301</c:v>
                </c:pt>
                <c:pt idx="742">
                  <c:v>0.19362860704911899</c:v>
                </c:pt>
                <c:pt idx="743">
                  <c:v>0.19360307249299299</c:v>
                </c:pt>
                <c:pt idx="744">
                  <c:v>0.193578050460956</c:v>
                </c:pt>
                <c:pt idx="745">
                  <c:v>0.19355353850055201</c:v>
                </c:pt>
                <c:pt idx="746">
                  <c:v>0.19352953415932</c:v>
                </c:pt>
                <c:pt idx="747">
                  <c:v>0.19350603498480201</c:v>
                </c:pt>
                <c:pt idx="748">
                  <c:v>0.19348303852454099</c:v>
                </c:pt>
                <c:pt idx="749">
                  <c:v>0.19346054232607701</c:v>
                </c:pt>
                <c:pt idx="750">
                  <c:v>0.19343854393695301</c:v>
                </c:pt>
                <c:pt idx="751">
                  <c:v>0.19341704090471001</c:v>
                </c:pt>
                <c:pt idx="752">
                  <c:v>0.19339603077688899</c:v>
                </c:pt>
                <c:pt idx="753">
                  <c:v>0.19337551110103199</c:v>
                </c:pt>
                <c:pt idx="754">
                  <c:v>0.19335547942468101</c:v>
                </c:pt>
                <c:pt idx="755">
                  <c:v>0.19333593329537699</c:v>
                </c:pt>
                <c:pt idx="756">
                  <c:v>0.19331687026066199</c:v>
                </c:pt>
                <c:pt idx="757">
                  <c:v>0.19329828786807701</c:v>
                </c:pt>
                <c:pt idx="758">
                  <c:v>0.193280183665164</c:v>
                </c:pt>
                <c:pt idx="759">
                  <c:v>0.193262555199465</c:v>
                </c:pt>
                <c:pt idx="760">
                  <c:v>0.193245400018521</c:v>
                </c:pt>
                <c:pt idx="761">
                  <c:v>0.19322871566987401</c:v>
                </c:pt>
                <c:pt idx="762">
                  <c:v>0.19321249970106499</c:v>
                </c:pt>
                <c:pt idx="763">
                  <c:v>0.19319674965963601</c:v>
                </c:pt>
                <c:pt idx="764">
                  <c:v>0.193181463093129</c:v>
                </c:pt>
                <c:pt idx="765">
                  <c:v>0.193166637549085</c:v>
                </c:pt>
                <c:pt idx="766">
                  <c:v>0.193152270575045</c:v>
                </c:pt>
                <c:pt idx="767">
                  <c:v>0.19313835971855201</c:v>
                </c:pt>
                <c:pt idx="768">
                  <c:v>0.19312490252714701</c:v>
                </c:pt>
                <c:pt idx="769">
                  <c:v>0.19311189654837099</c:v>
                </c:pt>
                <c:pt idx="770">
                  <c:v>0.193099339329766</c:v>
                </c:pt>
                <c:pt idx="771">
                  <c:v>0.19308722841887399</c:v>
                </c:pt>
                <c:pt idx="772">
                  <c:v>0.193075561363237</c:v>
                </c:pt>
                <c:pt idx="773">
                  <c:v>0.193064335710395</c:v>
                </c:pt>
                <c:pt idx="774">
                  <c:v>0.19305354900789001</c:v>
                </c:pt>
                <c:pt idx="775">
                  <c:v>0.19304319880326501</c:v>
                </c:pt>
                <c:pt idx="776">
                  <c:v>0.19303328264406</c:v>
                </c:pt>
                <c:pt idx="777">
                  <c:v>0.193023798077817</c:v>
                </c:pt>
                <c:pt idx="778">
                  <c:v>0.19301474265207799</c:v>
                </c:pt>
                <c:pt idx="779">
                  <c:v>0.19300611391438499</c:v>
                </c:pt>
                <c:pt idx="780">
                  <c:v>0.19299790941227801</c:v>
                </c:pt>
                <c:pt idx="781">
                  <c:v>0.19299012669330001</c:v>
                </c:pt>
                <c:pt idx="782">
                  <c:v>0.19298276330499201</c:v>
                </c:pt>
                <c:pt idx="783">
                  <c:v>0.192975816794896</c:v>
                </c:pt>
                <c:pt idx="784">
                  <c:v>0.192969284710553</c:v>
                </c:pt>
                <c:pt idx="785">
                  <c:v>0.19296316459950499</c:v>
                </c:pt>
                <c:pt idx="786">
                  <c:v>0.19295745400929401</c:v>
                </c:pt>
                <c:pt idx="787">
                  <c:v>0.192952150487461</c:v>
                </c:pt>
                <c:pt idx="788">
                  <c:v>0.19294725158154699</c:v>
                </c:pt>
                <c:pt idx="789">
                  <c:v>0.19294275483909501</c:v>
                </c:pt>
                <c:pt idx="790">
                  <c:v>0.19293865780764499</c:v>
                </c:pt>
                <c:pt idx="791">
                  <c:v>0.19293495803474001</c:v>
                </c:pt>
                <c:pt idx="792">
                  <c:v>0.19293165306792101</c:v>
                </c:pt>
                <c:pt idx="793">
                  <c:v>0.19292874045472899</c:v>
                </c:pt>
                <c:pt idx="794">
                  <c:v>0.19292621774270699</c:v>
                </c:pt>
                <c:pt idx="795">
                  <c:v>0.19292408247939599</c:v>
                </c:pt>
                <c:pt idx="796">
                  <c:v>0.19292233221233701</c:v>
                </c:pt>
                <c:pt idx="797">
                  <c:v>0.19292096448907201</c:v>
                </c:pt>
                <c:pt idx="798">
                  <c:v>0.19291997685714199</c:v>
                </c:pt>
                <c:pt idx="799">
                  <c:v>0.19291936686409</c:v>
                </c:pt>
                <c:pt idx="800">
                  <c:v>0.192919132057457</c:v>
                </c:pt>
                <c:pt idx="801">
                  <c:v>0.19291926998478301</c:v>
                </c:pt>
                <c:pt idx="802">
                  <c:v>0.192919778193612</c:v>
                </c:pt>
                <c:pt idx="803">
                  <c:v>0.192920654231484</c:v>
                </c:pt>
                <c:pt idx="804">
                  <c:v>0.19292189564594101</c:v>
                </c:pt>
                <c:pt idx="805">
                  <c:v>0.19292349998452499</c:v>
                </c:pt>
                <c:pt idx="806">
                  <c:v>0.19292546479477801</c:v>
                </c:pt>
                <c:pt idx="807">
                  <c:v>0.19292778762424001</c:v>
                </c:pt>
                <c:pt idx="808">
                  <c:v>0.192930466020453</c:v>
                </c:pt>
                <c:pt idx="809">
                  <c:v>0.19293349753096001</c:v>
                </c:pt>
                <c:pt idx="810">
                  <c:v>0.19293687970330101</c:v>
                </c:pt>
                <c:pt idx="811">
                  <c:v>0.192940610085019</c:v>
                </c:pt>
                <c:pt idx="812">
                  <c:v>0.19294468622365399</c:v>
                </c:pt>
                <c:pt idx="813">
                  <c:v>0.192949105666749</c:v>
                </c:pt>
                <c:pt idx="814">
                  <c:v>0.19295386596184499</c:v>
                </c:pt>
                <c:pt idx="815">
                  <c:v>0.19295896465648299</c:v>
                </c:pt>
                <c:pt idx="816">
                  <c:v>0.192964399298206</c:v>
                </c:pt>
                <c:pt idx="817">
                  <c:v>0.192970167434554</c:v>
                </c:pt>
                <c:pt idx="818">
                  <c:v>0.19297626661306899</c:v>
                </c:pt>
                <c:pt idx="819">
                  <c:v>0.19298269438129401</c:v>
                </c:pt>
                <c:pt idx="820">
                  <c:v>0.19298944828676901</c:v>
                </c:pt>
                <c:pt idx="821">
                  <c:v>0.192996525877036</c:v>
                </c:pt>
                <c:pt idx="822">
                  <c:v>0.19300392469963701</c:v>
                </c:pt>
                <c:pt idx="823">
                  <c:v>0.19301164230211301</c:v>
                </c:pt>
                <c:pt idx="824">
                  <c:v>0.193019676232006</c:v>
                </c:pt>
                <c:pt idx="825">
                  <c:v>0.19302802403685801</c:v>
                </c:pt>
                <c:pt idx="826">
                  <c:v>0.193036683264209</c:v>
                </c:pt>
                <c:pt idx="827">
                  <c:v>0.19304565146160299</c:v>
                </c:pt>
                <c:pt idx="828">
                  <c:v>0.19305492617657899</c:v>
                </c:pt>
                <c:pt idx="829">
                  <c:v>0.19306450495668001</c:v>
                </c:pt>
                <c:pt idx="830">
                  <c:v>0.19307438534944801</c:v>
                </c:pt>
                <c:pt idx="831">
                  <c:v>0.19308456490242401</c:v>
                </c:pt>
                <c:pt idx="832">
                  <c:v>0.19309504116314899</c:v>
                </c:pt>
                <c:pt idx="833">
                  <c:v>0.19310581167916599</c:v>
                </c:pt>
                <c:pt idx="834">
                  <c:v>0.193116873998015</c:v>
                </c:pt>
                <c:pt idx="835">
                  <c:v>0.193128225667239</c:v>
                </c:pt>
                <c:pt idx="836">
                  <c:v>0.19313986423437801</c:v>
                </c:pt>
                <c:pt idx="837">
                  <c:v>0.19315178724697499</c:v>
                </c:pt>
                <c:pt idx="838">
                  <c:v>0.193163992252572</c:v>
                </c:pt>
                <c:pt idx="839">
                  <c:v>0.193176476798709</c:v>
                </c:pt>
                <c:pt idx="840">
                  <c:v>0.19318923843292801</c:v>
                </c:pt>
                <c:pt idx="841">
                  <c:v>0.19320227470277099</c:v>
                </c:pt>
                <c:pt idx="842">
                  <c:v>0.19321558315578</c:v>
                </c:pt>
                <c:pt idx="843">
                  <c:v>0.193229161339496</c:v>
                </c:pt>
                <c:pt idx="844">
                  <c:v>0.19324300680146</c:v>
                </c:pt>
                <c:pt idx="845">
                  <c:v>0.193257117089215</c:v>
                </c:pt>
                <c:pt idx="846">
                  <c:v>0.19327148975030101</c:v>
                </c:pt>
                <c:pt idx="847">
                  <c:v>0.193286122332261</c:v>
                </c:pt>
                <c:pt idx="848">
                  <c:v>0.193301012382636</c:v>
                </c:pt>
                <c:pt idx="849">
                  <c:v>0.19331615744896799</c:v>
                </c:pt>
                <c:pt idx="850">
                  <c:v>0.19333155507879801</c:v>
                </c:pt>
                <c:pt idx="851">
                  <c:v>0.193347202819667</c:v>
                </c:pt>
                <c:pt idx="852">
                  <c:v>0.19336309821911801</c:v>
                </c:pt>
                <c:pt idx="853">
                  <c:v>0.19337923882469199</c:v>
                </c:pt>
                <c:pt idx="854">
                  <c:v>0.19339562218393</c:v>
                </c:pt>
                <c:pt idx="855">
                  <c:v>0.193412245844375</c:v>
                </c:pt>
                <c:pt idx="856">
                  <c:v>0.193429107353567</c:v>
                </c:pt>
                <c:pt idx="857">
                  <c:v>0.19344620425904899</c:v>
                </c:pt>
                <c:pt idx="858">
                  <c:v>0.19346353410836201</c:v>
                </c:pt>
                <c:pt idx="859">
                  <c:v>0.19348109444904699</c:v>
                </c:pt>
                <c:pt idx="860">
                  <c:v>0.193498882828646</c:v>
                </c:pt>
                <c:pt idx="861">
                  <c:v>0.19351689679470099</c:v>
                </c:pt>
                <c:pt idx="862">
                  <c:v>0.19353513389475299</c:v>
                </c:pt>
                <c:pt idx="863">
                  <c:v>0.19355359167634401</c:v>
                </c:pt>
                <c:pt idx="864">
                  <c:v>0.19357226768701499</c:v>
                </c:pt>
                <c:pt idx="865">
                  <c:v>0.19359115947430899</c:v>
                </c:pt>
                <c:pt idx="866">
                  <c:v>0.193610264585766</c:v>
                </c:pt>
                <c:pt idx="867">
                  <c:v>0.19362958056892801</c:v>
                </c:pt>
                <c:pt idx="868">
                  <c:v>0.193649104971337</c:v>
                </c:pt>
                <c:pt idx="869">
                  <c:v>0.193668835340535</c:v>
                </c:pt>
                <c:pt idx="870">
                  <c:v>0.193688769224062</c:v>
                </c:pt>
                <c:pt idx="871">
                  <c:v>0.19370890416946099</c:v>
                </c:pt>
                <c:pt idx="872">
                  <c:v>0.193729237724273</c:v>
                </c:pt>
                <c:pt idx="873">
                  <c:v>0.19374976743604</c:v>
                </c:pt>
                <c:pt idx="874">
                  <c:v>0.193770490852303</c:v>
                </c:pt>
                <c:pt idx="875">
                  <c:v>0.193791405520605</c:v>
                </c:pt>
                <c:pt idx="876">
                  <c:v>0.19381250898848501</c:v>
                </c:pt>
                <c:pt idx="877">
                  <c:v>0.193833798803487</c:v>
                </c:pt>
                <c:pt idx="878">
                  <c:v>0.19385527251315199</c:v>
                </c:pt>
                <c:pt idx="879">
                  <c:v>0.19387692766502099</c:v>
                </c:pt>
                <c:pt idx="880">
                  <c:v>0.19389876180663501</c:v>
                </c:pt>
                <c:pt idx="881">
                  <c:v>0.19392077248553699</c:v>
                </c:pt>
                <c:pt idx="882">
                  <c:v>0.19394295724926799</c:v>
                </c:pt>
                <c:pt idx="883">
                  <c:v>0.19396531364537001</c:v>
                </c:pt>
                <c:pt idx="884">
                  <c:v>0.19398783922138399</c:v>
                </c:pt>
                <c:pt idx="885">
                  <c:v>0.19401053152485201</c:v>
                </c:pt>
                <c:pt idx="886">
                  <c:v>0.194033388103315</c:v>
                </c:pt>
                <c:pt idx="887">
                  <c:v>0.19405640650431599</c:v>
                </c:pt>
                <c:pt idx="888">
                  <c:v>0.19407958427539401</c:v>
                </c:pt>
                <c:pt idx="889">
                  <c:v>0.19410291896409301</c:v>
                </c:pt>
                <c:pt idx="890">
                  <c:v>0.19412640811795401</c:v>
                </c:pt>
                <c:pt idx="891">
                  <c:v>0.19415004928451801</c:v>
                </c:pt>
                <c:pt idx="892">
                  <c:v>0.19417384001132701</c:v>
                </c:pt>
                <c:pt idx="893">
                  <c:v>0.19419777784592299</c:v>
                </c:pt>
                <c:pt idx="894">
                  <c:v>0.19422186033584701</c:v>
                </c:pt>
                <c:pt idx="895">
                  <c:v>0.19424608502863999</c:v>
                </c:pt>
                <c:pt idx="896">
                  <c:v>0.19427044947184499</c:v>
                </c:pt>
                <c:pt idx="897">
                  <c:v>0.194294951213002</c:v>
                </c:pt>
                <c:pt idx="898">
                  <c:v>0.194319587799654</c:v>
                </c:pt>
                <c:pt idx="899">
                  <c:v>0.194344356779342</c:v>
                </c:pt>
                <c:pt idx="900">
                  <c:v>0.194369255699608</c:v>
                </c:pt>
                <c:pt idx="901">
                  <c:v>0.19439428210799301</c:v>
                </c:pt>
                <c:pt idx="902">
                  <c:v>0.194419433552039</c:v>
                </c:pt>
                <c:pt idx="903">
                  <c:v>0.194444707579287</c:v>
                </c:pt>
                <c:pt idx="904">
                  <c:v>0.19447010173727999</c:v>
                </c:pt>
                <c:pt idx="905">
                  <c:v>0.19449561357355799</c:v>
                </c:pt>
                <c:pt idx="906">
                  <c:v>0.19452124063566301</c:v>
                </c:pt>
                <c:pt idx="907">
                  <c:v>0.194546980471136</c:v>
                </c:pt>
                <c:pt idx="908">
                  <c:v>0.19457283062752101</c:v>
                </c:pt>
                <c:pt idx="909">
                  <c:v>0.194598788652357</c:v>
                </c:pt>
                <c:pt idx="910">
                  <c:v>0.194624852093186</c:v>
                </c:pt>
                <c:pt idx="911">
                  <c:v>0.19465101849755101</c:v>
                </c:pt>
                <c:pt idx="912">
                  <c:v>0.19467728541299301</c:v>
                </c:pt>
                <c:pt idx="913">
                  <c:v>0.19470365038705301</c:v>
                </c:pt>
                <c:pt idx="914">
                  <c:v>0.194730110967272</c:v>
                </c:pt>
                <c:pt idx="915">
                  <c:v>0.19475666470119399</c:v>
                </c:pt>
                <c:pt idx="916">
                  <c:v>0.194783309136358</c:v>
                </c:pt>
                <c:pt idx="917">
                  <c:v>0.19481004182030701</c:v>
                </c:pt>
                <c:pt idx="918">
                  <c:v>0.194836860300582</c:v>
                </c:pt>
                <c:pt idx="919">
                  <c:v>0.194863762124725</c:v>
                </c:pt>
                <c:pt idx="920">
                  <c:v>0.19489074484027799</c:v>
                </c:pt>
                <c:pt idx="921">
                  <c:v>0.19491780599478101</c:v>
                </c:pt>
                <c:pt idx="922">
                  <c:v>0.19494494313577701</c:v>
                </c:pt>
                <c:pt idx="923">
                  <c:v>0.19497215381080801</c:v>
                </c:pt>
                <c:pt idx="924">
                  <c:v>0.194999435567414</c:v>
                </c:pt>
                <c:pt idx="925">
                  <c:v>0.19502678595313699</c:v>
                </c:pt>
                <c:pt idx="926">
                  <c:v>0.19505420251552</c:v>
                </c:pt>
                <c:pt idx="927">
                  <c:v>0.195081682802103</c:v>
                </c:pt>
                <c:pt idx="928">
                  <c:v>0.19510922436042799</c:v>
                </c:pt>
                <c:pt idx="929">
                  <c:v>0.19513682473803701</c:v>
                </c:pt>
                <c:pt idx="930">
                  <c:v>0.19516448148247101</c:v>
                </c:pt>
                <c:pt idx="931">
                  <c:v>0.19519219214127201</c:v>
                </c:pt>
                <c:pt idx="932">
                  <c:v>0.19521995426198199</c:v>
                </c:pt>
                <c:pt idx="933">
                  <c:v>0.195247765392142</c:v>
                </c:pt>
                <c:pt idx="934">
                  <c:v>0.195275623079293</c:v>
                </c:pt>
                <c:pt idx="935">
                  <c:v>0.19530352487097799</c:v>
                </c:pt>
                <c:pt idx="936">
                  <c:v>0.19533146831473699</c:v>
                </c:pt>
                <c:pt idx="937">
                  <c:v>0.195359450958113</c:v>
                </c:pt>
                <c:pt idx="938">
                  <c:v>0.19538747034864701</c:v>
                </c:pt>
                <c:pt idx="939">
                  <c:v>0.19541552403388099</c:v>
                </c:pt>
                <c:pt idx="940">
                  <c:v>0.19544360956135601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6-48B2-8973-312174674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00000"/>
        <c:axId val="576305904"/>
      </c:lineChart>
      <c:dateAx>
        <c:axId val="5763000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5904"/>
        <c:crosses val="autoZero"/>
        <c:auto val="1"/>
        <c:lblOffset val="100"/>
        <c:baseTimeUnit val="days"/>
      </c:dateAx>
      <c:valAx>
        <c:axId val="5763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Fixed Strike Bootstrap'!$U$1</c:f>
              <c:strCache>
                <c:ptCount val="1"/>
                <c:pt idx="0">
                  <c:v>Black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Fixed Strike Bootstrap'!$T$2:$T$942</c:f>
              <c:numCache>
                <c:formatCode>d\-mmm\-yy</c:formatCode>
                <c:ptCount val="941"/>
                <c:pt idx="0">
                  <c:v>39583</c:v>
                </c:pt>
                <c:pt idx="1">
                  <c:v>39586</c:v>
                </c:pt>
                <c:pt idx="2">
                  <c:v>39589</c:v>
                </c:pt>
                <c:pt idx="3">
                  <c:v>39592</c:v>
                </c:pt>
                <c:pt idx="4">
                  <c:v>39595</c:v>
                </c:pt>
                <c:pt idx="5">
                  <c:v>39598</c:v>
                </c:pt>
                <c:pt idx="6">
                  <c:v>39601</c:v>
                </c:pt>
                <c:pt idx="7">
                  <c:v>39604</c:v>
                </c:pt>
                <c:pt idx="8">
                  <c:v>39607</c:v>
                </c:pt>
                <c:pt idx="9">
                  <c:v>39610</c:v>
                </c:pt>
                <c:pt idx="10">
                  <c:v>39613</c:v>
                </c:pt>
                <c:pt idx="11">
                  <c:v>39616</c:v>
                </c:pt>
                <c:pt idx="12">
                  <c:v>39619</c:v>
                </c:pt>
                <c:pt idx="13">
                  <c:v>39622</c:v>
                </c:pt>
                <c:pt idx="14">
                  <c:v>39625</c:v>
                </c:pt>
                <c:pt idx="15">
                  <c:v>39628</c:v>
                </c:pt>
                <c:pt idx="16">
                  <c:v>39631</c:v>
                </c:pt>
                <c:pt idx="17">
                  <c:v>39634</c:v>
                </c:pt>
                <c:pt idx="18">
                  <c:v>39637</c:v>
                </c:pt>
                <c:pt idx="19">
                  <c:v>39640</c:v>
                </c:pt>
                <c:pt idx="20">
                  <c:v>39643</c:v>
                </c:pt>
                <c:pt idx="21">
                  <c:v>39646</c:v>
                </c:pt>
                <c:pt idx="22">
                  <c:v>39649</c:v>
                </c:pt>
                <c:pt idx="23">
                  <c:v>39652</c:v>
                </c:pt>
                <c:pt idx="24">
                  <c:v>39655</c:v>
                </c:pt>
                <c:pt idx="25">
                  <c:v>39658</c:v>
                </c:pt>
                <c:pt idx="26">
                  <c:v>39661</c:v>
                </c:pt>
                <c:pt idx="27">
                  <c:v>39664</c:v>
                </c:pt>
                <c:pt idx="28">
                  <c:v>39667</c:v>
                </c:pt>
                <c:pt idx="29">
                  <c:v>39670</c:v>
                </c:pt>
                <c:pt idx="30">
                  <c:v>39673</c:v>
                </c:pt>
                <c:pt idx="31">
                  <c:v>39676</c:v>
                </c:pt>
                <c:pt idx="32">
                  <c:v>39679</c:v>
                </c:pt>
                <c:pt idx="33">
                  <c:v>39682</c:v>
                </c:pt>
                <c:pt idx="34">
                  <c:v>39685</c:v>
                </c:pt>
                <c:pt idx="35">
                  <c:v>39688</c:v>
                </c:pt>
                <c:pt idx="36">
                  <c:v>39691</c:v>
                </c:pt>
                <c:pt idx="37">
                  <c:v>39694</c:v>
                </c:pt>
                <c:pt idx="38">
                  <c:v>39697</c:v>
                </c:pt>
                <c:pt idx="39">
                  <c:v>39700</c:v>
                </c:pt>
                <c:pt idx="40">
                  <c:v>39703</c:v>
                </c:pt>
                <c:pt idx="41">
                  <c:v>39706</c:v>
                </c:pt>
                <c:pt idx="42">
                  <c:v>39709</c:v>
                </c:pt>
                <c:pt idx="43">
                  <c:v>39712</c:v>
                </c:pt>
                <c:pt idx="44">
                  <c:v>39715</c:v>
                </c:pt>
                <c:pt idx="45">
                  <c:v>39718</c:v>
                </c:pt>
                <c:pt idx="46">
                  <c:v>39721</c:v>
                </c:pt>
                <c:pt idx="47">
                  <c:v>39724</c:v>
                </c:pt>
                <c:pt idx="48">
                  <c:v>39727</c:v>
                </c:pt>
                <c:pt idx="49">
                  <c:v>39730</c:v>
                </c:pt>
                <c:pt idx="50">
                  <c:v>39733</c:v>
                </c:pt>
                <c:pt idx="51">
                  <c:v>39736</c:v>
                </c:pt>
                <c:pt idx="52">
                  <c:v>39739</c:v>
                </c:pt>
                <c:pt idx="53">
                  <c:v>39742</c:v>
                </c:pt>
                <c:pt idx="54">
                  <c:v>39745</c:v>
                </c:pt>
                <c:pt idx="55">
                  <c:v>39748</c:v>
                </c:pt>
                <c:pt idx="56">
                  <c:v>39751</c:v>
                </c:pt>
                <c:pt idx="57">
                  <c:v>39754</c:v>
                </c:pt>
                <c:pt idx="58">
                  <c:v>39757</c:v>
                </c:pt>
                <c:pt idx="59">
                  <c:v>39760</c:v>
                </c:pt>
                <c:pt idx="60">
                  <c:v>39763</c:v>
                </c:pt>
                <c:pt idx="61">
                  <c:v>39766</c:v>
                </c:pt>
                <c:pt idx="62">
                  <c:v>39769</c:v>
                </c:pt>
                <c:pt idx="63">
                  <c:v>39772</c:v>
                </c:pt>
                <c:pt idx="64">
                  <c:v>39775</c:v>
                </c:pt>
                <c:pt idx="65">
                  <c:v>39778</c:v>
                </c:pt>
                <c:pt idx="66">
                  <c:v>39781</c:v>
                </c:pt>
                <c:pt idx="67">
                  <c:v>39784</c:v>
                </c:pt>
                <c:pt idx="68">
                  <c:v>39787</c:v>
                </c:pt>
                <c:pt idx="69">
                  <c:v>39790</c:v>
                </c:pt>
                <c:pt idx="70">
                  <c:v>39793</c:v>
                </c:pt>
                <c:pt idx="71">
                  <c:v>39796</c:v>
                </c:pt>
                <c:pt idx="72">
                  <c:v>39799</c:v>
                </c:pt>
                <c:pt idx="73">
                  <c:v>39802</c:v>
                </c:pt>
                <c:pt idx="74">
                  <c:v>39805</c:v>
                </c:pt>
                <c:pt idx="75">
                  <c:v>39808</c:v>
                </c:pt>
                <c:pt idx="76">
                  <c:v>39811</c:v>
                </c:pt>
                <c:pt idx="77">
                  <c:v>39814</c:v>
                </c:pt>
                <c:pt idx="78">
                  <c:v>39817</c:v>
                </c:pt>
                <c:pt idx="79">
                  <c:v>39820</c:v>
                </c:pt>
                <c:pt idx="80">
                  <c:v>39823</c:v>
                </c:pt>
                <c:pt idx="81">
                  <c:v>39826</c:v>
                </c:pt>
                <c:pt idx="82">
                  <c:v>39829</c:v>
                </c:pt>
                <c:pt idx="83">
                  <c:v>39832</c:v>
                </c:pt>
                <c:pt idx="84">
                  <c:v>39835</c:v>
                </c:pt>
                <c:pt idx="85">
                  <c:v>39838</c:v>
                </c:pt>
                <c:pt idx="86">
                  <c:v>39841</c:v>
                </c:pt>
                <c:pt idx="87">
                  <c:v>39844</c:v>
                </c:pt>
                <c:pt idx="88">
                  <c:v>39847</c:v>
                </c:pt>
                <c:pt idx="89">
                  <c:v>39850</c:v>
                </c:pt>
                <c:pt idx="90">
                  <c:v>39853</c:v>
                </c:pt>
                <c:pt idx="91">
                  <c:v>39856</c:v>
                </c:pt>
                <c:pt idx="92">
                  <c:v>39859</c:v>
                </c:pt>
                <c:pt idx="93">
                  <c:v>39862</c:v>
                </c:pt>
                <c:pt idx="94">
                  <c:v>39865</c:v>
                </c:pt>
                <c:pt idx="95">
                  <c:v>39868</c:v>
                </c:pt>
                <c:pt idx="96">
                  <c:v>39871</c:v>
                </c:pt>
                <c:pt idx="97">
                  <c:v>39874</c:v>
                </c:pt>
                <c:pt idx="98">
                  <c:v>39877</c:v>
                </c:pt>
                <c:pt idx="99">
                  <c:v>39880</c:v>
                </c:pt>
                <c:pt idx="100">
                  <c:v>39883</c:v>
                </c:pt>
                <c:pt idx="101">
                  <c:v>39886</c:v>
                </c:pt>
                <c:pt idx="102">
                  <c:v>39889</c:v>
                </c:pt>
                <c:pt idx="103">
                  <c:v>39892</c:v>
                </c:pt>
                <c:pt idx="104">
                  <c:v>39895</c:v>
                </c:pt>
                <c:pt idx="105">
                  <c:v>39898</c:v>
                </c:pt>
                <c:pt idx="106">
                  <c:v>39901</c:v>
                </c:pt>
                <c:pt idx="107">
                  <c:v>39904</c:v>
                </c:pt>
                <c:pt idx="108">
                  <c:v>39907</c:v>
                </c:pt>
                <c:pt idx="109">
                  <c:v>39910</c:v>
                </c:pt>
                <c:pt idx="110">
                  <c:v>39913</c:v>
                </c:pt>
                <c:pt idx="111">
                  <c:v>39916</c:v>
                </c:pt>
                <c:pt idx="112">
                  <c:v>39919</c:v>
                </c:pt>
                <c:pt idx="113">
                  <c:v>39922</c:v>
                </c:pt>
                <c:pt idx="114">
                  <c:v>39925</c:v>
                </c:pt>
                <c:pt idx="115">
                  <c:v>39928</c:v>
                </c:pt>
                <c:pt idx="116">
                  <c:v>39931</c:v>
                </c:pt>
                <c:pt idx="117">
                  <c:v>39934</c:v>
                </c:pt>
                <c:pt idx="118">
                  <c:v>39937</c:v>
                </c:pt>
                <c:pt idx="119">
                  <c:v>39940</c:v>
                </c:pt>
                <c:pt idx="120">
                  <c:v>39943</c:v>
                </c:pt>
                <c:pt idx="121">
                  <c:v>39946</c:v>
                </c:pt>
                <c:pt idx="122">
                  <c:v>39949</c:v>
                </c:pt>
                <c:pt idx="123">
                  <c:v>39952</c:v>
                </c:pt>
                <c:pt idx="124">
                  <c:v>39955</c:v>
                </c:pt>
                <c:pt idx="125">
                  <c:v>39958</c:v>
                </c:pt>
                <c:pt idx="126">
                  <c:v>39961</c:v>
                </c:pt>
                <c:pt idx="127">
                  <c:v>39964</c:v>
                </c:pt>
                <c:pt idx="128">
                  <c:v>39967</c:v>
                </c:pt>
                <c:pt idx="129">
                  <c:v>39970</c:v>
                </c:pt>
                <c:pt idx="130">
                  <c:v>39973</c:v>
                </c:pt>
                <c:pt idx="131">
                  <c:v>39976</c:v>
                </c:pt>
                <c:pt idx="132">
                  <c:v>39979</c:v>
                </c:pt>
                <c:pt idx="133">
                  <c:v>39982</c:v>
                </c:pt>
                <c:pt idx="134">
                  <c:v>39985</c:v>
                </c:pt>
                <c:pt idx="135">
                  <c:v>39988</c:v>
                </c:pt>
                <c:pt idx="136">
                  <c:v>39991</c:v>
                </c:pt>
                <c:pt idx="137">
                  <c:v>39994</c:v>
                </c:pt>
                <c:pt idx="138">
                  <c:v>39997</c:v>
                </c:pt>
                <c:pt idx="139">
                  <c:v>40000</c:v>
                </c:pt>
                <c:pt idx="140">
                  <c:v>40003</c:v>
                </c:pt>
                <c:pt idx="141">
                  <c:v>40006</c:v>
                </c:pt>
                <c:pt idx="142">
                  <c:v>40009</c:v>
                </c:pt>
                <c:pt idx="143">
                  <c:v>40012</c:v>
                </c:pt>
                <c:pt idx="144">
                  <c:v>40015</c:v>
                </c:pt>
                <c:pt idx="145">
                  <c:v>40018</c:v>
                </c:pt>
                <c:pt idx="146">
                  <c:v>40021</c:v>
                </c:pt>
                <c:pt idx="147">
                  <c:v>40024</c:v>
                </c:pt>
                <c:pt idx="148">
                  <c:v>40027</c:v>
                </c:pt>
                <c:pt idx="149">
                  <c:v>40030</c:v>
                </c:pt>
                <c:pt idx="150">
                  <c:v>40033</c:v>
                </c:pt>
                <c:pt idx="151">
                  <c:v>40036</c:v>
                </c:pt>
                <c:pt idx="152">
                  <c:v>40039</c:v>
                </c:pt>
                <c:pt idx="153">
                  <c:v>40042</c:v>
                </c:pt>
                <c:pt idx="154">
                  <c:v>40045</c:v>
                </c:pt>
                <c:pt idx="155">
                  <c:v>40048</c:v>
                </c:pt>
                <c:pt idx="156">
                  <c:v>40051</c:v>
                </c:pt>
                <c:pt idx="157">
                  <c:v>40054</c:v>
                </c:pt>
                <c:pt idx="158">
                  <c:v>40057</c:v>
                </c:pt>
                <c:pt idx="159">
                  <c:v>40060</c:v>
                </c:pt>
                <c:pt idx="160">
                  <c:v>40063</c:v>
                </c:pt>
                <c:pt idx="161">
                  <c:v>40066</c:v>
                </c:pt>
                <c:pt idx="162">
                  <c:v>40069</c:v>
                </c:pt>
                <c:pt idx="163">
                  <c:v>40072</c:v>
                </c:pt>
                <c:pt idx="164">
                  <c:v>40075</c:v>
                </c:pt>
                <c:pt idx="165">
                  <c:v>40078</c:v>
                </c:pt>
                <c:pt idx="166">
                  <c:v>40081</c:v>
                </c:pt>
                <c:pt idx="167">
                  <c:v>40084</c:v>
                </c:pt>
                <c:pt idx="168">
                  <c:v>40087</c:v>
                </c:pt>
                <c:pt idx="169">
                  <c:v>40090</c:v>
                </c:pt>
                <c:pt idx="170">
                  <c:v>40093</c:v>
                </c:pt>
                <c:pt idx="171">
                  <c:v>40096</c:v>
                </c:pt>
                <c:pt idx="172">
                  <c:v>40099</c:v>
                </c:pt>
                <c:pt idx="173">
                  <c:v>40102</c:v>
                </c:pt>
                <c:pt idx="174">
                  <c:v>40105</c:v>
                </c:pt>
                <c:pt idx="175">
                  <c:v>40108</c:v>
                </c:pt>
                <c:pt idx="176">
                  <c:v>40111</c:v>
                </c:pt>
                <c:pt idx="177">
                  <c:v>40114</c:v>
                </c:pt>
                <c:pt idx="178">
                  <c:v>40117</c:v>
                </c:pt>
                <c:pt idx="179">
                  <c:v>40120</c:v>
                </c:pt>
                <c:pt idx="180">
                  <c:v>40123</c:v>
                </c:pt>
                <c:pt idx="181">
                  <c:v>40126</c:v>
                </c:pt>
                <c:pt idx="182">
                  <c:v>40129</c:v>
                </c:pt>
                <c:pt idx="183">
                  <c:v>40132</c:v>
                </c:pt>
                <c:pt idx="184">
                  <c:v>40135</c:v>
                </c:pt>
                <c:pt idx="185">
                  <c:v>40138</c:v>
                </c:pt>
                <c:pt idx="186">
                  <c:v>40141</c:v>
                </c:pt>
                <c:pt idx="187">
                  <c:v>40144</c:v>
                </c:pt>
                <c:pt idx="188">
                  <c:v>40147</c:v>
                </c:pt>
                <c:pt idx="189">
                  <c:v>40150</c:v>
                </c:pt>
                <c:pt idx="190">
                  <c:v>40153</c:v>
                </c:pt>
                <c:pt idx="191">
                  <c:v>40156</c:v>
                </c:pt>
                <c:pt idx="192">
                  <c:v>40159</c:v>
                </c:pt>
                <c:pt idx="193">
                  <c:v>40162</c:v>
                </c:pt>
                <c:pt idx="194">
                  <c:v>40165</c:v>
                </c:pt>
                <c:pt idx="195">
                  <c:v>40168</c:v>
                </c:pt>
                <c:pt idx="196">
                  <c:v>40171</c:v>
                </c:pt>
                <c:pt idx="197">
                  <c:v>40174</c:v>
                </c:pt>
                <c:pt idx="198">
                  <c:v>40177</c:v>
                </c:pt>
                <c:pt idx="199">
                  <c:v>40180</c:v>
                </c:pt>
                <c:pt idx="200">
                  <c:v>40183</c:v>
                </c:pt>
                <c:pt idx="201">
                  <c:v>40186</c:v>
                </c:pt>
                <c:pt idx="202">
                  <c:v>40189</c:v>
                </c:pt>
                <c:pt idx="203">
                  <c:v>40192</c:v>
                </c:pt>
                <c:pt idx="204">
                  <c:v>40195</c:v>
                </c:pt>
                <c:pt idx="205">
                  <c:v>40198</c:v>
                </c:pt>
                <c:pt idx="206">
                  <c:v>40201</c:v>
                </c:pt>
                <c:pt idx="207">
                  <c:v>40204</c:v>
                </c:pt>
                <c:pt idx="208">
                  <c:v>40207</c:v>
                </c:pt>
                <c:pt idx="209">
                  <c:v>40210</c:v>
                </c:pt>
                <c:pt idx="210">
                  <c:v>40213</c:v>
                </c:pt>
                <c:pt idx="211">
                  <c:v>40216</c:v>
                </c:pt>
                <c:pt idx="212">
                  <c:v>40219</c:v>
                </c:pt>
                <c:pt idx="213">
                  <c:v>40222</c:v>
                </c:pt>
                <c:pt idx="214">
                  <c:v>40225</c:v>
                </c:pt>
                <c:pt idx="215">
                  <c:v>40228</c:v>
                </c:pt>
                <c:pt idx="216">
                  <c:v>40231</c:v>
                </c:pt>
                <c:pt idx="217">
                  <c:v>40234</c:v>
                </c:pt>
                <c:pt idx="218">
                  <c:v>40237</c:v>
                </c:pt>
                <c:pt idx="219">
                  <c:v>40240</c:v>
                </c:pt>
                <c:pt idx="220">
                  <c:v>40243</c:v>
                </c:pt>
                <c:pt idx="221">
                  <c:v>40246</c:v>
                </c:pt>
                <c:pt idx="222">
                  <c:v>40249</c:v>
                </c:pt>
                <c:pt idx="223">
                  <c:v>40252</c:v>
                </c:pt>
                <c:pt idx="224">
                  <c:v>40255</c:v>
                </c:pt>
                <c:pt idx="225">
                  <c:v>40258</c:v>
                </c:pt>
                <c:pt idx="226">
                  <c:v>40261</c:v>
                </c:pt>
                <c:pt idx="227">
                  <c:v>40264</c:v>
                </c:pt>
                <c:pt idx="228">
                  <c:v>40267</c:v>
                </c:pt>
                <c:pt idx="229">
                  <c:v>40270</c:v>
                </c:pt>
                <c:pt idx="230">
                  <c:v>40273</c:v>
                </c:pt>
                <c:pt idx="231">
                  <c:v>40276</c:v>
                </c:pt>
                <c:pt idx="232">
                  <c:v>40279</c:v>
                </c:pt>
                <c:pt idx="233">
                  <c:v>40282</c:v>
                </c:pt>
                <c:pt idx="234">
                  <c:v>40285</c:v>
                </c:pt>
                <c:pt idx="235">
                  <c:v>40288</c:v>
                </c:pt>
                <c:pt idx="236">
                  <c:v>40291</c:v>
                </c:pt>
                <c:pt idx="237">
                  <c:v>40294</c:v>
                </c:pt>
                <c:pt idx="238">
                  <c:v>40297</c:v>
                </c:pt>
                <c:pt idx="239">
                  <c:v>40300</c:v>
                </c:pt>
                <c:pt idx="240">
                  <c:v>40303</c:v>
                </c:pt>
                <c:pt idx="241">
                  <c:v>40306</c:v>
                </c:pt>
                <c:pt idx="242">
                  <c:v>40309</c:v>
                </c:pt>
                <c:pt idx="243">
                  <c:v>40312</c:v>
                </c:pt>
                <c:pt idx="244">
                  <c:v>40315</c:v>
                </c:pt>
                <c:pt idx="245">
                  <c:v>40318</c:v>
                </c:pt>
                <c:pt idx="246">
                  <c:v>40321</c:v>
                </c:pt>
                <c:pt idx="247">
                  <c:v>40324</c:v>
                </c:pt>
                <c:pt idx="248">
                  <c:v>40327</c:v>
                </c:pt>
                <c:pt idx="249">
                  <c:v>40330</c:v>
                </c:pt>
                <c:pt idx="250">
                  <c:v>40333</c:v>
                </c:pt>
                <c:pt idx="251">
                  <c:v>40336</c:v>
                </c:pt>
                <c:pt idx="252">
                  <c:v>40339</c:v>
                </c:pt>
                <c:pt idx="253">
                  <c:v>40342</c:v>
                </c:pt>
                <c:pt idx="254">
                  <c:v>40345</c:v>
                </c:pt>
                <c:pt idx="255">
                  <c:v>40348</c:v>
                </c:pt>
                <c:pt idx="256">
                  <c:v>40351</c:v>
                </c:pt>
                <c:pt idx="257">
                  <c:v>40354</c:v>
                </c:pt>
                <c:pt idx="258">
                  <c:v>40357</c:v>
                </c:pt>
                <c:pt idx="259">
                  <c:v>40360</c:v>
                </c:pt>
                <c:pt idx="260">
                  <c:v>40363</c:v>
                </c:pt>
                <c:pt idx="261">
                  <c:v>40366</c:v>
                </c:pt>
                <c:pt idx="262">
                  <c:v>40369</c:v>
                </c:pt>
                <c:pt idx="263">
                  <c:v>40372</c:v>
                </c:pt>
                <c:pt idx="264">
                  <c:v>40375</c:v>
                </c:pt>
                <c:pt idx="265">
                  <c:v>40378</c:v>
                </c:pt>
                <c:pt idx="266">
                  <c:v>40381</c:v>
                </c:pt>
                <c:pt idx="267">
                  <c:v>40384</c:v>
                </c:pt>
                <c:pt idx="268">
                  <c:v>40387</c:v>
                </c:pt>
                <c:pt idx="269">
                  <c:v>40390</c:v>
                </c:pt>
                <c:pt idx="270">
                  <c:v>40393</c:v>
                </c:pt>
                <c:pt idx="271">
                  <c:v>40396</c:v>
                </c:pt>
                <c:pt idx="272">
                  <c:v>40399</c:v>
                </c:pt>
                <c:pt idx="273">
                  <c:v>40402</c:v>
                </c:pt>
                <c:pt idx="274">
                  <c:v>40405</c:v>
                </c:pt>
                <c:pt idx="275">
                  <c:v>40408</c:v>
                </c:pt>
                <c:pt idx="276">
                  <c:v>40411</c:v>
                </c:pt>
                <c:pt idx="277">
                  <c:v>40414</c:v>
                </c:pt>
                <c:pt idx="278">
                  <c:v>40417</c:v>
                </c:pt>
                <c:pt idx="279">
                  <c:v>40420</c:v>
                </c:pt>
                <c:pt idx="280">
                  <c:v>40423</c:v>
                </c:pt>
                <c:pt idx="281">
                  <c:v>40426</c:v>
                </c:pt>
                <c:pt idx="282">
                  <c:v>40429</c:v>
                </c:pt>
                <c:pt idx="283">
                  <c:v>40432</c:v>
                </c:pt>
                <c:pt idx="284">
                  <c:v>40435</c:v>
                </c:pt>
                <c:pt idx="285">
                  <c:v>40438</c:v>
                </c:pt>
                <c:pt idx="286">
                  <c:v>40441</c:v>
                </c:pt>
                <c:pt idx="287">
                  <c:v>40444</c:v>
                </c:pt>
                <c:pt idx="288">
                  <c:v>40447</c:v>
                </c:pt>
                <c:pt idx="289">
                  <c:v>40450</c:v>
                </c:pt>
                <c:pt idx="290">
                  <c:v>40453</c:v>
                </c:pt>
                <c:pt idx="291">
                  <c:v>40456</c:v>
                </c:pt>
                <c:pt idx="292">
                  <c:v>40459</c:v>
                </c:pt>
                <c:pt idx="293">
                  <c:v>40462</c:v>
                </c:pt>
                <c:pt idx="294">
                  <c:v>40465</c:v>
                </c:pt>
                <c:pt idx="295">
                  <c:v>40468</c:v>
                </c:pt>
                <c:pt idx="296">
                  <c:v>40471</c:v>
                </c:pt>
                <c:pt idx="297">
                  <c:v>40474</c:v>
                </c:pt>
                <c:pt idx="298">
                  <c:v>40477</c:v>
                </c:pt>
                <c:pt idx="299">
                  <c:v>40480</c:v>
                </c:pt>
                <c:pt idx="300">
                  <c:v>40483</c:v>
                </c:pt>
                <c:pt idx="301">
                  <c:v>40486</c:v>
                </c:pt>
                <c:pt idx="302">
                  <c:v>40489</c:v>
                </c:pt>
                <c:pt idx="303">
                  <c:v>40492</c:v>
                </c:pt>
                <c:pt idx="304">
                  <c:v>40495</c:v>
                </c:pt>
                <c:pt idx="305">
                  <c:v>40498</c:v>
                </c:pt>
                <c:pt idx="306">
                  <c:v>40501</c:v>
                </c:pt>
                <c:pt idx="307">
                  <c:v>40504</c:v>
                </c:pt>
                <c:pt idx="308">
                  <c:v>40507</c:v>
                </c:pt>
                <c:pt idx="309">
                  <c:v>40510</c:v>
                </c:pt>
                <c:pt idx="310">
                  <c:v>40513</c:v>
                </c:pt>
                <c:pt idx="311">
                  <c:v>40516</c:v>
                </c:pt>
                <c:pt idx="312">
                  <c:v>40519</c:v>
                </c:pt>
                <c:pt idx="313">
                  <c:v>40522</c:v>
                </c:pt>
                <c:pt idx="314">
                  <c:v>40525</c:v>
                </c:pt>
                <c:pt idx="315">
                  <c:v>40528</c:v>
                </c:pt>
                <c:pt idx="316">
                  <c:v>40531</c:v>
                </c:pt>
                <c:pt idx="317">
                  <c:v>40534</c:v>
                </c:pt>
                <c:pt idx="318">
                  <c:v>40537</c:v>
                </c:pt>
                <c:pt idx="319">
                  <c:v>40540</c:v>
                </c:pt>
                <c:pt idx="320">
                  <c:v>40543</c:v>
                </c:pt>
                <c:pt idx="321">
                  <c:v>40546</c:v>
                </c:pt>
                <c:pt idx="322">
                  <c:v>40549</c:v>
                </c:pt>
                <c:pt idx="323">
                  <c:v>40552</c:v>
                </c:pt>
                <c:pt idx="324">
                  <c:v>40555</c:v>
                </c:pt>
                <c:pt idx="325">
                  <c:v>40558</c:v>
                </c:pt>
                <c:pt idx="326">
                  <c:v>40561</c:v>
                </c:pt>
                <c:pt idx="327">
                  <c:v>40564</c:v>
                </c:pt>
                <c:pt idx="328">
                  <c:v>40567</c:v>
                </c:pt>
                <c:pt idx="329">
                  <c:v>40570</c:v>
                </c:pt>
                <c:pt idx="330">
                  <c:v>40573</c:v>
                </c:pt>
                <c:pt idx="331">
                  <c:v>40576</c:v>
                </c:pt>
                <c:pt idx="332">
                  <c:v>40579</c:v>
                </c:pt>
                <c:pt idx="333">
                  <c:v>40582</c:v>
                </c:pt>
                <c:pt idx="334">
                  <c:v>40585</c:v>
                </c:pt>
                <c:pt idx="335">
                  <c:v>40588</c:v>
                </c:pt>
                <c:pt idx="336">
                  <c:v>40591</c:v>
                </c:pt>
                <c:pt idx="337">
                  <c:v>40594</c:v>
                </c:pt>
                <c:pt idx="338">
                  <c:v>40597</c:v>
                </c:pt>
                <c:pt idx="339">
                  <c:v>40600</c:v>
                </c:pt>
                <c:pt idx="340">
                  <c:v>40603</c:v>
                </c:pt>
                <c:pt idx="341">
                  <c:v>40606</c:v>
                </c:pt>
                <c:pt idx="342">
                  <c:v>40609</c:v>
                </c:pt>
                <c:pt idx="343">
                  <c:v>40612</c:v>
                </c:pt>
                <c:pt idx="344">
                  <c:v>40615</c:v>
                </c:pt>
                <c:pt idx="345">
                  <c:v>40618</c:v>
                </c:pt>
                <c:pt idx="346">
                  <c:v>40621</c:v>
                </c:pt>
                <c:pt idx="347">
                  <c:v>40624</c:v>
                </c:pt>
                <c:pt idx="348">
                  <c:v>40627</c:v>
                </c:pt>
                <c:pt idx="349">
                  <c:v>40630</c:v>
                </c:pt>
                <c:pt idx="350">
                  <c:v>40633</c:v>
                </c:pt>
                <c:pt idx="351">
                  <c:v>40636</c:v>
                </c:pt>
                <c:pt idx="352">
                  <c:v>40639</c:v>
                </c:pt>
                <c:pt idx="353">
                  <c:v>40642</c:v>
                </c:pt>
                <c:pt idx="354">
                  <c:v>40645</c:v>
                </c:pt>
                <c:pt idx="355">
                  <c:v>40648</c:v>
                </c:pt>
                <c:pt idx="356">
                  <c:v>40651</c:v>
                </c:pt>
                <c:pt idx="357">
                  <c:v>40654</c:v>
                </c:pt>
                <c:pt idx="358">
                  <c:v>40657</c:v>
                </c:pt>
                <c:pt idx="359">
                  <c:v>40660</c:v>
                </c:pt>
                <c:pt idx="360">
                  <c:v>40663</c:v>
                </c:pt>
                <c:pt idx="361">
                  <c:v>40666</c:v>
                </c:pt>
                <c:pt idx="362">
                  <c:v>40669</c:v>
                </c:pt>
                <c:pt idx="363">
                  <c:v>40672</c:v>
                </c:pt>
                <c:pt idx="364">
                  <c:v>40675</c:v>
                </c:pt>
                <c:pt idx="365">
                  <c:v>40678</c:v>
                </c:pt>
                <c:pt idx="366">
                  <c:v>40681</c:v>
                </c:pt>
                <c:pt idx="367">
                  <c:v>40684</c:v>
                </c:pt>
                <c:pt idx="368">
                  <c:v>40687</c:v>
                </c:pt>
                <c:pt idx="369">
                  <c:v>40690</c:v>
                </c:pt>
                <c:pt idx="370">
                  <c:v>40693</c:v>
                </c:pt>
                <c:pt idx="371">
                  <c:v>40696</c:v>
                </c:pt>
                <c:pt idx="372">
                  <c:v>40699</c:v>
                </c:pt>
                <c:pt idx="373">
                  <c:v>40702</c:v>
                </c:pt>
                <c:pt idx="374">
                  <c:v>40705</c:v>
                </c:pt>
                <c:pt idx="375">
                  <c:v>40708</c:v>
                </c:pt>
                <c:pt idx="376">
                  <c:v>40711</c:v>
                </c:pt>
                <c:pt idx="377">
                  <c:v>40714</c:v>
                </c:pt>
                <c:pt idx="378">
                  <c:v>40717</c:v>
                </c:pt>
                <c:pt idx="379">
                  <c:v>40720</c:v>
                </c:pt>
                <c:pt idx="380">
                  <c:v>40723</c:v>
                </c:pt>
                <c:pt idx="381">
                  <c:v>40726</c:v>
                </c:pt>
                <c:pt idx="382">
                  <c:v>40729</c:v>
                </c:pt>
                <c:pt idx="383">
                  <c:v>40732</c:v>
                </c:pt>
                <c:pt idx="384">
                  <c:v>40735</c:v>
                </c:pt>
                <c:pt idx="385">
                  <c:v>40738</c:v>
                </c:pt>
                <c:pt idx="386">
                  <c:v>40741</c:v>
                </c:pt>
                <c:pt idx="387">
                  <c:v>40744</c:v>
                </c:pt>
                <c:pt idx="388">
                  <c:v>40747</c:v>
                </c:pt>
                <c:pt idx="389">
                  <c:v>40750</c:v>
                </c:pt>
                <c:pt idx="390">
                  <c:v>40753</c:v>
                </c:pt>
                <c:pt idx="391">
                  <c:v>40756</c:v>
                </c:pt>
                <c:pt idx="392">
                  <c:v>40759</c:v>
                </c:pt>
                <c:pt idx="393">
                  <c:v>40762</c:v>
                </c:pt>
                <c:pt idx="394">
                  <c:v>40765</c:v>
                </c:pt>
                <c:pt idx="395">
                  <c:v>40768</c:v>
                </c:pt>
                <c:pt idx="396">
                  <c:v>40771</c:v>
                </c:pt>
                <c:pt idx="397">
                  <c:v>40774</c:v>
                </c:pt>
                <c:pt idx="398">
                  <c:v>40777</c:v>
                </c:pt>
                <c:pt idx="399">
                  <c:v>40780</c:v>
                </c:pt>
                <c:pt idx="400">
                  <c:v>40783</c:v>
                </c:pt>
                <c:pt idx="401">
                  <c:v>40786</c:v>
                </c:pt>
                <c:pt idx="402">
                  <c:v>40789</c:v>
                </c:pt>
                <c:pt idx="403">
                  <c:v>40792</c:v>
                </c:pt>
                <c:pt idx="404">
                  <c:v>40795</c:v>
                </c:pt>
                <c:pt idx="405">
                  <c:v>40798</c:v>
                </c:pt>
                <c:pt idx="406">
                  <c:v>40801</c:v>
                </c:pt>
                <c:pt idx="407">
                  <c:v>40804</c:v>
                </c:pt>
                <c:pt idx="408">
                  <c:v>40807</c:v>
                </c:pt>
                <c:pt idx="409">
                  <c:v>40810</c:v>
                </c:pt>
                <c:pt idx="410">
                  <c:v>40813</c:v>
                </c:pt>
                <c:pt idx="411">
                  <c:v>40816</c:v>
                </c:pt>
                <c:pt idx="412">
                  <c:v>40819</c:v>
                </c:pt>
                <c:pt idx="413">
                  <c:v>40822</c:v>
                </c:pt>
                <c:pt idx="414">
                  <c:v>40825</c:v>
                </c:pt>
                <c:pt idx="415">
                  <c:v>40828</c:v>
                </c:pt>
                <c:pt idx="416">
                  <c:v>40831</c:v>
                </c:pt>
                <c:pt idx="417">
                  <c:v>40834</c:v>
                </c:pt>
                <c:pt idx="418">
                  <c:v>40837</c:v>
                </c:pt>
                <c:pt idx="419">
                  <c:v>40840</c:v>
                </c:pt>
                <c:pt idx="420">
                  <c:v>40843</c:v>
                </c:pt>
                <c:pt idx="421">
                  <c:v>40846</c:v>
                </c:pt>
                <c:pt idx="422">
                  <c:v>40849</c:v>
                </c:pt>
                <c:pt idx="423">
                  <c:v>40852</c:v>
                </c:pt>
                <c:pt idx="424">
                  <c:v>40855</c:v>
                </c:pt>
                <c:pt idx="425">
                  <c:v>40858</c:v>
                </c:pt>
                <c:pt idx="426">
                  <c:v>40861</c:v>
                </c:pt>
                <c:pt idx="427">
                  <c:v>40864</c:v>
                </c:pt>
                <c:pt idx="428">
                  <c:v>40867</c:v>
                </c:pt>
                <c:pt idx="429">
                  <c:v>40870</c:v>
                </c:pt>
                <c:pt idx="430">
                  <c:v>40873</c:v>
                </c:pt>
                <c:pt idx="431">
                  <c:v>40876</c:v>
                </c:pt>
                <c:pt idx="432">
                  <c:v>40879</c:v>
                </c:pt>
                <c:pt idx="433">
                  <c:v>40882</c:v>
                </c:pt>
                <c:pt idx="434">
                  <c:v>40885</c:v>
                </c:pt>
                <c:pt idx="435">
                  <c:v>40888</c:v>
                </c:pt>
                <c:pt idx="436">
                  <c:v>40891</c:v>
                </c:pt>
                <c:pt idx="437">
                  <c:v>40894</c:v>
                </c:pt>
                <c:pt idx="438">
                  <c:v>40897</c:v>
                </c:pt>
                <c:pt idx="439">
                  <c:v>40900</c:v>
                </c:pt>
                <c:pt idx="440">
                  <c:v>40903</c:v>
                </c:pt>
                <c:pt idx="441">
                  <c:v>40906</c:v>
                </c:pt>
                <c:pt idx="442">
                  <c:v>40909</c:v>
                </c:pt>
                <c:pt idx="443">
                  <c:v>40912</c:v>
                </c:pt>
                <c:pt idx="444">
                  <c:v>40915</c:v>
                </c:pt>
                <c:pt idx="445">
                  <c:v>40918</c:v>
                </c:pt>
                <c:pt idx="446">
                  <c:v>40921</c:v>
                </c:pt>
                <c:pt idx="447">
                  <c:v>40924</c:v>
                </c:pt>
                <c:pt idx="448">
                  <c:v>40927</c:v>
                </c:pt>
                <c:pt idx="449">
                  <c:v>40930</c:v>
                </c:pt>
                <c:pt idx="450">
                  <c:v>40933</c:v>
                </c:pt>
                <c:pt idx="451">
                  <c:v>40936</c:v>
                </c:pt>
                <c:pt idx="452">
                  <c:v>40939</c:v>
                </c:pt>
                <c:pt idx="453">
                  <c:v>40942</c:v>
                </c:pt>
                <c:pt idx="454">
                  <c:v>40945</c:v>
                </c:pt>
                <c:pt idx="455">
                  <c:v>40948</c:v>
                </c:pt>
                <c:pt idx="456">
                  <c:v>40951</c:v>
                </c:pt>
                <c:pt idx="457">
                  <c:v>40954</c:v>
                </c:pt>
                <c:pt idx="458">
                  <c:v>40957</c:v>
                </c:pt>
                <c:pt idx="459">
                  <c:v>40960</c:v>
                </c:pt>
                <c:pt idx="460">
                  <c:v>40963</c:v>
                </c:pt>
                <c:pt idx="461">
                  <c:v>40966</c:v>
                </c:pt>
                <c:pt idx="462">
                  <c:v>40969</c:v>
                </c:pt>
                <c:pt idx="463">
                  <c:v>40972</c:v>
                </c:pt>
                <c:pt idx="464">
                  <c:v>40975</c:v>
                </c:pt>
                <c:pt idx="465">
                  <c:v>40978</c:v>
                </c:pt>
                <c:pt idx="466">
                  <c:v>40981</c:v>
                </c:pt>
                <c:pt idx="467">
                  <c:v>40984</c:v>
                </c:pt>
                <c:pt idx="468">
                  <c:v>40987</c:v>
                </c:pt>
                <c:pt idx="469">
                  <c:v>40990</c:v>
                </c:pt>
                <c:pt idx="470">
                  <c:v>40993</c:v>
                </c:pt>
                <c:pt idx="471">
                  <c:v>40996</c:v>
                </c:pt>
                <c:pt idx="472">
                  <c:v>40999</c:v>
                </c:pt>
                <c:pt idx="473">
                  <c:v>41002</c:v>
                </c:pt>
                <c:pt idx="474">
                  <c:v>41005</c:v>
                </c:pt>
                <c:pt idx="475">
                  <c:v>41008</c:v>
                </c:pt>
                <c:pt idx="476">
                  <c:v>41011</c:v>
                </c:pt>
                <c:pt idx="477">
                  <c:v>41014</c:v>
                </c:pt>
                <c:pt idx="478">
                  <c:v>41017</c:v>
                </c:pt>
                <c:pt idx="479">
                  <c:v>41020</c:v>
                </c:pt>
                <c:pt idx="480">
                  <c:v>41023</c:v>
                </c:pt>
                <c:pt idx="481">
                  <c:v>41026</c:v>
                </c:pt>
                <c:pt idx="482">
                  <c:v>41029</c:v>
                </c:pt>
                <c:pt idx="483">
                  <c:v>41032</c:v>
                </c:pt>
                <c:pt idx="484">
                  <c:v>41035</c:v>
                </c:pt>
                <c:pt idx="485">
                  <c:v>41038</c:v>
                </c:pt>
                <c:pt idx="486">
                  <c:v>41041</c:v>
                </c:pt>
                <c:pt idx="487">
                  <c:v>41044</c:v>
                </c:pt>
                <c:pt idx="488">
                  <c:v>41047</c:v>
                </c:pt>
                <c:pt idx="489">
                  <c:v>41050</c:v>
                </c:pt>
                <c:pt idx="490">
                  <c:v>41053</c:v>
                </c:pt>
                <c:pt idx="491">
                  <c:v>41056</c:v>
                </c:pt>
                <c:pt idx="492">
                  <c:v>41059</c:v>
                </c:pt>
                <c:pt idx="493">
                  <c:v>41062</c:v>
                </c:pt>
                <c:pt idx="494">
                  <c:v>41065</c:v>
                </c:pt>
                <c:pt idx="495">
                  <c:v>41068</c:v>
                </c:pt>
                <c:pt idx="496">
                  <c:v>41071</c:v>
                </c:pt>
                <c:pt idx="497">
                  <c:v>41074</c:v>
                </c:pt>
                <c:pt idx="498">
                  <c:v>41077</c:v>
                </c:pt>
                <c:pt idx="499">
                  <c:v>41080</c:v>
                </c:pt>
                <c:pt idx="500">
                  <c:v>41083</c:v>
                </c:pt>
                <c:pt idx="501">
                  <c:v>41086</c:v>
                </c:pt>
                <c:pt idx="502">
                  <c:v>41089</c:v>
                </c:pt>
                <c:pt idx="503">
                  <c:v>41092</c:v>
                </c:pt>
                <c:pt idx="504">
                  <c:v>41095</c:v>
                </c:pt>
                <c:pt idx="505">
                  <c:v>41098</c:v>
                </c:pt>
                <c:pt idx="506">
                  <c:v>41101</c:v>
                </c:pt>
                <c:pt idx="507">
                  <c:v>41104</c:v>
                </c:pt>
                <c:pt idx="508">
                  <c:v>41107</c:v>
                </c:pt>
                <c:pt idx="509">
                  <c:v>41110</c:v>
                </c:pt>
                <c:pt idx="510">
                  <c:v>41113</c:v>
                </c:pt>
                <c:pt idx="511">
                  <c:v>41116</c:v>
                </c:pt>
                <c:pt idx="512">
                  <c:v>41119</c:v>
                </c:pt>
                <c:pt idx="513">
                  <c:v>41122</c:v>
                </c:pt>
                <c:pt idx="514">
                  <c:v>41125</c:v>
                </c:pt>
                <c:pt idx="515">
                  <c:v>41128</c:v>
                </c:pt>
                <c:pt idx="516">
                  <c:v>41131</c:v>
                </c:pt>
                <c:pt idx="517">
                  <c:v>41134</c:v>
                </c:pt>
                <c:pt idx="518">
                  <c:v>41137</c:v>
                </c:pt>
                <c:pt idx="519">
                  <c:v>41140</c:v>
                </c:pt>
                <c:pt idx="520">
                  <c:v>41143</c:v>
                </c:pt>
                <c:pt idx="521">
                  <c:v>41146</c:v>
                </c:pt>
                <c:pt idx="522">
                  <c:v>41149</c:v>
                </c:pt>
                <c:pt idx="523">
                  <c:v>41152</c:v>
                </c:pt>
                <c:pt idx="524">
                  <c:v>41155</c:v>
                </c:pt>
                <c:pt idx="525">
                  <c:v>41158</c:v>
                </c:pt>
                <c:pt idx="526">
                  <c:v>41161</c:v>
                </c:pt>
                <c:pt idx="527">
                  <c:v>41164</c:v>
                </c:pt>
                <c:pt idx="528">
                  <c:v>41167</c:v>
                </c:pt>
                <c:pt idx="529">
                  <c:v>41170</c:v>
                </c:pt>
                <c:pt idx="530">
                  <c:v>41173</c:v>
                </c:pt>
                <c:pt idx="531">
                  <c:v>41176</c:v>
                </c:pt>
                <c:pt idx="532">
                  <c:v>41179</c:v>
                </c:pt>
                <c:pt idx="533">
                  <c:v>41182</c:v>
                </c:pt>
                <c:pt idx="534">
                  <c:v>41185</c:v>
                </c:pt>
                <c:pt idx="535">
                  <c:v>41188</c:v>
                </c:pt>
                <c:pt idx="536">
                  <c:v>41191</c:v>
                </c:pt>
                <c:pt idx="537">
                  <c:v>41194</c:v>
                </c:pt>
                <c:pt idx="538">
                  <c:v>41197</c:v>
                </c:pt>
                <c:pt idx="539">
                  <c:v>41200</c:v>
                </c:pt>
                <c:pt idx="540">
                  <c:v>41203</c:v>
                </c:pt>
                <c:pt idx="541">
                  <c:v>41206</c:v>
                </c:pt>
                <c:pt idx="542">
                  <c:v>41209</c:v>
                </c:pt>
                <c:pt idx="543">
                  <c:v>41212</c:v>
                </c:pt>
                <c:pt idx="544">
                  <c:v>41215</c:v>
                </c:pt>
                <c:pt idx="545">
                  <c:v>41218</c:v>
                </c:pt>
                <c:pt idx="546">
                  <c:v>41221</c:v>
                </c:pt>
                <c:pt idx="547">
                  <c:v>41224</c:v>
                </c:pt>
                <c:pt idx="548">
                  <c:v>41227</c:v>
                </c:pt>
                <c:pt idx="549">
                  <c:v>41230</c:v>
                </c:pt>
                <c:pt idx="550">
                  <c:v>41233</c:v>
                </c:pt>
                <c:pt idx="551">
                  <c:v>41236</c:v>
                </c:pt>
                <c:pt idx="552">
                  <c:v>41239</c:v>
                </c:pt>
                <c:pt idx="553">
                  <c:v>41242</c:v>
                </c:pt>
                <c:pt idx="554">
                  <c:v>41245</c:v>
                </c:pt>
                <c:pt idx="555">
                  <c:v>41248</c:v>
                </c:pt>
                <c:pt idx="556">
                  <c:v>41251</c:v>
                </c:pt>
                <c:pt idx="557">
                  <c:v>41254</c:v>
                </c:pt>
                <c:pt idx="558">
                  <c:v>41257</c:v>
                </c:pt>
                <c:pt idx="559">
                  <c:v>41260</c:v>
                </c:pt>
                <c:pt idx="560">
                  <c:v>41263</c:v>
                </c:pt>
                <c:pt idx="561">
                  <c:v>41266</c:v>
                </c:pt>
                <c:pt idx="562">
                  <c:v>41269</c:v>
                </c:pt>
                <c:pt idx="563">
                  <c:v>41272</c:v>
                </c:pt>
                <c:pt idx="564">
                  <c:v>41275</c:v>
                </c:pt>
                <c:pt idx="565">
                  <c:v>41278</c:v>
                </c:pt>
                <c:pt idx="566">
                  <c:v>41281</c:v>
                </c:pt>
                <c:pt idx="567">
                  <c:v>41284</c:v>
                </c:pt>
                <c:pt idx="568">
                  <c:v>41287</c:v>
                </c:pt>
                <c:pt idx="569">
                  <c:v>41290</c:v>
                </c:pt>
                <c:pt idx="570">
                  <c:v>41293</c:v>
                </c:pt>
                <c:pt idx="571">
                  <c:v>41296</c:v>
                </c:pt>
                <c:pt idx="572">
                  <c:v>41299</c:v>
                </c:pt>
                <c:pt idx="573">
                  <c:v>41302</c:v>
                </c:pt>
                <c:pt idx="574">
                  <c:v>41305</c:v>
                </c:pt>
                <c:pt idx="575">
                  <c:v>41308</c:v>
                </c:pt>
                <c:pt idx="576">
                  <c:v>41311</c:v>
                </c:pt>
                <c:pt idx="577">
                  <c:v>41314</c:v>
                </c:pt>
                <c:pt idx="578">
                  <c:v>41317</c:v>
                </c:pt>
                <c:pt idx="579">
                  <c:v>41320</c:v>
                </c:pt>
                <c:pt idx="580">
                  <c:v>41323</c:v>
                </c:pt>
                <c:pt idx="581">
                  <c:v>41326</c:v>
                </c:pt>
                <c:pt idx="582">
                  <c:v>41329</c:v>
                </c:pt>
                <c:pt idx="583">
                  <c:v>41332</c:v>
                </c:pt>
                <c:pt idx="584">
                  <c:v>41335</c:v>
                </c:pt>
                <c:pt idx="585">
                  <c:v>41338</c:v>
                </c:pt>
                <c:pt idx="586">
                  <c:v>41341</c:v>
                </c:pt>
                <c:pt idx="587">
                  <c:v>41344</c:v>
                </c:pt>
                <c:pt idx="588">
                  <c:v>41347</c:v>
                </c:pt>
                <c:pt idx="589">
                  <c:v>41350</c:v>
                </c:pt>
                <c:pt idx="590">
                  <c:v>41353</c:v>
                </c:pt>
                <c:pt idx="591">
                  <c:v>41356</c:v>
                </c:pt>
                <c:pt idx="592">
                  <c:v>41359</c:v>
                </c:pt>
                <c:pt idx="593">
                  <c:v>41362</c:v>
                </c:pt>
                <c:pt idx="594">
                  <c:v>41365</c:v>
                </c:pt>
                <c:pt idx="595">
                  <c:v>41368</c:v>
                </c:pt>
                <c:pt idx="596">
                  <c:v>41371</c:v>
                </c:pt>
                <c:pt idx="597">
                  <c:v>41374</c:v>
                </c:pt>
                <c:pt idx="598">
                  <c:v>41377</c:v>
                </c:pt>
                <c:pt idx="599">
                  <c:v>41380</c:v>
                </c:pt>
                <c:pt idx="600">
                  <c:v>41383</c:v>
                </c:pt>
                <c:pt idx="601">
                  <c:v>41386</c:v>
                </c:pt>
                <c:pt idx="602">
                  <c:v>41389</c:v>
                </c:pt>
                <c:pt idx="603">
                  <c:v>41392</c:v>
                </c:pt>
                <c:pt idx="604">
                  <c:v>41395</c:v>
                </c:pt>
                <c:pt idx="605">
                  <c:v>41398</c:v>
                </c:pt>
                <c:pt idx="606">
                  <c:v>41401</c:v>
                </c:pt>
                <c:pt idx="607">
                  <c:v>41404</c:v>
                </c:pt>
                <c:pt idx="608">
                  <c:v>41407</c:v>
                </c:pt>
                <c:pt idx="609">
                  <c:v>41410</c:v>
                </c:pt>
                <c:pt idx="610">
                  <c:v>41413</c:v>
                </c:pt>
                <c:pt idx="611">
                  <c:v>41416</c:v>
                </c:pt>
                <c:pt idx="612">
                  <c:v>41419</c:v>
                </c:pt>
                <c:pt idx="613">
                  <c:v>41422</c:v>
                </c:pt>
                <c:pt idx="614">
                  <c:v>41425</c:v>
                </c:pt>
                <c:pt idx="615">
                  <c:v>41428</c:v>
                </c:pt>
                <c:pt idx="616">
                  <c:v>41431</c:v>
                </c:pt>
                <c:pt idx="617">
                  <c:v>41434</c:v>
                </c:pt>
                <c:pt idx="618">
                  <c:v>41437</c:v>
                </c:pt>
                <c:pt idx="619">
                  <c:v>41440</c:v>
                </c:pt>
                <c:pt idx="620">
                  <c:v>41443</c:v>
                </c:pt>
                <c:pt idx="621">
                  <c:v>41446</c:v>
                </c:pt>
                <c:pt idx="622">
                  <c:v>41449</c:v>
                </c:pt>
                <c:pt idx="623">
                  <c:v>41452</c:v>
                </c:pt>
                <c:pt idx="624">
                  <c:v>41455</c:v>
                </c:pt>
                <c:pt idx="625">
                  <c:v>41458</c:v>
                </c:pt>
                <c:pt idx="626">
                  <c:v>41461</c:v>
                </c:pt>
                <c:pt idx="627">
                  <c:v>41464</c:v>
                </c:pt>
                <c:pt idx="628">
                  <c:v>41467</c:v>
                </c:pt>
                <c:pt idx="629">
                  <c:v>41470</c:v>
                </c:pt>
                <c:pt idx="630">
                  <c:v>41473</c:v>
                </c:pt>
                <c:pt idx="631">
                  <c:v>41476</c:v>
                </c:pt>
                <c:pt idx="632">
                  <c:v>41479</c:v>
                </c:pt>
                <c:pt idx="633">
                  <c:v>41482</c:v>
                </c:pt>
                <c:pt idx="634">
                  <c:v>41485</c:v>
                </c:pt>
                <c:pt idx="635">
                  <c:v>41488</c:v>
                </c:pt>
                <c:pt idx="636">
                  <c:v>41491</c:v>
                </c:pt>
                <c:pt idx="637">
                  <c:v>41494</c:v>
                </c:pt>
                <c:pt idx="638">
                  <c:v>41497</c:v>
                </c:pt>
                <c:pt idx="639">
                  <c:v>41500</c:v>
                </c:pt>
                <c:pt idx="640">
                  <c:v>41503</c:v>
                </c:pt>
                <c:pt idx="641">
                  <c:v>41506</c:v>
                </c:pt>
                <c:pt idx="642">
                  <c:v>41509</c:v>
                </c:pt>
                <c:pt idx="643">
                  <c:v>41512</c:v>
                </c:pt>
                <c:pt idx="644">
                  <c:v>41515</c:v>
                </c:pt>
                <c:pt idx="645">
                  <c:v>41518</c:v>
                </c:pt>
                <c:pt idx="646">
                  <c:v>41521</c:v>
                </c:pt>
                <c:pt idx="647">
                  <c:v>41524</c:v>
                </c:pt>
                <c:pt idx="648">
                  <c:v>41527</c:v>
                </c:pt>
                <c:pt idx="649">
                  <c:v>41530</c:v>
                </c:pt>
                <c:pt idx="650">
                  <c:v>41533</c:v>
                </c:pt>
                <c:pt idx="651">
                  <c:v>41536</c:v>
                </c:pt>
                <c:pt idx="652">
                  <c:v>41539</c:v>
                </c:pt>
                <c:pt idx="653">
                  <c:v>41542</c:v>
                </c:pt>
                <c:pt idx="654">
                  <c:v>41545</c:v>
                </c:pt>
                <c:pt idx="655">
                  <c:v>41548</c:v>
                </c:pt>
                <c:pt idx="656">
                  <c:v>41551</c:v>
                </c:pt>
                <c:pt idx="657">
                  <c:v>41554</c:v>
                </c:pt>
                <c:pt idx="658">
                  <c:v>41557</c:v>
                </c:pt>
                <c:pt idx="659">
                  <c:v>41560</c:v>
                </c:pt>
                <c:pt idx="660">
                  <c:v>41563</c:v>
                </c:pt>
                <c:pt idx="661">
                  <c:v>41566</c:v>
                </c:pt>
                <c:pt idx="662">
                  <c:v>41569</c:v>
                </c:pt>
                <c:pt idx="663">
                  <c:v>41572</c:v>
                </c:pt>
                <c:pt idx="664">
                  <c:v>41575</c:v>
                </c:pt>
                <c:pt idx="665">
                  <c:v>41578</c:v>
                </c:pt>
                <c:pt idx="666">
                  <c:v>41581</c:v>
                </c:pt>
                <c:pt idx="667">
                  <c:v>41584</c:v>
                </c:pt>
                <c:pt idx="668">
                  <c:v>41587</c:v>
                </c:pt>
                <c:pt idx="669">
                  <c:v>41590</c:v>
                </c:pt>
                <c:pt idx="670">
                  <c:v>41593</c:v>
                </c:pt>
                <c:pt idx="671">
                  <c:v>41596</c:v>
                </c:pt>
                <c:pt idx="672">
                  <c:v>41599</c:v>
                </c:pt>
                <c:pt idx="673">
                  <c:v>41602</c:v>
                </c:pt>
                <c:pt idx="674">
                  <c:v>41605</c:v>
                </c:pt>
                <c:pt idx="675">
                  <c:v>41608</c:v>
                </c:pt>
                <c:pt idx="676">
                  <c:v>41611</c:v>
                </c:pt>
                <c:pt idx="677">
                  <c:v>41614</c:v>
                </c:pt>
                <c:pt idx="678">
                  <c:v>41617</c:v>
                </c:pt>
                <c:pt idx="679">
                  <c:v>41620</c:v>
                </c:pt>
                <c:pt idx="680">
                  <c:v>41623</c:v>
                </c:pt>
                <c:pt idx="681">
                  <c:v>41626</c:v>
                </c:pt>
                <c:pt idx="682">
                  <c:v>41629</c:v>
                </c:pt>
                <c:pt idx="683">
                  <c:v>41632</c:v>
                </c:pt>
                <c:pt idx="684">
                  <c:v>41635</c:v>
                </c:pt>
                <c:pt idx="685">
                  <c:v>41638</c:v>
                </c:pt>
                <c:pt idx="686">
                  <c:v>41641</c:v>
                </c:pt>
                <c:pt idx="687">
                  <c:v>41644</c:v>
                </c:pt>
                <c:pt idx="688">
                  <c:v>41647</c:v>
                </c:pt>
                <c:pt idx="689">
                  <c:v>41650</c:v>
                </c:pt>
                <c:pt idx="690">
                  <c:v>41653</c:v>
                </c:pt>
                <c:pt idx="691">
                  <c:v>41656</c:v>
                </c:pt>
                <c:pt idx="692">
                  <c:v>41659</c:v>
                </c:pt>
                <c:pt idx="693">
                  <c:v>41662</c:v>
                </c:pt>
                <c:pt idx="694">
                  <c:v>41665</c:v>
                </c:pt>
                <c:pt idx="695">
                  <c:v>41668</c:v>
                </c:pt>
                <c:pt idx="696">
                  <c:v>41671</c:v>
                </c:pt>
                <c:pt idx="697">
                  <c:v>41674</c:v>
                </c:pt>
                <c:pt idx="698">
                  <c:v>41677</c:v>
                </c:pt>
                <c:pt idx="699">
                  <c:v>41680</c:v>
                </c:pt>
                <c:pt idx="700">
                  <c:v>41683</c:v>
                </c:pt>
                <c:pt idx="701">
                  <c:v>41686</c:v>
                </c:pt>
                <c:pt idx="702">
                  <c:v>41689</c:v>
                </c:pt>
                <c:pt idx="703">
                  <c:v>41692</c:v>
                </c:pt>
                <c:pt idx="704">
                  <c:v>41695</c:v>
                </c:pt>
                <c:pt idx="705">
                  <c:v>41698</c:v>
                </c:pt>
                <c:pt idx="706">
                  <c:v>41701</c:v>
                </c:pt>
                <c:pt idx="707">
                  <c:v>41704</c:v>
                </c:pt>
                <c:pt idx="708">
                  <c:v>41707</c:v>
                </c:pt>
                <c:pt idx="709">
                  <c:v>41710</c:v>
                </c:pt>
                <c:pt idx="710">
                  <c:v>41713</c:v>
                </c:pt>
                <c:pt idx="711">
                  <c:v>41716</c:v>
                </c:pt>
                <c:pt idx="712">
                  <c:v>41719</c:v>
                </c:pt>
                <c:pt idx="713">
                  <c:v>41722</c:v>
                </c:pt>
                <c:pt idx="714">
                  <c:v>41725</c:v>
                </c:pt>
                <c:pt idx="715">
                  <c:v>41728</c:v>
                </c:pt>
                <c:pt idx="716">
                  <c:v>41731</c:v>
                </c:pt>
                <c:pt idx="717">
                  <c:v>41734</c:v>
                </c:pt>
                <c:pt idx="718">
                  <c:v>41737</c:v>
                </c:pt>
                <c:pt idx="719">
                  <c:v>41740</c:v>
                </c:pt>
                <c:pt idx="720">
                  <c:v>41743</c:v>
                </c:pt>
                <c:pt idx="721">
                  <c:v>41746</c:v>
                </c:pt>
                <c:pt idx="722">
                  <c:v>41749</c:v>
                </c:pt>
                <c:pt idx="723">
                  <c:v>41752</c:v>
                </c:pt>
                <c:pt idx="724">
                  <c:v>41755</c:v>
                </c:pt>
                <c:pt idx="725">
                  <c:v>41758</c:v>
                </c:pt>
                <c:pt idx="726">
                  <c:v>41761</c:v>
                </c:pt>
                <c:pt idx="727">
                  <c:v>41764</c:v>
                </c:pt>
                <c:pt idx="728">
                  <c:v>41767</c:v>
                </c:pt>
                <c:pt idx="729">
                  <c:v>41770</c:v>
                </c:pt>
                <c:pt idx="730">
                  <c:v>41773</c:v>
                </c:pt>
                <c:pt idx="731">
                  <c:v>41776</c:v>
                </c:pt>
                <c:pt idx="732">
                  <c:v>41779</c:v>
                </c:pt>
                <c:pt idx="733">
                  <c:v>41782</c:v>
                </c:pt>
                <c:pt idx="734">
                  <c:v>41785</c:v>
                </c:pt>
                <c:pt idx="735">
                  <c:v>41788</c:v>
                </c:pt>
                <c:pt idx="736">
                  <c:v>41791</c:v>
                </c:pt>
                <c:pt idx="737">
                  <c:v>41794</c:v>
                </c:pt>
                <c:pt idx="738">
                  <c:v>41797</c:v>
                </c:pt>
                <c:pt idx="739">
                  <c:v>41800</c:v>
                </c:pt>
                <c:pt idx="740">
                  <c:v>41803</c:v>
                </c:pt>
                <c:pt idx="741">
                  <c:v>41806</c:v>
                </c:pt>
                <c:pt idx="742">
                  <c:v>41809</c:v>
                </c:pt>
                <c:pt idx="743">
                  <c:v>41812</c:v>
                </c:pt>
                <c:pt idx="744">
                  <c:v>41815</c:v>
                </c:pt>
                <c:pt idx="745">
                  <c:v>41818</c:v>
                </c:pt>
                <c:pt idx="746">
                  <c:v>41821</c:v>
                </c:pt>
                <c:pt idx="747">
                  <c:v>41824</c:v>
                </c:pt>
                <c:pt idx="748">
                  <c:v>41827</c:v>
                </c:pt>
                <c:pt idx="749">
                  <c:v>41830</c:v>
                </c:pt>
                <c:pt idx="750">
                  <c:v>41833</c:v>
                </c:pt>
                <c:pt idx="751">
                  <c:v>41836</c:v>
                </c:pt>
                <c:pt idx="752">
                  <c:v>41839</c:v>
                </c:pt>
                <c:pt idx="753">
                  <c:v>41842</c:v>
                </c:pt>
                <c:pt idx="754">
                  <c:v>41845</c:v>
                </c:pt>
                <c:pt idx="755">
                  <c:v>41848</c:v>
                </c:pt>
                <c:pt idx="756">
                  <c:v>41851</c:v>
                </c:pt>
                <c:pt idx="757">
                  <c:v>41854</c:v>
                </c:pt>
                <c:pt idx="758">
                  <c:v>41857</c:v>
                </c:pt>
                <c:pt idx="759">
                  <c:v>41860</c:v>
                </c:pt>
                <c:pt idx="760">
                  <c:v>41863</c:v>
                </c:pt>
                <c:pt idx="761">
                  <c:v>41866</c:v>
                </c:pt>
                <c:pt idx="762">
                  <c:v>41869</c:v>
                </c:pt>
                <c:pt idx="763">
                  <c:v>41872</c:v>
                </c:pt>
                <c:pt idx="764">
                  <c:v>41875</c:v>
                </c:pt>
                <c:pt idx="765">
                  <c:v>41878</c:v>
                </c:pt>
                <c:pt idx="766">
                  <c:v>41881</c:v>
                </c:pt>
                <c:pt idx="767">
                  <c:v>41884</c:v>
                </c:pt>
                <c:pt idx="768">
                  <c:v>41887</c:v>
                </c:pt>
                <c:pt idx="769">
                  <c:v>41890</c:v>
                </c:pt>
                <c:pt idx="770">
                  <c:v>41893</c:v>
                </c:pt>
                <c:pt idx="771">
                  <c:v>41896</c:v>
                </c:pt>
                <c:pt idx="772">
                  <c:v>41899</c:v>
                </c:pt>
                <c:pt idx="773">
                  <c:v>41902</c:v>
                </c:pt>
                <c:pt idx="774">
                  <c:v>41905</c:v>
                </c:pt>
                <c:pt idx="775">
                  <c:v>41908</c:v>
                </c:pt>
                <c:pt idx="776">
                  <c:v>41911</c:v>
                </c:pt>
                <c:pt idx="777">
                  <c:v>41914</c:v>
                </c:pt>
                <c:pt idx="778">
                  <c:v>41917</c:v>
                </c:pt>
                <c:pt idx="779">
                  <c:v>41920</c:v>
                </c:pt>
                <c:pt idx="780">
                  <c:v>41923</c:v>
                </c:pt>
                <c:pt idx="781">
                  <c:v>41926</c:v>
                </c:pt>
                <c:pt idx="782">
                  <c:v>41929</c:v>
                </c:pt>
                <c:pt idx="783">
                  <c:v>41932</c:v>
                </c:pt>
                <c:pt idx="784">
                  <c:v>41935</c:v>
                </c:pt>
                <c:pt idx="785">
                  <c:v>41938</c:v>
                </c:pt>
                <c:pt idx="786">
                  <c:v>41941</c:v>
                </c:pt>
                <c:pt idx="787">
                  <c:v>41944</c:v>
                </c:pt>
                <c:pt idx="788">
                  <c:v>41947</c:v>
                </c:pt>
                <c:pt idx="789">
                  <c:v>41950</c:v>
                </c:pt>
                <c:pt idx="790">
                  <c:v>41953</c:v>
                </c:pt>
                <c:pt idx="791">
                  <c:v>41956</c:v>
                </c:pt>
                <c:pt idx="792">
                  <c:v>41959</c:v>
                </c:pt>
                <c:pt idx="793">
                  <c:v>41962</c:v>
                </c:pt>
                <c:pt idx="794">
                  <c:v>41965</c:v>
                </c:pt>
                <c:pt idx="795">
                  <c:v>41968</c:v>
                </c:pt>
                <c:pt idx="796">
                  <c:v>41971</c:v>
                </c:pt>
                <c:pt idx="797">
                  <c:v>41974</c:v>
                </c:pt>
                <c:pt idx="798">
                  <c:v>41977</c:v>
                </c:pt>
                <c:pt idx="799">
                  <c:v>41980</c:v>
                </c:pt>
                <c:pt idx="800">
                  <c:v>41983</c:v>
                </c:pt>
                <c:pt idx="801">
                  <c:v>41986</c:v>
                </c:pt>
                <c:pt idx="802">
                  <c:v>41989</c:v>
                </c:pt>
                <c:pt idx="803">
                  <c:v>41992</c:v>
                </c:pt>
                <c:pt idx="804">
                  <c:v>41995</c:v>
                </c:pt>
                <c:pt idx="805">
                  <c:v>41998</c:v>
                </c:pt>
                <c:pt idx="806">
                  <c:v>42001</c:v>
                </c:pt>
                <c:pt idx="807">
                  <c:v>42004</c:v>
                </c:pt>
                <c:pt idx="808">
                  <c:v>42007</c:v>
                </c:pt>
                <c:pt idx="809">
                  <c:v>42010</c:v>
                </c:pt>
                <c:pt idx="810">
                  <c:v>42013</c:v>
                </c:pt>
                <c:pt idx="811">
                  <c:v>42016</c:v>
                </c:pt>
                <c:pt idx="812">
                  <c:v>42019</c:v>
                </c:pt>
                <c:pt idx="813">
                  <c:v>42022</c:v>
                </c:pt>
                <c:pt idx="814">
                  <c:v>42025</c:v>
                </c:pt>
                <c:pt idx="815">
                  <c:v>42028</c:v>
                </c:pt>
                <c:pt idx="816">
                  <c:v>42031</c:v>
                </c:pt>
                <c:pt idx="817">
                  <c:v>42034</c:v>
                </c:pt>
                <c:pt idx="818">
                  <c:v>42037</c:v>
                </c:pt>
                <c:pt idx="819">
                  <c:v>42040</c:v>
                </c:pt>
                <c:pt idx="820">
                  <c:v>42043</c:v>
                </c:pt>
                <c:pt idx="821">
                  <c:v>42046</c:v>
                </c:pt>
                <c:pt idx="822">
                  <c:v>42049</c:v>
                </c:pt>
                <c:pt idx="823">
                  <c:v>42052</c:v>
                </c:pt>
                <c:pt idx="824">
                  <c:v>42055</c:v>
                </c:pt>
                <c:pt idx="825">
                  <c:v>42058</c:v>
                </c:pt>
                <c:pt idx="826">
                  <c:v>42061</c:v>
                </c:pt>
                <c:pt idx="827">
                  <c:v>42064</c:v>
                </c:pt>
                <c:pt idx="828">
                  <c:v>42067</c:v>
                </c:pt>
                <c:pt idx="829">
                  <c:v>42070</c:v>
                </c:pt>
                <c:pt idx="830">
                  <c:v>42073</c:v>
                </c:pt>
                <c:pt idx="831">
                  <c:v>42076</c:v>
                </c:pt>
                <c:pt idx="832">
                  <c:v>42079</c:v>
                </c:pt>
                <c:pt idx="833">
                  <c:v>42082</c:v>
                </c:pt>
                <c:pt idx="834">
                  <c:v>42085</c:v>
                </c:pt>
                <c:pt idx="835">
                  <c:v>42088</c:v>
                </c:pt>
                <c:pt idx="836">
                  <c:v>42091</c:v>
                </c:pt>
                <c:pt idx="837">
                  <c:v>42094</c:v>
                </c:pt>
                <c:pt idx="838">
                  <c:v>42097</c:v>
                </c:pt>
                <c:pt idx="839">
                  <c:v>42100</c:v>
                </c:pt>
                <c:pt idx="840">
                  <c:v>42103</c:v>
                </c:pt>
                <c:pt idx="841">
                  <c:v>42106</c:v>
                </c:pt>
                <c:pt idx="842">
                  <c:v>42109</c:v>
                </c:pt>
                <c:pt idx="843">
                  <c:v>42112</c:v>
                </c:pt>
                <c:pt idx="844">
                  <c:v>42115</c:v>
                </c:pt>
                <c:pt idx="845">
                  <c:v>42118</c:v>
                </c:pt>
                <c:pt idx="846">
                  <c:v>42121</c:v>
                </c:pt>
                <c:pt idx="847">
                  <c:v>42124</c:v>
                </c:pt>
                <c:pt idx="848">
                  <c:v>42127</c:v>
                </c:pt>
                <c:pt idx="849">
                  <c:v>42130</c:v>
                </c:pt>
                <c:pt idx="850">
                  <c:v>42133</c:v>
                </c:pt>
                <c:pt idx="851">
                  <c:v>42136</c:v>
                </c:pt>
                <c:pt idx="852">
                  <c:v>42139</c:v>
                </c:pt>
                <c:pt idx="853">
                  <c:v>42142</c:v>
                </c:pt>
                <c:pt idx="854">
                  <c:v>42145</c:v>
                </c:pt>
                <c:pt idx="855">
                  <c:v>42148</c:v>
                </c:pt>
                <c:pt idx="856">
                  <c:v>42151</c:v>
                </c:pt>
                <c:pt idx="857">
                  <c:v>42154</c:v>
                </c:pt>
                <c:pt idx="858">
                  <c:v>42157</c:v>
                </c:pt>
                <c:pt idx="859">
                  <c:v>42160</c:v>
                </c:pt>
                <c:pt idx="860">
                  <c:v>42163</c:v>
                </c:pt>
                <c:pt idx="861">
                  <c:v>42166</c:v>
                </c:pt>
                <c:pt idx="862">
                  <c:v>42169</c:v>
                </c:pt>
                <c:pt idx="863">
                  <c:v>42172</c:v>
                </c:pt>
                <c:pt idx="864">
                  <c:v>42175</c:v>
                </c:pt>
                <c:pt idx="865">
                  <c:v>42178</c:v>
                </c:pt>
                <c:pt idx="866">
                  <c:v>42181</c:v>
                </c:pt>
                <c:pt idx="867">
                  <c:v>42184</c:v>
                </c:pt>
                <c:pt idx="868">
                  <c:v>42187</c:v>
                </c:pt>
                <c:pt idx="869">
                  <c:v>42190</c:v>
                </c:pt>
                <c:pt idx="870">
                  <c:v>42193</c:v>
                </c:pt>
                <c:pt idx="871">
                  <c:v>42196</c:v>
                </c:pt>
                <c:pt idx="872">
                  <c:v>42199</c:v>
                </c:pt>
                <c:pt idx="873">
                  <c:v>42202</c:v>
                </c:pt>
                <c:pt idx="874">
                  <c:v>42205</c:v>
                </c:pt>
                <c:pt idx="875">
                  <c:v>42208</c:v>
                </c:pt>
                <c:pt idx="876">
                  <c:v>42211</c:v>
                </c:pt>
                <c:pt idx="877">
                  <c:v>42214</c:v>
                </c:pt>
                <c:pt idx="878">
                  <c:v>42217</c:v>
                </c:pt>
                <c:pt idx="879">
                  <c:v>42220</c:v>
                </c:pt>
                <c:pt idx="880">
                  <c:v>42223</c:v>
                </c:pt>
                <c:pt idx="881">
                  <c:v>42226</c:v>
                </c:pt>
                <c:pt idx="882">
                  <c:v>42229</c:v>
                </c:pt>
                <c:pt idx="883">
                  <c:v>42232</c:v>
                </c:pt>
                <c:pt idx="884">
                  <c:v>42235</c:v>
                </c:pt>
                <c:pt idx="885">
                  <c:v>42238</c:v>
                </c:pt>
                <c:pt idx="886">
                  <c:v>42241</c:v>
                </c:pt>
                <c:pt idx="887">
                  <c:v>42244</c:v>
                </c:pt>
                <c:pt idx="888">
                  <c:v>42247</c:v>
                </c:pt>
                <c:pt idx="889">
                  <c:v>42250</c:v>
                </c:pt>
                <c:pt idx="890">
                  <c:v>42253</c:v>
                </c:pt>
                <c:pt idx="891">
                  <c:v>42256</c:v>
                </c:pt>
                <c:pt idx="892">
                  <c:v>42259</c:v>
                </c:pt>
                <c:pt idx="893">
                  <c:v>42262</c:v>
                </c:pt>
                <c:pt idx="894">
                  <c:v>42265</c:v>
                </c:pt>
                <c:pt idx="895">
                  <c:v>42268</c:v>
                </c:pt>
                <c:pt idx="896">
                  <c:v>42271</c:v>
                </c:pt>
                <c:pt idx="897">
                  <c:v>42274</c:v>
                </c:pt>
                <c:pt idx="898">
                  <c:v>42277</c:v>
                </c:pt>
                <c:pt idx="899">
                  <c:v>42280</c:v>
                </c:pt>
                <c:pt idx="900">
                  <c:v>42283</c:v>
                </c:pt>
                <c:pt idx="901">
                  <c:v>42286</c:v>
                </c:pt>
                <c:pt idx="902">
                  <c:v>42289</c:v>
                </c:pt>
                <c:pt idx="903">
                  <c:v>42292</c:v>
                </c:pt>
                <c:pt idx="904">
                  <c:v>42295</c:v>
                </c:pt>
                <c:pt idx="905">
                  <c:v>42298</c:v>
                </c:pt>
                <c:pt idx="906">
                  <c:v>42301</c:v>
                </c:pt>
                <c:pt idx="907">
                  <c:v>42304</c:v>
                </c:pt>
                <c:pt idx="908">
                  <c:v>42307</c:v>
                </c:pt>
                <c:pt idx="909">
                  <c:v>42310</c:v>
                </c:pt>
                <c:pt idx="910">
                  <c:v>42313</c:v>
                </c:pt>
                <c:pt idx="911">
                  <c:v>42316</c:v>
                </c:pt>
                <c:pt idx="912">
                  <c:v>42319</c:v>
                </c:pt>
                <c:pt idx="913">
                  <c:v>42322</c:v>
                </c:pt>
                <c:pt idx="914">
                  <c:v>42325</c:v>
                </c:pt>
                <c:pt idx="915">
                  <c:v>42328</c:v>
                </c:pt>
                <c:pt idx="916">
                  <c:v>42331</c:v>
                </c:pt>
                <c:pt idx="917">
                  <c:v>42334</c:v>
                </c:pt>
                <c:pt idx="918">
                  <c:v>42337</c:v>
                </c:pt>
                <c:pt idx="919">
                  <c:v>42340</c:v>
                </c:pt>
                <c:pt idx="920">
                  <c:v>42343</c:v>
                </c:pt>
                <c:pt idx="921">
                  <c:v>42346</c:v>
                </c:pt>
                <c:pt idx="922">
                  <c:v>42349</c:v>
                </c:pt>
                <c:pt idx="923">
                  <c:v>42352</c:v>
                </c:pt>
                <c:pt idx="924">
                  <c:v>42355</c:v>
                </c:pt>
                <c:pt idx="925">
                  <c:v>42358</c:v>
                </c:pt>
                <c:pt idx="926">
                  <c:v>42361</c:v>
                </c:pt>
                <c:pt idx="927">
                  <c:v>42364</c:v>
                </c:pt>
                <c:pt idx="928">
                  <c:v>42367</c:v>
                </c:pt>
                <c:pt idx="929">
                  <c:v>42370</c:v>
                </c:pt>
                <c:pt idx="930">
                  <c:v>42373</c:v>
                </c:pt>
                <c:pt idx="931">
                  <c:v>42376</c:v>
                </c:pt>
                <c:pt idx="932">
                  <c:v>42379</c:v>
                </c:pt>
                <c:pt idx="933">
                  <c:v>42382</c:v>
                </c:pt>
                <c:pt idx="934">
                  <c:v>42385</c:v>
                </c:pt>
                <c:pt idx="935">
                  <c:v>42388</c:v>
                </c:pt>
                <c:pt idx="936">
                  <c:v>42391</c:v>
                </c:pt>
                <c:pt idx="937">
                  <c:v>42394</c:v>
                </c:pt>
                <c:pt idx="938">
                  <c:v>42397</c:v>
                </c:pt>
                <c:pt idx="939">
                  <c:v>42400</c:v>
                </c:pt>
                <c:pt idx="940">
                  <c:v>42403</c:v>
                </c:pt>
              </c:numCache>
            </c:numRef>
          </c:cat>
          <c:val>
            <c:numRef>
              <c:f>'AUD Fixed Strike Bootstrap'!$U$2:$U$942</c:f>
              <c:numCache>
                <c:formatCode>0.00%</c:formatCode>
                <c:ptCount val="941"/>
                <c:pt idx="0">
                  <c:v>0.246</c:v>
                </c:pt>
                <c:pt idx="1">
                  <c:v>0.246004296296296</c:v>
                </c:pt>
                <c:pt idx="2">
                  <c:v>0.24601659259259301</c:v>
                </c:pt>
                <c:pt idx="3">
                  <c:v>0.246036</c:v>
                </c:pt>
                <c:pt idx="4">
                  <c:v>0.24606162962962999</c:v>
                </c:pt>
                <c:pt idx="5">
                  <c:v>0.246092592592593</c:v>
                </c:pt>
                <c:pt idx="6">
                  <c:v>0.24612800000000001</c:v>
                </c:pt>
                <c:pt idx="7">
                  <c:v>0.246166962962963</c:v>
                </c:pt>
                <c:pt idx="8">
                  <c:v>0.24620859259259301</c:v>
                </c:pt>
                <c:pt idx="9">
                  <c:v>0.246252</c:v>
                </c:pt>
                <c:pt idx="10">
                  <c:v>0.24629629629629601</c:v>
                </c:pt>
                <c:pt idx="11">
                  <c:v>0.246340592592593</c:v>
                </c:pt>
                <c:pt idx="12">
                  <c:v>0.24638399999999999</c:v>
                </c:pt>
                <c:pt idx="13">
                  <c:v>0.24642562962962999</c:v>
                </c:pt>
                <c:pt idx="14">
                  <c:v>0.24646459259259301</c:v>
                </c:pt>
                <c:pt idx="15">
                  <c:v>0.2465</c:v>
                </c:pt>
                <c:pt idx="16">
                  <c:v>0.24653096296296301</c:v>
                </c:pt>
                <c:pt idx="17">
                  <c:v>0.24655659259259299</c:v>
                </c:pt>
                <c:pt idx="18">
                  <c:v>0.24657599999999999</c:v>
                </c:pt>
                <c:pt idx="19">
                  <c:v>0.246588296296296</c:v>
                </c:pt>
                <c:pt idx="20">
                  <c:v>0.246592592592593</c:v>
                </c:pt>
                <c:pt idx="21">
                  <c:v>0.246588</c:v>
                </c:pt>
                <c:pt idx="22">
                  <c:v>0.24657362962963</c:v>
                </c:pt>
                <c:pt idx="23">
                  <c:v>0.24654859259259301</c:v>
                </c:pt>
                <c:pt idx="24">
                  <c:v>0.24651200000000001</c:v>
                </c:pt>
                <c:pt idx="25">
                  <c:v>0.24646296296296299</c:v>
                </c:pt>
                <c:pt idx="26">
                  <c:v>0.246400592592593</c:v>
                </c:pt>
                <c:pt idx="27">
                  <c:v>0.24632399999999999</c:v>
                </c:pt>
                <c:pt idx="28">
                  <c:v>0.246232296296296</c:v>
                </c:pt>
                <c:pt idx="29">
                  <c:v>0.24612459259259301</c:v>
                </c:pt>
                <c:pt idx="30">
                  <c:v>0.246</c:v>
                </c:pt>
                <c:pt idx="31">
                  <c:v>0.24585577777777801</c:v>
                </c:pt>
                <c:pt idx="32">
                  <c:v>0.245690666666667</c:v>
                </c:pt>
                <c:pt idx="33">
                  <c:v>0.245506</c:v>
                </c:pt>
                <c:pt idx="34">
                  <c:v>0.245303111111111</c:v>
                </c:pt>
                <c:pt idx="35">
                  <c:v>0.24508333333333299</c:v>
                </c:pt>
                <c:pt idx="36">
                  <c:v>0.24484800000000001</c:v>
                </c:pt>
                <c:pt idx="37">
                  <c:v>0.24459844444444401</c:v>
                </c:pt>
                <c:pt idx="38">
                  <c:v>0.244336</c:v>
                </c:pt>
                <c:pt idx="39">
                  <c:v>0.244062</c:v>
                </c:pt>
                <c:pt idx="40">
                  <c:v>0.24377777777777801</c:v>
                </c:pt>
                <c:pt idx="41">
                  <c:v>0.24348466666666699</c:v>
                </c:pt>
                <c:pt idx="42">
                  <c:v>0.24318400000000001</c:v>
                </c:pt>
                <c:pt idx="43">
                  <c:v>0.24287711111111099</c:v>
                </c:pt>
                <c:pt idx="44">
                  <c:v>0.24256533333333299</c:v>
                </c:pt>
                <c:pt idx="45">
                  <c:v>0.24224999999999999</c:v>
                </c:pt>
                <c:pt idx="46">
                  <c:v>0.24193244444444401</c:v>
                </c:pt>
                <c:pt idx="47">
                  <c:v>0.241614</c:v>
                </c:pt>
                <c:pt idx="48">
                  <c:v>0.24129600000000001</c:v>
                </c:pt>
                <c:pt idx="49">
                  <c:v>0.24097977777777799</c:v>
                </c:pt>
                <c:pt idx="50">
                  <c:v>0.240666666666667</c:v>
                </c:pt>
                <c:pt idx="51">
                  <c:v>0.24035799999999999</c:v>
                </c:pt>
                <c:pt idx="52">
                  <c:v>0.240055111111111</c:v>
                </c:pt>
                <c:pt idx="53">
                  <c:v>0.23975933333333299</c:v>
                </c:pt>
                <c:pt idx="54">
                  <c:v>0.23947199999999999</c:v>
                </c:pt>
                <c:pt idx="55">
                  <c:v>0.23919444444444399</c:v>
                </c:pt>
                <c:pt idx="56">
                  <c:v>0.238928</c:v>
                </c:pt>
                <c:pt idx="57">
                  <c:v>0.238674</c:v>
                </c:pt>
                <c:pt idx="58">
                  <c:v>0.23843377777777799</c:v>
                </c:pt>
                <c:pt idx="59">
                  <c:v>0.23820866666666701</c:v>
                </c:pt>
                <c:pt idx="60">
                  <c:v>0.23799999999999999</c:v>
                </c:pt>
                <c:pt idx="61">
                  <c:v>0.23781044917257699</c:v>
                </c:pt>
                <c:pt idx="62">
                  <c:v>0.237640661938534</c:v>
                </c:pt>
                <c:pt idx="63">
                  <c:v>0.23748893617021299</c:v>
                </c:pt>
                <c:pt idx="64">
                  <c:v>0.237353569739953</c:v>
                </c:pt>
                <c:pt idx="65">
                  <c:v>0.23723286052009501</c:v>
                </c:pt>
                <c:pt idx="66">
                  <c:v>0.23712510638297901</c:v>
                </c:pt>
                <c:pt idx="67">
                  <c:v>0.23702860520094601</c:v>
                </c:pt>
                <c:pt idx="68">
                  <c:v>0.236941654846336</c:v>
                </c:pt>
                <c:pt idx="69">
                  <c:v>0.23686255319148899</c:v>
                </c:pt>
                <c:pt idx="70">
                  <c:v>0.236789598108747</c:v>
                </c:pt>
                <c:pt idx="71">
                  <c:v>0.23672108747044901</c:v>
                </c:pt>
                <c:pt idx="72">
                  <c:v>0.23665531914893601</c:v>
                </c:pt>
                <c:pt idx="73">
                  <c:v>0.236590591016548</c:v>
                </c:pt>
                <c:pt idx="74">
                  <c:v>0.23652520094562601</c:v>
                </c:pt>
                <c:pt idx="75">
                  <c:v>0.236457446808511</c:v>
                </c:pt>
                <c:pt idx="76">
                  <c:v>0.23638562647754099</c:v>
                </c:pt>
                <c:pt idx="77">
                  <c:v>0.23630803782505899</c:v>
                </c:pt>
                <c:pt idx="78">
                  <c:v>0.236222978723404</c:v>
                </c:pt>
                <c:pt idx="79">
                  <c:v>0.23612874704491699</c:v>
                </c:pt>
                <c:pt idx="80">
                  <c:v>0.23602364066193901</c:v>
                </c:pt>
                <c:pt idx="81">
                  <c:v>0.23590595744680901</c:v>
                </c:pt>
                <c:pt idx="82">
                  <c:v>0.23577399527186799</c:v>
                </c:pt>
                <c:pt idx="83">
                  <c:v>0.23562605200945599</c:v>
                </c:pt>
                <c:pt idx="84">
                  <c:v>0.23546042553191501</c:v>
                </c:pt>
                <c:pt idx="85">
                  <c:v>0.235275413711584</c:v>
                </c:pt>
                <c:pt idx="86">
                  <c:v>0.235069314420804</c:v>
                </c:pt>
                <c:pt idx="87">
                  <c:v>0.234840425531915</c:v>
                </c:pt>
                <c:pt idx="88">
                  <c:v>0.23458704491725799</c:v>
                </c:pt>
                <c:pt idx="89">
                  <c:v>0.23430747044917299</c:v>
                </c:pt>
                <c:pt idx="90">
                  <c:v>0.23400000000000001</c:v>
                </c:pt>
                <c:pt idx="91">
                  <c:v>0.23365979991984101</c:v>
                </c:pt>
                <c:pt idx="92">
                  <c:v>0.23328477923680899</c:v>
                </c:pt>
                <c:pt idx="93">
                  <c:v>0.23287734984026401</c:v>
                </c:pt>
                <c:pt idx="94">
                  <c:v>0.232439923619567</c:v>
                </c:pt>
                <c:pt idx="95">
                  <c:v>0.231974912464078</c:v>
                </c:pt>
                <c:pt idx="96">
                  <c:v>0.231484728263157</c:v>
                </c:pt>
                <c:pt idx="97">
                  <c:v>0.23097178290616399</c:v>
                </c:pt>
                <c:pt idx="98">
                  <c:v>0.230438488282459</c:v>
                </c:pt>
                <c:pt idx="99">
                  <c:v>0.229887256281403</c:v>
                </c:pt>
                <c:pt idx="100">
                  <c:v>0.229320498792355</c:v>
                </c:pt>
                <c:pt idx="101">
                  <c:v>0.22874062770467701</c:v>
                </c:pt>
                <c:pt idx="102">
                  <c:v>0.228150054907727</c:v>
                </c:pt>
                <c:pt idx="103">
                  <c:v>0.22755119229086601</c:v>
                </c:pt>
                <c:pt idx="104">
                  <c:v>0.22694645174345501</c:v>
                </c:pt>
                <c:pt idx="105">
                  <c:v>0.22633824515485301</c:v>
                </c:pt>
                <c:pt idx="106">
                  <c:v>0.22572898441442099</c:v>
                </c:pt>
                <c:pt idx="107">
                  <c:v>0.22512108141151899</c:v>
                </c:pt>
                <c:pt idx="108">
                  <c:v>0.22451694803550701</c:v>
                </c:pt>
                <c:pt idx="109">
                  <c:v>0.22391899617574501</c:v>
                </c:pt>
                <c:pt idx="110">
                  <c:v>0.22332963772159301</c:v>
                </c:pt>
                <c:pt idx="111">
                  <c:v>0.222751284562412</c:v>
                </c:pt>
                <c:pt idx="112">
                  <c:v>0.22218634858756101</c:v>
                </c:pt>
                <c:pt idx="113">
                  <c:v>0.221637241686402</c:v>
                </c:pt>
                <c:pt idx="114">
                  <c:v>0.221106375748293</c:v>
                </c:pt>
                <c:pt idx="115">
                  <c:v>0.22059616266259599</c:v>
                </c:pt>
                <c:pt idx="116">
                  <c:v>0.22010901431867</c:v>
                </c:pt>
                <c:pt idx="117">
                  <c:v>0.21964734260587601</c:v>
                </c:pt>
                <c:pt idx="118">
                  <c:v>0.21921355941357301</c:v>
                </c:pt>
                <c:pt idx="119">
                  <c:v>0.21881007663112301</c:v>
                </c:pt>
                <c:pt idx="120">
                  <c:v>0.21843930614788401</c:v>
                </c:pt>
                <c:pt idx="121">
                  <c:v>0.218103659853218</c:v>
                </c:pt>
                <c:pt idx="122">
                  <c:v>0.217798381591047</c:v>
                </c:pt>
                <c:pt idx="123">
                  <c:v>0.21750143337279099</c:v>
                </c:pt>
                <c:pt idx="124">
                  <c:v>0.217210989168279</c:v>
                </c:pt>
                <c:pt idx="125">
                  <c:v>0.216926968809491</c:v>
                </c:pt>
                <c:pt idx="126">
                  <c:v>0.216649292128403</c:v>
                </c:pt>
                <c:pt idx="127">
                  <c:v>0.21637787895699401</c:v>
                </c:pt>
                <c:pt idx="128">
                  <c:v>0.21611264912724101</c:v>
                </c:pt>
                <c:pt idx="129">
                  <c:v>0.21585352247112299</c:v>
                </c:pt>
                <c:pt idx="130">
                  <c:v>0.21560041882061801</c:v>
                </c:pt>
                <c:pt idx="131">
                  <c:v>0.215353258007704</c:v>
                </c:pt>
                <c:pt idx="132">
                  <c:v>0.21511195986435899</c:v>
                </c:pt>
                <c:pt idx="133">
                  <c:v>0.21487644422256</c:v>
                </c:pt>
                <c:pt idx="134">
                  <c:v>0.21464663091428601</c:v>
                </c:pt>
                <c:pt idx="135">
                  <c:v>0.21442243977151601</c:v>
                </c:pt>
                <c:pt idx="136">
                  <c:v>0.21420379062622599</c:v>
                </c:pt>
                <c:pt idx="137">
                  <c:v>0.21399060331039499</c:v>
                </c:pt>
                <c:pt idx="138">
                  <c:v>0.213782797656001</c:v>
                </c:pt>
                <c:pt idx="139">
                  <c:v>0.213580293495023</c:v>
                </c:pt>
                <c:pt idx="140">
                  <c:v>0.21338301065943699</c:v>
                </c:pt>
                <c:pt idx="141">
                  <c:v>0.213190868981222</c:v>
                </c:pt>
                <c:pt idx="142">
                  <c:v>0.213003788292357</c:v>
                </c:pt>
                <c:pt idx="143">
                  <c:v>0.212821688424818</c:v>
                </c:pt>
                <c:pt idx="144">
                  <c:v>0.21264448921058501</c:v>
                </c:pt>
                <c:pt idx="145">
                  <c:v>0.212472110481635</c:v>
                </c:pt>
                <c:pt idx="146">
                  <c:v>0.21230447206994599</c:v>
                </c:pt>
                <c:pt idx="147">
                  <c:v>0.212141493807496</c:v>
                </c:pt>
                <c:pt idx="148">
                  <c:v>0.21198309552626299</c:v>
                </c:pt>
                <c:pt idx="149">
                  <c:v>0.211829197058226</c:v>
                </c:pt>
                <c:pt idx="150">
                  <c:v>0.211679718235362</c:v>
                </c:pt>
                <c:pt idx="151">
                  <c:v>0.21153457888964999</c:v>
                </c:pt>
                <c:pt idx="152">
                  <c:v>0.211393698853067</c:v>
                </c:pt>
                <c:pt idx="153">
                  <c:v>0.21125699795759101</c:v>
                </c:pt>
                <c:pt idx="154">
                  <c:v>0.2111243960352</c:v>
                </c:pt>
                <c:pt idx="155">
                  <c:v>0.210995812917873</c:v>
                </c:pt>
                <c:pt idx="156">
                  <c:v>0.21087116843758799</c:v>
                </c:pt>
                <c:pt idx="157">
                  <c:v>0.21075038242632199</c:v>
                </c:pt>
                <c:pt idx="158">
                  <c:v>0.21063337471605301</c:v>
                </c:pt>
                <c:pt idx="159">
                  <c:v>0.21052006513876001</c:v>
                </c:pt>
                <c:pt idx="160">
                  <c:v>0.210410373526421</c:v>
                </c:pt>
                <c:pt idx="161">
                  <c:v>0.21030421971101301</c:v>
                </c:pt>
                <c:pt idx="162">
                  <c:v>0.21020152352451499</c:v>
                </c:pt>
                <c:pt idx="163">
                  <c:v>0.21010220479890401</c:v>
                </c:pt>
                <c:pt idx="164">
                  <c:v>0.210006183366159</c:v>
                </c:pt>
                <c:pt idx="165">
                  <c:v>0.20991337905825799</c:v>
                </c:pt>
                <c:pt idx="166">
                  <c:v>0.20982371170717901</c:v>
                </c:pt>
                <c:pt idx="167">
                  <c:v>0.20973710114489899</c:v>
                </c:pt>
                <c:pt idx="168">
                  <c:v>0.209653467203397</c:v>
                </c:pt>
                <c:pt idx="169">
                  <c:v>0.20957272971465099</c:v>
                </c:pt>
                <c:pt idx="170">
                  <c:v>0.20949480851063801</c:v>
                </c:pt>
                <c:pt idx="171">
                  <c:v>0.209419623423338</c:v>
                </c:pt>
                <c:pt idx="172">
                  <c:v>0.209347094284727</c:v>
                </c:pt>
                <c:pt idx="173">
                  <c:v>0.20927714092678401</c:v>
                </c:pt>
                <c:pt idx="174">
                  <c:v>0.209209683181488</c:v>
                </c:pt>
                <c:pt idx="175">
                  <c:v>0.209144640880815</c:v>
                </c:pt>
                <c:pt idx="176">
                  <c:v>0.20908193385674401</c:v>
                </c:pt>
                <c:pt idx="177">
                  <c:v>0.209021481941253</c:v>
                </c:pt>
                <c:pt idx="178">
                  <c:v>0.20896320496632001</c:v>
                </c:pt>
                <c:pt idx="179">
                  <c:v>0.20890702276392301</c:v>
                </c:pt>
                <c:pt idx="180">
                  <c:v>0.20885285516604099</c:v>
                </c:pt>
                <c:pt idx="181">
                  <c:v>0.20880062200464999</c:v>
                </c:pt>
                <c:pt idx="182">
                  <c:v>0.20875024311172999</c:v>
                </c:pt>
                <c:pt idx="183">
                  <c:v>0.208701638319257</c:v>
                </c:pt>
                <c:pt idx="184">
                  <c:v>0.20865472745921099</c:v>
                </c:pt>
                <c:pt idx="185">
                  <c:v>0.20860943036356899</c:v>
                </c:pt>
                <c:pt idx="186">
                  <c:v>0.20856566686431</c:v>
                </c:pt>
                <c:pt idx="187">
                  <c:v>0.20852335679341</c:v>
                </c:pt>
                <c:pt idx="188">
                  <c:v>0.208482419982849</c:v>
                </c:pt>
                <c:pt idx="189">
                  <c:v>0.208442776264605</c:v>
                </c:pt>
                <c:pt idx="190">
                  <c:v>0.20840434547065401</c:v>
                </c:pt>
                <c:pt idx="191">
                  <c:v>0.20836704743297599</c:v>
                </c:pt>
                <c:pt idx="192">
                  <c:v>0.208330801983548</c:v>
                </c:pt>
                <c:pt idx="193">
                  <c:v>0.208295528954349</c:v>
                </c:pt>
                <c:pt idx="194">
                  <c:v>0.208261148177356</c:v>
                </c:pt>
                <c:pt idx="195">
                  <c:v>0.20822757948454801</c:v>
                </c:pt>
                <c:pt idx="196">
                  <c:v>0.208194742707902</c:v>
                </c:pt>
                <c:pt idx="197">
                  <c:v>0.20816255767939701</c:v>
                </c:pt>
                <c:pt idx="198">
                  <c:v>0.20813094423101</c:v>
                </c:pt>
                <c:pt idx="199">
                  <c:v>0.20809982219472001</c:v>
                </c:pt>
                <c:pt idx="200">
                  <c:v>0.208069111402505</c:v>
                </c:pt>
                <c:pt idx="201">
                  <c:v>0.20803873168634199</c:v>
                </c:pt>
                <c:pt idx="202">
                  <c:v>0.20800860287820899</c:v>
                </c:pt>
                <c:pt idx="203">
                  <c:v>0.20797864481008599</c:v>
                </c:pt>
                <c:pt idx="204">
                  <c:v>0.20794877731394901</c:v>
                </c:pt>
                <c:pt idx="205">
                  <c:v>0.20791892022177699</c:v>
                </c:pt>
                <c:pt idx="206">
                  <c:v>0.207888993365547</c:v>
                </c:pt>
                <c:pt idx="207">
                  <c:v>0.20785891657723901</c:v>
                </c:pt>
                <c:pt idx="208">
                  <c:v>0.20782860968882899</c:v>
                </c:pt>
                <c:pt idx="209">
                  <c:v>0.207797992532296</c:v>
                </c:pt>
                <c:pt idx="210">
                  <c:v>0.20776698493961801</c:v>
                </c:pt>
                <c:pt idx="211">
                  <c:v>0.207735506742773</c:v>
                </c:pt>
                <c:pt idx="212">
                  <c:v>0.20770347777373799</c:v>
                </c:pt>
                <c:pt idx="213">
                  <c:v>0.20767081786449301</c:v>
                </c:pt>
                <c:pt idx="214">
                  <c:v>0.20763744684701499</c:v>
                </c:pt>
                <c:pt idx="215">
                  <c:v>0.207603284553281</c:v>
                </c:pt>
                <c:pt idx="216">
                  <c:v>0.207568250815271</c:v>
                </c:pt>
                <c:pt idx="217">
                  <c:v>0.20753226546496201</c:v>
                </c:pt>
                <c:pt idx="218">
                  <c:v>0.207495248334331</c:v>
                </c:pt>
                <c:pt idx="219">
                  <c:v>0.20745711925535801</c:v>
                </c:pt>
                <c:pt idx="220">
                  <c:v>0.20741779806002</c:v>
                </c:pt>
                <c:pt idx="221">
                  <c:v>0.20737720458029499</c:v>
                </c:pt>
                <c:pt idx="222">
                  <c:v>0.20733525864816199</c:v>
                </c:pt>
                <c:pt idx="223">
                  <c:v>0.20729188009559699</c:v>
                </c:pt>
                <c:pt idx="224">
                  <c:v>0.20724698875458</c:v>
                </c:pt>
                <c:pt idx="225">
                  <c:v>0.20720050445708799</c:v>
                </c:pt>
                <c:pt idx="226">
                  <c:v>0.20715234703509899</c:v>
                </c:pt>
                <c:pt idx="227">
                  <c:v>0.207102436320592</c:v>
                </c:pt>
                <c:pt idx="228">
                  <c:v>0.207050692145544</c:v>
                </c:pt>
                <c:pt idx="229">
                  <c:v>0.20699703434193301</c:v>
                </c:pt>
                <c:pt idx="230">
                  <c:v>0.20694138274173801</c:v>
                </c:pt>
                <c:pt idx="231">
                  <c:v>0.20688365717693599</c:v>
                </c:pt>
                <c:pt idx="232">
                  <c:v>0.20682377747950501</c:v>
                </c:pt>
                <c:pt idx="233">
                  <c:v>0.206761663481424</c:v>
                </c:pt>
                <c:pt idx="234">
                  <c:v>0.20669723501467099</c:v>
                </c:pt>
                <c:pt idx="235">
                  <c:v>0.206630411911223</c:v>
                </c:pt>
                <c:pt idx="236">
                  <c:v>0.20656111400305799</c:v>
                </c:pt>
                <c:pt idx="237">
                  <c:v>0.20648926112215499</c:v>
                </c:pt>
                <c:pt idx="238">
                  <c:v>0.206414773100492</c:v>
                </c:pt>
                <c:pt idx="239">
                  <c:v>0.206337569770046</c:v>
                </c:pt>
                <c:pt idx="240">
                  <c:v>0.20625757096279601</c:v>
                </c:pt>
                <c:pt idx="241">
                  <c:v>0.20617469651072001</c:v>
                </c:pt>
                <c:pt idx="242">
                  <c:v>0.206088866245795</c:v>
                </c:pt>
                <c:pt idx="243">
                  <c:v>0.20599999999999999</c:v>
                </c:pt>
                <c:pt idx="244">
                  <c:v>0.20590953914038601</c:v>
                </c:pt>
                <c:pt idx="245">
                  <c:v>0.20581898237290899</c:v>
                </c:pt>
                <c:pt idx="246">
                  <c:v>0.20572833553790201</c:v>
                </c:pt>
                <c:pt idx="247">
                  <c:v>0.20563760447569901</c:v>
                </c:pt>
                <c:pt idx="248">
                  <c:v>0.20554679502663301</c:v>
                </c:pt>
                <c:pt idx="249">
                  <c:v>0.205455913031037</c:v>
                </c:pt>
                <c:pt idx="250">
                  <c:v>0.205364964329247</c:v>
                </c:pt>
                <c:pt idx="251">
                  <c:v>0.20527395476159399</c:v>
                </c:pt>
                <c:pt idx="252">
                  <c:v>0.20518289016841301</c:v>
                </c:pt>
                <c:pt idx="253">
                  <c:v>0.20509177639003801</c:v>
                </c:pt>
                <c:pt idx="254">
                  <c:v>0.20500061926680099</c:v>
                </c:pt>
                <c:pt idx="255">
                  <c:v>0.204909424639037</c:v>
                </c:pt>
                <c:pt idx="256">
                  <c:v>0.20481819834707901</c:v>
                </c:pt>
                <c:pt idx="257">
                  <c:v>0.204726946231261</c:v>
                </c:pt>
                <c:pt idx="258">
                  <c:v>0.204635674131916</c:v>
                </c:pt>
                <c:pt idx="259">
                  <c:v>0.20454438788937801</c:v>
                </c:pt>
                <c:pt idx="260">
                  <c:v>0.20445309334398101</c:v>
                </c:pt>
                <c:pt idx="261">
                  <c:v>0.204361796336057</c:v>
                </c:pt>
                <c:pt idx="262">
                  <c:v>0.20427050270594199</c:v>
                </c:pt>
                <c:pt idx="263">
                  <c:v>0.20417921829396701</c:v>
                </c:pt>
                <c:pt idx="264">
                  <c:v>0.204087948940468</c:v>
                </c:pt>
                <c:pt idx="265">
                  <c:v>0.203996700485777</c:v>
                </c:pt>
                <c:pt idx="266">
                  <c:v>0.20390547877022799</c:v>
                </c:pt>
                <c:pt idx="267">
                  <c:v>0.20381428963415499</c:v>
                </c:pt>
                <c:pt idx="268">
                  <c:v>0.20372313891789101</c:v>
                </c:pt>
                <c:pt idx="269">
                  <c:v>0.20363203246177</c:v>
                </c:pt>
                <c:pt idx="270">
                  <c:v>0.20354097610612601</c:v>
                </c:pt>
                <c:pt idx="271">
                  <c:v>0.203449975691292</c:v>
                </c:pt>
                <c:pt idx="272">
                  <c:v>0.203359037057601</c:v>
                </c:pt>
                <c:pt idx="273">
                  <c:v>0.203268166045388</c:v>
                </c:pt>
                <c:pt idx="274">
                  <c:v>0.20317736849498599</c:v>
                </c:pt>
                <c:pt idx="275">
                  <c:v>0.20308665024672801</c:v>
                </c:pt>
                <c:pt idx="276">
                  <c:v>0.202996017140949</c:v>
                </c:pt>
                <c:pt idx="277">
                  <c:v>0.20290547501798101</c:v>
                </c:pt>
                <c:pt idx="278">
                  <c:v>0.20281502971815801</c:v>
                </c:pt>
                <c:pt idx="279">
                  <c:v>0.20272468708181399</c:v>
                </c:pt>
                <c:pt idx="280">
                  <c:v>0.20263445294928301</c:v>
                </c:pt>
                <c:pt idx="281">
                  <c:v>0.20254433316089801</c:v>
                </c:pt>
                <c:pt idx="282">
                  <c:v>0.20245433355699299</c:v>
                </c:pt>
                <c:pt idx="283">
                  <c:v>0.20236445997790101</c:v>
                </c:pt>
                <c:pt idx="284">
                  <c:v>0.20227471826395599</c:v>
                </c:pt>
                <c:pt idx="285">
                  <c:v>0.20218511425549099</c:v>
                </c:pt>
                <c:pt idx="286">
                  <c:v>0.20209565379284</c:v>
                </c:pt>
                <c:pt idx="287">
                  <c:v>0.20200634271633799</c:v>
                </c:pt>
                <c:pt idx="288">
                  <c:v>0.20191718686631599</c:v>
                </c:pt>
                <c:pt idx="289">
                  <c:v>0.20182819208311001</c:v>
                </c:pt>
                <c:pt idx="290">
                  <c:v>0.20173936420705199</c:v>
                </c:pt>
                <c:pt idx="291">
                  <c:v>0.20165070907847599</c:v>
                </c:pt>
                <c:pt idx="292">
                  <c:v>0.20156223253771599</c:v>
                </c:pt>
                <c:pt idx="293">
                  <c:v>0.201473940425105</c:v>
                </c:pt>
                <c:pt idx="294">
                  <c:v>0.201385838580977</c:v>
                </c:pt>
                <c:pt idx="295">
                  <c:v>0.201297932845665</c:v>
                </c:pt>
                <c:pt idx="296">
                  <c:v>0.201210229059504</c:v>
                </c:pt>
                <c:pt idx="297">
                  <c:v>0.20112273306282599</c:v>
                </c:pt>
                <c:pt idx="298">
                  <c:v>0.20103545069596601</c:v>
                </c:pt>
                <c:pt idx="299">
                  <c:v>0.200948387799257</c:v>
                </c:pt>
                <c:pt idx="300">
                  <c:v>0.20086155021303201</c:v>
                </c:pt>
                <c:pt idx="301">
                  <c:v>0.200774943777625</c:v>
                </c:pt>
                <c:pt idx="302">
                  <c:v>0.20068857433337001</c:v>
                </c:pt>
                <c:pt idx="303">
                  <c:v>0.20060244772060001</c:v>
                </c:pt>
                <c:pt idx="304">
                  <c:v>0.20051656977964899</c:v>
                </c:pt>
                <c:pt idx="305">
                  <c:v>0.20043094635085101</c:v>
                </c:pt>
                <c:pt idx="306">
                  <c:v>0.200345583274539</c:v>
                </c:pt>
                <c:pt idx="307">
                  <c:v>0.20026048639104699</c:v>
                </c:pt>
                <c:pt idx="308">
                  <c:v>0.20017566154070701</c:v>
                </c:pt>
                <c:pt idx="309">
                  <c:v>0.200091114563855</c:v>
                </c:pt>
                <c:pt idx="310">
                  <c:v>0.20000685130082399</c:v>
                </c:pt>
                <c:pt idx="311">
                  <c:v>0.19992287759194599</c:v>
                </c:pt>
                <c:pt idx="312">
                  <c:v>0.199839199277556</c:v>
                </c:pt>
                <c:pt idx="313">
                  <c:v>0.19975582219798799</c:v>
                </c:pt>
                <c:pt idx="314">
                  <c:v>0.199672752193574</c:v>
                </c:pt>
                <c:pt idx="315">
                  <c:v>0.199589995104649</c:v>
                </c:pt>
                <c:pt idx="316">
                  <c:v>0.199507556771546</c:v>
                </c:pt>
                <c:pt idx="317">
                  <c:v>0.199425443034599</c:v>
                </c:pt>
                <c:pt idx="318">
                  <c:v>0.199343659734141</c:v>
                </c:pt>
                <c:pt idx="319">
                  <c:v>0.19926221271050601</c:v>
                </c:pt>
                <c:pt idx="320">
                  <c:v>0.19918110780402701</c:v>
                </c:pt>
                <c:pt idx="321">
                  <c:v>0.19910035085503899</c:v>
                </c:pt>
                <c:pt idx="322">
                  <c:v>0.19901994770387399</c:v>
                </c:pt>
                <c:pt idx="323">
                  <c:v>0.19893990419086699</c:v>
                </c:pt>
                <c:pt idx="324">
                  <c:v>0.19886022615634999</c:v>
                </c:pt>
                <c:pt idx="325">
                  <c:v>0.19878091944065801</c:v>
                </c:pt>
                <c:pt idx="326">
                  <c:v>0.19870198988412399</c:v>
                </c:pt>
                <c:pt idx="327">
                  <c:v>0.19862344332708201</c:v>
                </c:pt>
                <c:pt idx="328">
                  <c:v>0.19854528560986501</c:v>
                </c:pt>
                <c:pt idx="329">
                  <c:v>0.198467522572808</c:v>
                </c:pt>
                <c:pt idx="330">
                  <c:v>0.19839016005624199</c:v>
                </c:pt>
                <c:pt idx="331">
                  <c:v>0.198313203900503</c:v>
                </c:pt>
                <c:pt idx="332">
                  <c:v>0.19823665994592299</c:v>
                </c:pt>
                <c:pt idx="333">
                  <c:v>0.19816053403283701</c:v>
                </c:pt>
                <c:pt idx="334">
                  <c:v>0.198084832001578</c:v>
                </c:pt>
                <c:pt idx="335">
                  <c:v>0.19800955969247899</c:v>
                </c:pt>
                <c:pt idx="336">
                  <c:v>0.197934722945875</c:v>
                </c:pt>
                <c:pt idx="337">
                  <c:v>0.19786032760209801</c:v>
                </c:pt>
                <c:pt idx="338">
                  <c:v>0.19778637950148201</c:v>
                </c:pt>
                <c:pt idx="339">
                  <c:v>0.197712884484361</c:v>
                </c:pt>
                <c:pt idx="340">
                  <c:v>0.19763984839106899</c:v>
                </c:pt>
                <c:pt idx="341">
                  <c:v>0.197567277061939</c:v>
                </c:pt>
                <c:pt idx="342">
                  <c:v>0.19749517633730501</c:v>
                </c:pt>
                <c:pt idx="343">
                  <c:v>0.19742355205750001</c:v>
                </c:pt>
                <c:pt idx="344">
                  <c:v>0.197352410062858</c:v>
                </c:pt>
                <c:pt idx="345">
                  <c:v>0.19728175619371199</c:v>
                </c:pt>
                <c:pt idx="346">
                  <c:v>0.197211596290397</c:v>
                </c:pt>
                <c:pt idx="347">
                  <c:v>0.19714193619324499</c:v>
                </c:pt>
                <c:pt idx="348">
                  <c:v>0.19707278174258999</c:v>
                </c:pt>
                <c:pt idx="349">
                  <c:v>0.19700413877876699</c:v>
                </c:pt>
                <c:pt idx="350">
                  <c:v>0.19693601314210801</c:v>
                </c:pt>
                <c:pt idx="351">
                  <c:v>0.196868410672947</c:v>
                </c:pt>
                <c:pt idx="352">
                  <c:v>0.19680133721161799</c:v>
                </c:pt>
                <c:pt idx="353">
                  <c:v>0.196734798598454</c:v>
                </c:pt>
                <c:pt idx="354">
                  <c:v>0.196668800673789</c:v>
                </c:pt>
                <c:pt idx="355">
                  <c:v>0.196603349277957</c:v>
                </c:pt>
                <c:pt idx="356">
                  <c:v>0.19653845025129099</c:v>
                </c:pt>
                <c:pt idx="357">
                  <c:v>0.19647410943412399</c:v>
                </c:pt>
                <c:pt idx="358">
                  <c:v>0.196410332666791</c:v>
                </c:pt>
                <c:pt idx="359">
                  <c:v>0.19634712578962399</c:v>
                </c:pt>
                <c:pt idx="360">
                  <c:v>0.196284494642959</c:v>
                </c:pt>
                <c:pt idx="361">
                  <c:v>0.19622244506712699</c:v>
                </c:pt>
                <c:pt idx="362">
                  <c:v>0.196160982902463</c:v>
                </c:pt>
                <c:pt idx="363">
                  <c:v>0.1961001139893</c:v>
                </c:pt>
                <c:pt idx="364">
                  <c:v>0.19603984416797299</c:v>
                </c:pt>
                <c:pt idx="365">
                  <c:v>0.19598016324602999</c:v>
                </c:pt>
                <c:pt idx="366">
                  <c:v>0.19592086641343701</c:v>
                </c:pt>
                <c:pt idx="367">
                  <c:v>0.195861888428812</c:v>
                </c:pt>
                <c:pt idx="368">
                  <c:v>0.195803227625858</c:v>
                </c:pt>
                <c:pt idx="369">
                  <c:v>0.19574488233828</c:v>
                </c:pt>
                <c:pt idx="370">
                  <c:v>0.19568685089978199</c:v>
                </c:pt>
                <c:pt idx="371">
                  <c:v>0.19562913164406801</c:v>
                </c:pt>
                <c:pt idx="372">
                  <c:v>0.19557172290484301</c:v>
                </c:pt>
                <c:pt idx="373">
                  <c:v>0.19551462301580999</c:v>
                </c:pt>
                <c:pt idx="374">
                  <c:v>0.19545783031067501</c:v>
                </c:pt>
                <c:pt idx="375">
                  <c:v>0.195401343123141</c:v>
                </c:pt>
                <c:pt idx="376">
                  <c:v>0.195345159786913</c:v>
                </c:pt>
                <c:pt idx="377">
                  <c:v>0.19528927863569401</c:v>
                </c:pt>
                <c:pt idx="378">
                  <c:v>0.19523369800318999</c:v>
                </c:pt>
                <c:pt idx="379">
                  <c:v>0.195178416223104</c:v>
                </c:pt>
                <c:pt idx="380">
                  <c:v>0.19512343162914</c:v>
                </c:pt>
                <c:pt idx="381">
                  <c:v>0.195068742555004</c:v>
                </c:pt>
                <c:pt idx="382">
                  <c:v>0.19501434733439801</c:v>
                </c:pt>
                <c:pt idx="383">
                  <c:v>0.19496024430102801</c:v>
                </c:pt>
                <c:pt idx="384">
                  <c:v>0.19490643178859701</c:v>
                </c:pt>
                <c:pt idx="385">
                  <c:v>0.19485290813081099</c:v>
                </c:pt>
                <c:pt idx="386">
                  <c:v>0.19479967166137199</c:v>
                </c:pt>
                <c:pt idx="387">
                  <c:v>0.19474672071398499</c:v>
                </c:pt>
                <c:pt idx="388">
                  <c:v>0.19469405362235601</c:v>
                </c:pt>
                <c:pt idx="389">
                  <c:v>0.19464166872018701</c:v>
                </c:pt>
                <c:pt idx="390">
                  <c:v>0.19458956434118299</c:v>
                </c:pt>
                <c:pt idx="391">
                  <c:v>0.19453773881904801</c:v>
                </c:pt>
                <c:pt idx="392">
                  <c:v>0.194486190487487</c:v>
                </c:pt>
                <c:pt idx="393">
                  <c:v>0.19443491768020399</c:v>
                </c:pt>
                <c:pt idx="394">
                  <c:v>0.19438391873090299</c:v>
                </c:pt>
                <c:pt idx="395">
                  <c:v>0.19433319197328899</c:v>
                </c:pt>
                <c:pt idx="396">
                  <c:v>0.194282735741064</c:v>
                </c:pt>
                <c:pt idx="397">
                  <c:v>0.19423254836793499</c:v>
                </c:pt>
                <c:pt idx="398">
                  <c:v>0.19418262818760501</c:v>
                </c:pt>
                <c:pt idx="399">
                  <c:v>0.19413297353377801</c:v>
                </c:pt>
                <c:pt idx="400">
                  <c:v>0.19408358274015899</c:v>
                </c:pt>
                <c:pt idx="401">
                  <c:v>0.19403445414045201</c:v>
                </c:pt>
                <c:pt idx="402">
                  <c:v>0.19398558606836</c:v>
                </c:pt>
                <c:pt idx="403">
                  <c:v>0.19393697685758901</c:v>
                </c:pt>
                <c:pt idx="404">
                  <c:v>0.19388862484184299</c:v>
                </c:pt>
                <c:pt idx="405">
                  <c:v>0.19384052835482601</c:v>
                </c:pt>
                <c:pt idx="406">
                  <c:v>0.193792685730241</c:v>
                </c:pt>
                <c:pt idx="407">
                  <c:v>0.19374509530179401</c:v>
                </c:pt>
                <c:pt idx="408">
                  <c:v>0.19369775540318901</c:v>
                </c:pt>
                <c:pt idx="409">
                  <c:v>0.193650664368129</c:v>
                </c:pt>
                <c:pt idx="410">
                  <c:v>0.19360382053031899</c:v>
                </c:pt>
                <c:pt idx="411">
                  <c:v>0.193557222223464</c:v>
                </c:pt>
                <c:pt idx="412">
                  <c:v>0.193510867781268</c:v>
                </c:pt>
                <c:pt idx="413">
                  <c:v>0.193464755537434</c:v>
                </c:pt>
                <c:pt idx="414">
                  <c:v>0.19341888382566699</c:v>
                </c:pt>
                <c:pt idx="415">
                  <c:v>0.19337325097967201</c:v>
                </c:pt>
                <c:pt idx="416">
                  <c:v>0.193327855333152</c:v>
                </c:pt>
                <c:pt idx="417">
                  <c:v>0.19328269521981201</c:v>
                </c:pt>
                <c:pt idx="418">
                  <c:v>0.19323776897335701</c:v>
                </c:pt>
                <c:pt idx="419">
                  <c:v>0.19319307492748899</c:v>
                </c:pt>
                <c:pt idx="420">
                  <c:v>0.193148611415914</c:v>
                </c:pt>
                <c:pt idx="421">
                  <c:v>0.19310437677233599</c:v>
                </c:pt>
                <c:pt idx="422">
                  <c:v>0.19306036933046</c:v>
                </c:pt>
                <c:pt idx="423">
                  <c:v>0.193016587423988</c:v>
                </c:pt>
                <c:pt idx="424">
                  <c:v>0.192973029386626</c:v>
                </c:pt>
                <c:pt idx="425">
                  <c:v>0.19292969355207801</c:v>
                </c:pt>
                <c:pt idx="426">
                  <c:v>0.19288657825404801</c:v>
                </c:pt>
                <c:pt idx="427">
                  <c:v>0.19284368182624101</c:v>
                </c:pt>
                <c:pt idx="428">
                  <c:v>0.192801002602359</c:v>
                </c:pt>
                <c:pt idx="429">
                  <c:v>0.192758538916109</c:v>
                </c:pt>
                <c:pt idx="430">
                  <c:v>0.19271628910119401</c:v>
                </c:pt>
                <c:pt idx="431">
                  <c:v>0.192674251491319</c:v>
                </c:pt>
                <c:pt idx="432">
                  <c:v>0.19263242442018599</c:v>
                </c:pt>
                <c:pt idx="433">
                  <c:v>0.19259080622150199</c:v>
                </c:pt>
                <c:pt idx="434">
                  <c:v>0.19254939522896999</c:v>
                </c:pt>
                <c:pt idx="435">
                  <c:v>0.192508189776294</c:v>
                </c:pt>
                <c:pt idx="436">
                  <c:v>0.19246718819717901</c:v>
                </c:pt>
                <c:pt idx="437">
                  <c:v>0.192426388825329</c:v>
                </c:pt>
                <c:pt idx="438">
                  <c:v>0.192385789994448</c:v>
                </c:pt>
                <c:pt idx="439">
                  <c:v>0.19234539003824</c:v>
                </c:pt>
                <c:pt idx="440">
                  <c:v>0.19230518729040899</c:v>
                </c:pt>
                <c:pt idx="441">
                  <c:v>0.19226518008466101</c:v>
                </c:pt>
                <c:pt idx="442">
                  <c:v>0.19222536675469901</c:v>
                </c:pt>
                <c:pt idx="443">
                  <c:v>0.192185745634227</c:v>
                </c:pt>
                <c:pt idx="444">
                  <c:v>0.19214631505694901</c:v>
                </c:pt>
                <c:pt idx="445">
                  <c:v>0.19210707335657101</c:v>
                </c:pt>
                <c:pt idx="446">
                  <c:v>0.192068018866796</c:v>
                </c:pt>
                <c:pt idx="447">
                  <c:v>0.192029149921328</c:v>
                </c:pt>
                <c:pt idx="448">
                  <c:v>0.191990464853871</c:v>
                </c:pt>
                <c:pt idx="449">
                  <c:v>0.191951961998131</c:v>
                </c:pt>
                <c:pt idx="450">
                  <c:v>0.19191363968781</c:v>
                </c:pt>
                <c:pt idx="451">
                  <c:v>0.19187549625661399</c:v>
                </c:pt>
                <c:pt idx="452">
                  <c:v>0.191837530038247</c:v>
                </c:pt>
                <c:pt idx="453">
                  <c:v>0.19179973936641201</c:v>
                </c:pt>
                <c:pt idx="454">
                  <c:v>0.19176212257481501</c:v>
                </c:pt>
                <c:pt idx="455">
                  <c:v>0.19172467799715801</c:v>
                </c:pt>
                <c:pt idx="456">
                  <c:v>0.19168740396714801</c:v>
                </c:pt>
                <c:pt idx="457">
                  <c:v>0.191650298818487</c:v>
                </c:pt>
                <c:pt idx="458">
                  <c:v>0.19161336088488101</c:v>
                </c:pt>
                <c:pt idx="459">
                  <c:v>0.19157658850003301</c:v>
                </c:pt>
                <c:pt idx="460">
                  <c:v>0.19153997999764699</c:v>
                </c:pt>
                <c:pt idx="461">
                  <c:v>0.191503533711428</c:v>
                </c:pt>
                <c:pt idx="462">
                  <c:v>0.191467247975081</c:v>
                </c:pt>
                <c:pt idx="463">
                  <c:v>0.19143112112230801</c:v>
                </c:pt>
                <c:pt idx="464">
                  <c:v>0.19139515148681599</c:v>
                </c:pt>
                <c:pt idx="465">
                  <c:v>0.19135933740230701</c:v>
                </c:pt>
                <c:pt idx="466">
                  <c:v>0.191323677202486</c:v>
                </c:pt>
                <c:pt idx="467">
                  <c:v>0.19128816922105801</c:v>
                </c:pt>
                <c:pt idx="468">
                  <c:v>0.19125281179172601</c:v>
                </c:pt>
                <c:pt idx="469">
                  <c:v>0.19121760324819601</c:v>
                </c:pt>
                <c:pt idx="470">
                  <c:v>0.19118254192417</c:v>
                </c:pt>
                <c:pt idx="471">
                  <c:v>0.19114762615335401</c:v>
                </c:pt>
                <c:pt idx="472">
                  <c:v>0.19111285426945099</c:v>
                </c:pt>
                <c:pt idx="473">
                  <c:v>0.191078224606166</c:v>
                </c:pt>
                <c:pt idx="474">
                  <c:v>0.19104373549720299</c:v>
                </c:pt>
                <c:pt idx="475">
                  <c:v>0.19100938527626701</c:v>
                </c:pt>
                <c:pt idx="476">
                  <c:v>0.19097517227706101</c:v>
                </c:pt>
                <c:pt idx="477">
                  <c:v>0.190941094833291</c:v>
                </c:pt>
                <c:pt idx="478">
                  <c:v>0.19090715127865901</c:v>
                </c:pt>
                <c:pt idx="479">
                  <c:v>0.190873339946871</c:v>
                </c:pt>
                <c:pt idx="480">
                  <c:v>0.19083965917163001</c:v>
                </c:pt>
                <c:pt idx="481">
                  <c:v>0.19080610728664099</c:v>
                </c:pt>
                <c:pt idx="482">
                  <c:v>0.19077268262560801</c:v>
                </c:pt>
                <c:pt idx="483">
                  <c:v>0.19073938352223599</c:v>
                </c:pt>
                <c:pt idx="484">
                  <c:v>0.190706208310228</c:v>
                </c:pt>
                <c:pt idx="485">
                  <c:v>0.19067315532328899</c:v>
                </c:pt>
                <c:pt idx="486">
                  <c:v>0.190640222895123</c:v>
                </c:pt>
                <c:pt idx="487">
                  <c:v>0.19060740935943499</c:v>
                </c:pt>
                <c:pt idx="488">
                  <c:v>0.19057471304992801</c:v>
                </c:pt>
                <c:pt idx="489">
                  <c:v>0.190542132300307</c:v>
                </c:pt>
                <c:pt idx="490">
                  <c:v>0.190509665444277</c:v>
                </c:pt>
                <c:pt idx="491">
                  <c:v>0.19047731081554001</c:v>
                </c:pt>
                <c:pt idx="492">
                  <c:v>0.19044506674780201</c:v>
                </c:pt>
                <c:pt idx="493">
                  <c:v>0.19041293157476799</c:v>
                </c:pt>
                <c:pt idx="494">
                  <c:v>0.19038090363014001</c:v>
                </c:pt>
                <c:pt idx="495">
                  <c:v>0.19034898124762301</c:v>
                </c:pt>
                <c:pt idx="496">
                  <c:v>0.190317162760923</c:v>
                </c:pt>
                <c:pt idx="497">
                  <c:v>0.19028544650374199</c:v>
                </c:pt>
                <c:pt idx="498">
                  <c:v>0.190253830809785</c:v>
                </c:pt>
                <c:pt idx="499">
                  <c:v>0.19022231401275699</c:v>
                </c:pt>
                <c:pt idx="500">
                  <c:v>0.190190894446361</c:v>
                </c:pt>
                <c:pt idx="501">
                  <c:v>0.19015957044430201</c:v>
                </c:pt>
                <c:pt idx="502">
                  <c:v>0.190128340340284</c:v>
                </c:pt>
                <c:pt idx="503">
                  <c:v>0.19009720246801201</c:v>
                </c:pt>
                <c:pt idx="504">
                  <c:v>0.19006615516118899</c:v>
                </c:pt>
                <c:pt idx="505">
                  <c:v>0.19003519675352001</c:v>
                </c:pt>
                <c:pt idx="506">
                  <c:v>0.19000432557871</c:v>
                </c:pt>
                <c:pt idx="507">
                  <c:v>0.18997353997046099</c:v>
                </c:pt>
                <c:pt idx="508">
                  <c:v>0.18994283826247901</c:v>
                </c:pt>
                <c:pt idx="509">
                  <c:v>0.18991221878846901</c:v>
                </c:pt>
                <c:pt idx="510">
                  <c:v>0.189881679882133</c:v>
                </c:pt>
                <c:pt idx="511">
                  <c:v>0.18985121987717701</c:v>
                </c:pt>
                <c:pt idx="512">
                  <c:v>0.18982083710730399</c:v>
                </c:pt>
                <c:pt idx="513">
                  <c:v>0.189790529906219</c:v>
                </c:pt>
                <c:pt idx="514">
                  <c:v>0.189760296607626</c:v>
                </c:pt>
                <c:pt idx="515">
                  <c:v>0.18973013554522999</c:v>
                </c:pt>
                <c:pt idx="516">
                  <c:v>0.189700045052734</c:v>
                </c:pt>
                <c:pt idx="517">
                  <c:v>0.18967002346384401</c:v>
                </c:pt>
                <c:pt idx="518">
                  <c:v>0.189640069112262</c:v>
                </c:pt>
                <c:pt idx="519">
                  <c:v>0.18961018033169399</c:v>
                </c:pt>
                <c:pt idx="520">
                  <c:v>0.18958035545584301</c:v>
                </c:pt>
                <c:pt idx="521">
                  <c:v>0.18955059281841399</c:v>
                </c:pt>
                <c:pt idx="522">
                  <c:v>0.18952089075311199</c:v>
                </c:pt>
                <c:pt idx="523">
                  <c:v>0.18949124759364</c:v>
                </c:pt>
                <c:pt idx="524">
                  <c:v>0.18946166167370199</c:v>
                </c:pt>
                <c:pt idx="525">
                  <c:v>0.18943213132700301</c:v>
                </c:pt>
                <c:pt idx="526">
                  <c:v>0.189402654887248</c:v>
                </c:pt>
                <c:pt idx="527">
                  <c:v>0.18937323068813899</c:v>
                </c:pt>
                <c:pt idx="528">
                  <c:v>0.189343857063383</c:v>
                </c:pt>
                <c:pt idx="529">
                  <c:v>0.189314532346682</c:v>
                </c:pt>
                <c:pt idx="530">
                  <c:v>0.189285254871742</c:v>
                </c:pt>
                <c:pt idx="531">
                  <c:v>0.18925602297226601</c:v>
                </c:pt>
                <c:pt idx="532">
                  <c:v>0.189226834981958</c:v>
                </c:pt>
                <c:pt idx="533">
                  <c:v>0.18919768923452401</c:v>
                </c:pt>
                <c:pt idx="534">
                  <c:v>0.18916858406366599</c:v>
                </c:pt>
                <c:pt idx="535">
                  <c:v>0.18913951780308999</c:v>
                </c:pt>
                <c:pt idx="536">
                  <c:v>0.1891104887865</c:v>
                </c:pt>
                <c:pt idx="537">
                  <c:v>0.18908149534759899</c:v>
                </c:pt>
                <c:pt idx="538">
                  <c:v>0.18905253582009299</c:v>
                </c:pt>
                <c:pt idx="539">
                  <c:v>0.18902360853768499</c:v>
                </c:pt>
                <c:pt idx="540">
                  <c:v>0.18899471183407901</c:v>
                </c:pt>
                <c:pt idx="541">
                  <c:v>0.188965844042981</c:v>
                </c:pt>
                <c:pt idx="542">
                  <c:v>0.188937003498094</c:v>
                </c:pt>
                <c:pt idx="543">
                  <c:v>0.188908188533122</c:v>
                </c:pt>
                <c:pt idx="544">
                  <c:v>0.18887939748176899</c:v>
                </c:pt>
                <c:pt idx="545">
                  <c:v>0.18885062867774099</c:v>
                </c:pt>
                <c:pt idx="546">
                  <c:v>0.18882188045474099</c:v>
                </c:pt>
                <c:pt idx="547">
                  <c:v>0.18879315114647299</c:v>
                </c:pt>
                <c:pt idx="548">
                  <c:v>0.18876443908664201</c:v>
                </c:pt>
                <c:pt idx="549">
                  <c:v>0.18873574260895101</c:v>
                </c:pt>
                <c:pt idx="550">
                  <c:v>0.188707060047106</c:v>
                </c:pt>
                <c:pt idx="551">
                  <c:v>0.18867838973480999</c:v>
                </c:pt>
                <c:pt idx="552">
                  <c:v>0.18864973000576801</c:v>
                </c:pt>
                <c:pt idx="553">
                  <c:v>0.18862107919368401</c:v>
                </c:pt>
                <c:pt idx="554">
                  <c:v>0.188592435632262</c:v>
                </c:pt>
                <c:pt idx="555">
                  <c:v>0.18856379765520601</c:v>
                </c:pt>
                <c:pt idx="556">
                  <c:v>0.18853516359622099</c:v>
                </c:pt>
                <c:pt idx="557">
                  <c:v>0.188506531789011</c:v>
                </c:pt>
                <c:pt idx="558">
                  <c:v>0.18847790056728</c:v>
                </c:pt>
                <c:pt idx="559">
                  <c:v>0.18844926826473199</c:v>
                </c:pt>
                <c:pt idx="560">
                  <c:v>0.18842063321507299</c:v>
                </c:pt>
                <c:pt idx="561">
                  <c:v>0.18839199375200399</c:v>
                </c:pt>
                <c:pt idx="562">
                  <c:v>0.18836334820923301</c:v>
                </c:pt>
                <c:pt idx="563">
                  <c:v>0.18833469492046101</c:v>
                </c:pt>
                <c:pt idx="564">
                  <c:v>0.18830603221939399</c:v>
                </c:pt>
                <c:pt idx="565">
                  <c:v>0.188277358439736</c:v>
                </c:pt>
                <c:pt idx="566">
                  <c:v>0.18824867191519101</c:v>
                </c:pt>
                <c:pt idx="567">
                  <c:v>0.188219970979464</c:v>
                </c:pt>
                <c:pt idx="568">
                  <c:v>0.18819125396625799</c:v>
                </c:pt>
                <c:pt idx="569">
                  <c:v>0.18816251920927801</c:v>
                </c:pt>
                <c:pt idx="570">
                  <c:v>0.18813376504222901</c:v>
                </c:pt>
                <c:pt idx="571">
                  <c:v>0.18810498979881399</c:v>
                </c:pt>
                <c:pt idx="572">
                  <c:v>0.18807619181273699</c:v>
                </c:pt>
                <c:pt idx="573">
                  <c:v>0.188047369417703</c:v>
                </c:pt>
                <c:pt idx="574">
                  <c:v>0.188018520947417</c:v>
                </c:pt>
                <c:pt idx="575">
                  <c:v>0.187989644735581</c:v>
                </c:pt>
                <c:pt idx="576">
                  <c:v>0.187960739115902</c:v>
                </c:pt>
                <c:pt idx="577">
                  <c:v>0.18793180242208199</c:v>
                </c:pt>
                <c:pt idx="578">
                  <c:v>0.18790283298782701</c:v>
                </c:pt>
                <c:pt idx="579">
                  <c:v>0.18787382914684</c:v>
                </c:pt>
                <c:pt idx="580">
                  <c:v>0.18784478923282499</c:v>
                </c:pt>
                <c:pt idx="581">
                  <c:v>0.18781571157948801</c:v>
                </c:pt>
                <c:pt idx="582">
                  <c:v>0.18778659452053201</c:v>
                </c:pt>
                <c:pt idx="583">
                  <c:v>0.187757436389661</c:v>
                </c:pt>
                <c:pt idx="584">
                  <c:v>0.18772823552057899</c:v>
                </c:pt>
                <c:pt idx="585">
                  <c:v>0.18769899024699199</c:v>
                </c:pt>
                <c:pt idx="586">
                  <c:v>0.18766969890260299</c:v>
                </c:pt>
                <c:pt idx="587">
                  <c:v>0.18764035982111599</c:v>
                </c:pt>
                <c:pt idx="588">
                  <c:v>0.187610971336236</c:v>
                </c:pt>
                <c:pt idx="589">
                  <c:v>0.187581531781667</c:v>
                </c:pt>
                <c:pt idx="590">
                  <c:v>0.18755203949111299</c:v>
                </c:pt>
                <c:pt idx="591">
                  <c:v>0.18752249279827801</c:v>
                </c:pt>
                <c:pt idx="592">
                  <c:v>0.187492890036867</c:v>
                </c:pt>
                <c:pt idx="593">
                  <c:v>0.187463229540584</c:v>
                </c:pt>
                <c:pt idx="594">
                  <c:v>0.18743350964313299</c:v>
                </c:pt>
                <c:pt idx="595">
                  <c:v>0.187403728678219</c:v>
                </c:pt>
                <c:pt idx="596">
                  <c:v>0.18737388497954499</c:v>
                </c:pt>
                <c:pt idx="597">
                  <c:v>0.187343976880816</c:v>
                </c:pt>
                <c:pt idx="598">
                  <c:v>0.18731400271573601</c:v>
                </c:pt>
                <c:pt idx="599">
                  <c:v>0.18728396081800999</c:v>
                </c:pt>
                <c:pt idx="600">
                  <c:v>0.187253849521341</c:v>
                </c:pt>
                <c:pt idx="601">
                  <c:v>0.187223667159434</c:v>
                </c:pt>
                <c:pt idx="602">
                  <c:v>0.18719341206599399</c:v>
                </c:pt>
                <c:pt idx="603">
                  <c:v>0.187163082574723</c:v>
                </c:pt>
                <c:pt idx="604">
                  <c:v>0.18713267701932801</c:v>
                </c:pt>
                <c:pt idx="605">
                  <c:v>0.187102193733511</c:v>
                </c:pt>
                <c:pt idx="606">
                  <c:v>0.18707163105097799</c:v>
                </c:pt>
                <c:pt idx="607">
                  <c:v>0.187040987305432</c:v>
                </c:pt>
                <c:pt idx="608">
                  <c:v>0.18701026083057701</c:v>
                </c:pt>
                <c:pt idx="609">
                  <c:v>0.18697948381638099</c:v>
                </c:pt>
                <c:pt idx="610">
                  <c:v>0.18694876530597199</c:v>
                </c:pt>
                <c:pt idx="611">
                  <c:v>0.18691811353146001</c:v>
                </c:pt>
                <c:pt idx="612">
                  <c:v>0.18688752828795099</c:v>
                </c:pt>
                <c:pt idx="613">
                  <c:v>0.186857009370551</c:v>
                </c:pt>
                <c:pt idx="614">
                  <c:v>0.186826556574367</c:v>
                </c:pt>
                <c:pt idx="615">
                  <c:v>0.18679616969450499</c:v>
                </c:pt>
                <c:pt idx="616">
                  <c:v>0.186765848526072</c:v>
                </c:pt>
                <c:pt idx="617">
                  <c:v>0.18673559286417299</c:v>
                </c:pt>
                <c:pt idx="618">
                  <c:v>0.18670540250391501</c:v>
                </c:pt>
                <c:pt idx="619">
                  <c:v>0.186675277240405</c:v>
                </c:pt>
                <c:pt idx="620">
                  <c:v>0.18664521686874799</c:v>
                </c:pt>
                <c:pt idx="621">
                  <c:v>0.18661522118405199</c:v>
                </c:pt>
                <c:pt idx="622">
                  <c:v>0.18658528998142199</c:v>
                </c:pt>
                <c:pt idx="623">
                  <c:v>0.18655542305596501</c:v>
                </c:pt>
                <c:pt idx="624">
                  <c:v>0.18652562020278701</c:v>
                </c:pt>
                <c:pt idx="625">
                  <c:v>0.18649588121699501</c:v>
                </c:pt>
                <c:pt idx="626">
                  <c:v>0.186466205893694</c:v>
                </c:pt>
                <c:pt idx="627">
                  <c:v>0.18643659402799201</c:v>
                </c:pt>
                <c:pt idx="628">
                  <c:v>0.186407045414994</c:v>
                </c:pt>
                <c:pt idx="629">
                  <c:v>0.186377559849807</c:v>
                </c:pt>
                <c:pt idx="630">
                  <c:v>0.18634813712753701</c:v>
                </c:pt>
                <c:pt idx="631">
                  <c:v>0.186318777043291</c:v>
                </c:pt>
                <c:pt idx="632">
                  <c:v>0.186289479392174</c:v>
                </c:pt>
                <c:pt idx="633">
                  <c:v>0.186260243969294</c:v>
                </c:pt>
                <c:pt idx="634">
                  <c:v>0.18623107056975599</c:v>
                </c:pt>
                <c:pt idx="635">
                  <c:v>0.18620195898866801</c:v>
                </c:pt>
                <c:pt idx="636">
                  <c:v>0.18617290902113401</c:v>
                </c:pt>
                <c:pt idx="637">
                  <c:v>0.186143920462263</c:v>
                </c:pt>
                <c:pt idx="638">
                  <c:v>0.18611499310715901</c:v>
                </c:pt>
                <c:pt idx="639">
                  <c:v>0.186086126750929</c:v>
                </c:pt>
                <c:pt idx="640">
                  <c:v>0.18605732118868001</c:v>
                </c:pt>
                <c:pt idx="641">
                  <c:v>0.18602857621551899</c:v>
                </c:pt>
                <c:pt idx="642">
                  <c:v>0.18599989162655001</c:v>
                </c:pt>
                <c:pt idx="643">
                  <c:v>0.18597126721688101</c:v>
                </c:pt>
                <c:pt idx="644">
                  <c:v>0.18594270278161801</c:v>
                </c:pt>
                <c:pt idx="645">
                  <c:v>0.18591419811586801</c:v>
                </c:pt>
                <c:pt idx="646">
                  <c:v>0.185885753014736</c:v>
                </c:pt>
                <c:pt idx="647">
                  <c:v>0.18585736727332899</c:v>
                </c:pt>
                <c:pt idx="648">
                  <c:v>0.18582904068675399</c:v>
                </c:pt>
                <c:pt idx="649">
                  <c:v>0.185800773050117</c:v>
                </c:pt>
                <c:pt idx="650">
                  <c:v>0.185772564158523</c:v>
                </c:pt>
                <c:pt idx="651">
                  <c:v>0.18574441380708001</c:v>
                </c:pt>
                <c:pt idx="652">
                  <c:v>0.18571632179089401</c:v>
                </c:pt>
                <c:pt idx="653">
                  <c:v>0.18568828790507</c:v>
                </c:pt>
                <c:pt idx="654">
                  <c:v>0.18566031194471699</c:v>
                </c:pt>
                <c:pt idx="655">
                  <c:v>0.185632393704939</c:v>
                </c:pt>
                <c:pt idx="656">
                  <c:v>0.18560453298084301</c:v>
                </c:pt>
                <c:pt idx="657">
                  <c:v>0.18557672956753599</c:v>
                </c:pt>
                <c:pt idx="658">
                  <c:v>0.18554898326012301</c:v>
                </c:pt>
                <c:pt idx="659">
                  <c:v>0.18552129385371199</c:v>
                </c:pt>
                <c:pt idx="660">
                  <c:v>0.18549366114340801</c:v>
                </c:pt>
                <c:pt idx="661">
                  <c:v>0.18546608492431799</c:v>
                </c:pt>
                <c:pt idx="662">
                  <c:v>0.18543856499154901</c:v>
                </c:pt>
                <c:pt idx="663">
                  <c:v>0.18541110114020501</c:v>
                </c:pt>
                <c:pt idx="664">
                  <c:v>0.18538369316539499</c:v>
                </c:pt>
                <c:pt idx="665">
                  <c:v>0.18535634086222399</c:v>
                </c:pt>
                <c:pt idx="666">
                  <c:v>0.185329044025799</c:v>
                </c:pt>
                <c:pt idx="667">
                  <c:v>0.18530180245122499</c:v>
                </c:pt>
                <c:pt idx="668">
                  <c:v>0.18527461593361</c:v>
                </c:pt>
                <c:pt idx="669">
                  <c:v>0.18524748426805901</c:v>
                </c:pt>
                <c:pt idx="670">
                  <c:v>0.185220407249679</c:v>
                </c:pt>
                <c:pt idx="671">
                  <c:v>0.18519338467357699</c:v>
                </c:pt>
                <c:pt idx="672">
                  <c:v>0.185166416334858</c:v>
                </c:pt>
                <c:pt idx="673">
                  <c:v>0.185139502028629</c:v>
                </c:pt>
                <c:pt idx="674">
                  <c:v>0.18511264154999699</c:v>
                </c:pt>
                <c:pt idx="675">
                  <c:v>0.185085834694067</c:v>
                </c:pt>
                <c:pt idx="676">
                  <c:v>0.185059081255946</c:v>
                </c:pt>
                <c:pt idx="677">
                  <c:v>0.18503238103074099</c:v>
                </c:pt>
                <c:pt idx="678">
                  <c:v>0.18500573381355701</c:v>
                </c:pt>
                <c:pt idx="679">
                  <c:v>0.184979139399501</c:v>
                </c:pt>
                <c:pt idx="680">
                  <c:v>0.18495259758367999</c:v>
                </c:pt>
                <c:pt idx="681">
                  <c:v>0.1849261081612</c:v>
                </c:pt>
                <c:pt idx="682">
                  <c:v>0.184899670927166</c:v>
                </c:pt>
                <c:pt idx="683">
                  <c:v>0.18487328567668601</c:v>
                </c:pt>
                <c:pt idx="684">
                  <c:v>0.18484695220486599</c:v>
                </c:pt>
                <c:pt idx="685">
                  <c:v>0.18482067030681201</c:v>
                </c:pt>
                <c:pt idx="686">
                  <c:v>0.18479443977762999</c:v>
                </c:pt>
                <c:pt idx="687">
                  <c:v>0.184768260412427</c:v>
                </c:pt>
                <c:pt idx="688">
                  <c:v>0.18474213200630901</c:v>
                </c:pt>
                <c:pt idx="689">
                  <c:v>0.18471605435438301</c:v>
                </c:pt>
                <c:pt idx="690">
                  <c:v>0.18469002725175401</c:v>
                </c:pt>
                <c:pt idx="691">
                  <c:v>0.18466405049352999</c:v>
                </c:pt>
                <c:pt idx="692">
                  <c:v>0.18463812387481601</c:v>
                </c:pt>
                <c:pt idx="693">
                  <c:v>0.184612247190719</c:v>
                </c:pt>
                <c:pt idx="694">
                  <c:v>0.184586420236345</c:v>
                </c:pt>
                <c:pt idx="695">
                  <c:v>0.18456064280680101</c:v>
                </c:pt>
                <c:pt idx="696">
                  <c:v>0.18453491469719299</c:v>
                </c:pt>
                <c:pt idx="697">
                  <c:v>0.18450923570262701</c:v>
                </c:pt>
                <c:pt idx="698">
                  <c:v>0.18448360561820901</c:v>
                </c:pt>
                <c:pt idx="699">
                  <c:v>0.184458024239046</c:v>
                </c:pt>
                <c:pt idx="700">
                  <c:v>0.184432491360245</c:v>
                </c:pt>
                <c:pt idx="701">
                  <c:v>0.18440700677691099</c:v>
                </c:pt>
                <c:pt idx="702">
                  <c:v>0.184381570284151</c:v>
                </c:pt>
                <c:pt idx="703">
                  <c:v>0.18435618167707199</c:v>
                </c:pt>
                <c:pt idx="704">
                  <c:v>0.18433084075077899</c:v>
                </c:pt>
                <c:pt idx="705">
                  <c:v>0.18430554730037901</c:v>
                </c:pt>
                <c:pt idx="706">
                  <c:v>0.18428030112097901</c:v>
                </c:pt>
                <c:pt idx="707">
                  <c:v>0.184255102007684</c:v>
                </c:pt>
                <c:pt idx="708">
                  <c:v>0.184229949755601</c:v>
                </c:pt>
                <c:pt idx="709">
                  <c:v>0.18420484415983601</c:v>
                </c:pt>
                <c:pt idx="710">
                  <c:v>0.18417978501549601</c:v>
                </c:pt>
                <c:pt idx="711">
                  <c:v>0.18415477211768699</c:v>
                </c:pt>
                <c:pt idx="712">
                  <c:v>0.18412980526151601</c:v>
                </c:pt>
                <c:pt idx="713">
                  <c:v>0.18410488424208801</c:v>
                </c:pt>
                <c:pt idx="714">
                  <c:v>0.18408000885451101</c:v>
                </c:pt>
                <c:pt idx="715">
                  <c:v>0.184055178893889</c:v>
                </c:pt>
                <c:pt idx="716">
                  <c:v>0.18403039415533101</c:v>
                </c:pt>
                <c:pt idx="717">
                  <c:v>0.18400565443394201</c:v>
                </c:pt>
                <c:pt idx="718">
                  <c:v>0.18398095952482801</c:v>
                </c:pt>
                <c:pt idx="719">
                  <c:v>0.183956309223096</c:v>
                </c:pt>
                <c:pt idx="720">
                  <c:v>0.183931703323852</c:v>
                </c:pt>
                <c:pt idx="721">
                  <c:v>0.18390714162220201</c:v>
                </c:pt>
                <c:pt idx="722">
                  <c:v>0.183882623913253</c:v>
                </c:pt>
                <c:pt idx="723">
                  <c:v>0.183858149992112</c:v>
                </c:pt>
                <c:pt idx="724">
                  <c:v>0.18383371965388401</c:v>
                </c:pt>
                <c:pt idx="725">
                  <c:v>0.183809332693675</c:v>
                </c:pt>
                <c:pt idx="726">
                  <c:v>0.18378498890659301</c:v>
                </c:pt>
                <c:pt idx="727">
                  <c:v>0.18376068808774401</c:v>
                </c:pt>
                <c:pt idx="728">
                  <c:v>0.183736430032233</c:v>
                </c:pt>
                <c:pt idx="729">
                  <c:v>0.18371221453516801</c:v>
                </c:pt>
                <c:pt idx="730">
                  <c:v>0.18368804139165401</c:v>
                </c:pt>
                <c:pt idx="731">
                  <c:v>0.183663910396798</c:v>
                </c:pt>
                <c:pt idx="732">
                  <c:v>0.183639821345707</c:v>
                </c:pt>
                <c:pt idx="733">
                  <c:v>0.183615774033486</c:v>
                </c:pt>
                <c:pt idx="734">
                  <c:v>0.18359176825524201</c:v>
                </c:pt>
                <c:pt idx="735">
                  <c:v>0.18356780380608101</c:v>
                </c:pt>
                <c:pt idx="736">
                  <c:v>0.18354388048111001</c:v>
                </c:pt>
                <c:pt idx="737">
                  <c:v>0.18351999807543401</c:v>
                </c:pt>
                <c:pt idx="738">
                  <c:v>0.183496156384162</c:v>
                </c:pt>
                <c:pt idx="739">
                  <c:v>0.18347235520239699</c:v>
                </c:pt>
                <c:pt idx="740">
                  <c:v>0.18344859432524799</c:v>
                </c:pt>
                <c:pt idx="741">
                  <c:v>0.18342487354782</c:v>
                </c:pt>
                <c:pt idx="742">
                  <c:v>0.18340119266522001</c:v>
                </c:pt>
                <c:pt idx="743">
                  <c:v>0.183377551472554</c:v>
                </c:pt>
                <c:pt idx="744">
                  <c:v>0.183353949764928</c:v>
                </c:pt>
                <c:pt idx="745">
                  <c:v>0.183330387337449</c:v>
                </c:pt>
                <c:pt idx="746">
                  <c:v>0.183306863985223</c:v>
                </c:pt>
                <c:pt idx="747">
                  <c:v>0.18328337950335699</c:v>
                </c:pt>
                <c:pt idx="748">
                  <c:v>0.18325993368695601</c:v>
                </c:pt>
                <c:pt idx="749">
                  <c:v>0.183236526331127</c:v>
                </c:pt>
                <c:pt idx="750">
                  <c:v>0.183213157230977</c:v>
                </c:pt>
                <c:pt idx="751">
                  <c:v>0.183189826181611</c:v>
                </c:pt>
                <c:pt idx="752">
                  <c:v>0.18316653297813701</c:v>
                </c:pt>
                <c:pt idx="753">
                  <c:v>0.18314327741566</c:v>
                </c:pt>
                <c:pt idx="754">
                  <c:v>0.18312005928928701</c:v>
                </c:pt>
                <c:pt idx="755">
                  <c:v>0.183096878394124</c:v>
                </c:pt>
                <c:pt idx="756">
                  <c:v>0.183073734525277</c:v>
                </c:pt>
                <c:pt idx="757">
                  <c:v>0.183050627477854</c:v>
                </c:pt>
                <c:pt idx="758">
                  <c:v>0.183027557046959</c:v>
                </c:pt>
                <c:pt idx="759">
                  <c:v>0.18300452302770101</c:v>
                </c:pt>
                <c:pt idx="760">
                  <c:v>0.18298152521518399</c:v>
                </c:pt>
                <c:pt idx="761">
                  <c:v>0.182958563404515</c:v>
                </c:pt>
                <c:pt idx="762">
                  <c:v>0.18293563739080099</c:v>
                </c:pt>
                <c:pt idx="763">
                  <c:v>0.182912746969147</c:v>
                </c:pt>
                <c:pt idx="764">
                  <c:v>0.18288989193466099</c:v>
                </c:pt>
                <c:pt idx="765">
                  <c:v>0.18286707208244901</c:v>
                </c:pt>
                <c:pt idx="766">
                  <c:v>0.182844287207616</c:v>
                </c:pt>
                <c:pt idx="767">
                  <c:v>0.18282153710526999</c:v>
                </c:pt>
                <c:pt idx="768">
                  <c:v>0.182798821570516</c:v>
                </c:pt>
                <c:pt idx="769">
                  <c:v>0.18277614039846199</c:v>
                </c:pt>
                <c:pt idx="770">
                  <c:v>0.18275349338421201</c:v>
                </c:pt>
                <c:pt idx="771">
                  <c:v>0.18273088032287499</c:v>
                </c:pt>
                <c:pt idx="772">
                  <c:v>0.18270830100955501</c:v>
                </c:pt>
                <c:pt idx="773">
                  <c:v>0.18268575523936001</c:v>
                </c:pt>
                <c:pt idx="774">
                  <c:v>0.18266324280739499</c:v>
                </c:pt>
                <c:pt idx="775">
                  <c:v>0.18264076350876701</c:v>
                </c:pt>
                <c:pt idx="776">
                  <c:v>0.18261831713858301</c:v>
                </c:pt>
                <c:pt idx="777">
                  <c:v>0.18259590349194799</c:v>
                </c:pt>
                <c:pt idx="778">
                  <c:v>0.18257352236397001</c:v>
                </c:pt>
                <c:pt idx="779">
                  <c:v>0.182551173549754</c:v>
                </c:pt>
                <c:pt idx="780">
                  <c:v>0.18252885684440601</c:v>
                </c:pt>
                <c:pt idx="781">
                  <c:v>0.182506572043034</c:v>
                </c:pt>
                <c:pt idx="782">
                  <c:v>0.18248431894074299</c:v>
                </c:pt>
                <c:pt idx="783">
                  <c:v>0.18246209733263999</c:v>
                </c:pt>
                <c:pt idx="784">
                  <c:v>0.182439907013831</c:v>
                </c:pt>
                <c:pt idx="785">
                  <c:v>0.18241774777942299</c:v>
                </c:pt>
                <c:pt idx="786">
                  <c:v>0.18239561942452101</c:v>
                </c:pt>
                <c:pt idx="787">
                  <c:v>0.18237352174423299</c:v>
                </c:pt>
                <c:pt idx="788">
                  <c:v>0.182351454533664</c:v>
                </c:pt>
                <c:pt idx="789">
                  <c:v>0.18232941758792101</c:v>
                </c:pt>
                <c:pt idx="790">
                  <c:v>0.18230741070211001</c:v>
                </c:pt>
                <c:pt idx="791">
                  <c:v>0.18228543367133701</c:v>
                </c:pt>
                <c:pt idx="792">
                  <c:v>0.18226348629070999</c:v>
                </c:pt>
                <c:pt idx="793">
                  <c:v>0.18224156835533301</c:v>
                </c:pt>
                <c:pt idx="794">
                  <c:v>0.18221967966031399</c:v>
                </c:pt>
                <c:pt idx="795">
                  <c:v>0.18219782000075899</c:v>
                </c:pt>
                <c:pt idx="796">
                  <c:v>0.18217598917177499</c:v>
                </c:pt>
                <c:pt idx="797">
                  <c:v>0.182154186968467</c:v>
                </c:pt>
                <c:pt idx="798">
                  <c:v>0.182132413185942</c:v>
                </c:pt>
                <c:pt idx="799">
                  <c:v>0.182110667619306</c:v>
                </c:pt>
                <c:pt idx="800">
                  <c:v>0.18208895006366499</c:v>
                </c:pt>
                <c:pt idx="801">
                  <c:v>0.18206726031412701</c:v>
                </c:pt>
                <c:pt idx="802">
                  <c:v>0.18204559816579699</c:v>
                </c:pt>
                <c:pt idx="803">
                  <c:v>0.18202396341378199</c:v>
                </c:pt>
                <c:pt idx="804">
                  <c:v>0.182002355853187</c:v>
                </c:pt>
                <c:pt idx="805">
                  <c:v>0.18198077527911999</c:v>
                </c:pt>
                <c:pt idx="806">
                  <c:v>0.181959221486687</c:v>
                </c:pt>
                <c:pt idx="807">
                  <c:v>0.18193769427099399</c:v>
                </c:pt>
                <c:pt idx="808">
                  <c:v>0.18191619342714699</c:v>
                </c:pt>
                <c:pt idx="809">
                  <c:v>0.18189471875025301</c:v>
                </c:pt>
                <c:pt idx="810">
                  <c:v>0.18187327003541701</c:v>
                </c:pt>
                <c:pt idx="811">
                  <c:v>0.18185184707774801</c:v>
                </c:pt>
                <c:pt idx="812">
                  <c:v>0.18183044967234999</c:v>
                </c:pt>
                <c:pt idx="813">
                  <c:v>0.18180907761432999</c:v>
                </c:pt>
                <c:pt idx="814">
                  <c:v>0.181787730698794</c:v>
                </c:pt>
                <c:pt idx="815">
                  <c:v>0.18176640872084901</c:v>
                </c:pt>
                <c:pt idx="816">
                  <c:v>0.18174511147560199</c:v>
                </c:pt>
                <c:pt idx="817">
                  <c:v>0.18172383875815701</c:v>
                </c:pt>
                <c:pt idx="818">
                  <c:v>0.18170259036362299</c:v>
                </c:pt>
                <c:pt idx="819">
                  <c:v>0.181681366087105</c:v>
                </c:pt>
                <c:pt idx="820">
                  <c:v>0.18166016572370899</c:v>
                </c:pt>
                <c:pt idx="821">
                  <c:v>0.18163898906854201</c:v>
                </c:pt>
                <c:pt idx="822">
                  <c:v>0.18161783591670999</c:v>
                </c:pt>
                <c:pt idx="823">
                  <c:v>0.18159670606332001</c:v>
                </c:pt>
                <c:pt idx="824">
                  <c:v>0.181575599303478</c:v>
                </c:pt>
                <c:pt idx="825">
                  <c:v>0.18155451543229001</c:v>
                </c:pt>
                <c:pt idx="826">
                  <c:v>0.181533454244862</c:v>
                </c:pt>
                <c:pt idx="827">
                  <c:v>0.18151241553630099</c:v>
                </c:pt>
                <c:pt idx="828">
                  <c:v>0.181491399101714</c:v>
                </c:pt>
                <c:pt idx="829">
                  <c:v>0.18147040473620599</c:v>
                </c:pt>
                <c:pt idx="830">
                  <c:v>0.18144943223488399</c:v>
                </c:pt>
                <c:pt idx="831">
                  <c:v>0.181428481392854</c:v>
                </c:pt>
                <c:pt idx="832">
                  <c:v>0.18140755200522299</c:v>
                </c:pt>
                <c:pt idx="833">
                  <c:v>0.18138664386709699</c:v>
                </c:pt>
                <c:pt idx="834">
                  <c:v>0.18136575677358199</c:v>
                </c:pt>
                <c:pt idx="835">
                  <c:v>0.181344890519785</c:v>
                </c:pt>
                <c:pt idx="836">
                  <c:v>0.181324044900812</c:v>
                </c:pt>
                <c:pt idx="837">
                  <c:v>0.18130321971176899</c:v>
                </c:pt>
                <c:pt idx="838">
                  <c:v>0.18128241474776299</c:v>
                </c:pt>
                <c:pt idx="839">
                  <c:v>0.18126162980390001</c:v>
                </c:pt>
                <c:pt idx="840">
                  <c:v>0.181240864675286</c:v>
                </c:pt>
                <c:pt idx="841">
                  <c:v>0.18122011915702799</c:v>
                </c:pt>
                <c:pt idx="842">
                  <c:v>0.18119939304423199</c:v>
                </c:pt>
                <c:pt idx="843">
                  <c:v>0.181178686132004</c:v>
                </c:pt>
                <c:pt idx="844">
                  <c:v>0.181157998215451</c:v>
                </c:pt>
                <c:pt idx="845">
                  <c:v>0.181137329089679</c:v>
                </c:pt>
                <c:pt idx="846">
                  <c:v>0.18111667854979499</c:v>
                </c:pt>
                <c:pt idx="847">
                  <c:v>0.18109604639090399</c:v>
                </c:pt>
                <c:pt idx="848">
                  <c:v>0.181075432408114</c:v>
                </c:pt>
                <c:pt idx="849">
                  <c:v>0.18105483639653</c:v>
                </c:pt>
                <c:pt idx="850">
                  <c:v>0.18103425815125801</c:v>
                </c:pt>
                <c:pt idx="851">
                  <c:v>0.181013697467406</c:v>
                </c:pt>
                <c:pt idx="852">
                  <c:v>0.18099315444071101</c:v>
                </c:pt>
                <c:pt idx="853">
                  <c:v>0.18097263283502599</c:v>
                </c:pt>
                <c:pt idx="854">
                  <c:v>0.18095213383716999</c:v>
                </c:pt>
                <c:pt idx="855">
                  <c:v>0.180931657446568</c:v>
                </c:pt>
                <c:pt idx="856">
                  <c:v>0.18091120366264901</c:v>
                </c:pt>
                <c:pt idx="857">
                  <c:v>0.18089077248483901</c:v>
                </c:pt>
                <c:pt idx="858">
                  <c:v>0.180870363912564</c:v>
                </c:pt>
                <c:pt idx="859">
                  <c:v>0.18084997794525301</c:v>
                </c:pt>
                <c:pt idx="860">
                  <c:v>0.18082961458233099</c:v>
                </c:pt>
                <c:pt idx="861">
                  <c:v>0.18080927382322601</c:v>
                </c:pt>
                <c:pt idx="862">
                  <c:v>0.180788955667365</c:v>
                </c:pt>
                <c:pt idx="863">
                  <c:v>0.180768660114174</c:v>
                </c:pt>
                <c:pt idx="864">
                  <c:v>0.18074838716308</c:v>
                </c:pt>
                <c:pt idx="865">
                  <c:v>0.18072813681351099</c:v>
                </c:pt>
                <c:pt idx="866">
                  <c:v>0.18070790906489301</c:v>
                </c:pt>
                <c:pt idx="867">
                  <c:v>0.18068770391665401</c:v>
                </c:pt>
                <c:pt idx="868">
                  <c:v>0.18066752136821901</c:v>
                </c:pt>
                <c:pt idx="869">
                  <c:v>0.18064736141901699</c:v>
                </c:pt>
                <c:pt idx="870">
                  <c:v>0.18062722406847301</c:v>
                </c:pt>
                <c:pt idx="871">
                  <c:v>0.18060710931601601</c:v>
                </c:pt>
                <c:pt idx="872">
                  <c:v>0.18058701716107101</c:v>
                </c:pt>
                <c:pt idx="873">
                  <c:v>0.18056694760306699</c:v>
                </c:pt>
                <c:pt idx="874">
                  <c:v>0.180546900641429</c:v>
                </c:pt>
                <c:pt idx="875">
                  <c:v>0.180526876275584</c:v>
                </c:pt>
                <c:pt idx="876">
                  <c:v>0.18050687450496</c:v>
                </c:pt>
                <c:pt idx="877">
                  <c:v>0.18048689532898399</c:v>
                </c:pt>
                <c:pt idx="878">
                  <c:v>0.180466938747082</c:v>
                </c:pt>
                <c:pt idx="879">
                  <c:v>0.180447004758681</c:v>
                </c:pt>
                <c:pt idx="880">
                  <c:v>0.180427093363209</c:v>
                </c:pt>
                <c:pt idx="881">
                  <c:v>0.18040720456009199</c:v>
                </c:pt>
                <c:pt idx="882">
                  <c:v>0.180387338348757</c:v>
                </c:pt>
                <c:pt idx="883">
                  <c:v>0.18036749472863101</c:v>
                </c:pt>
                <c:pt idx="884">
                  <c:v>0.18034767369914101</c:v>
                </c:pt>
                <c:pt idx="885">
                  <c:v>0.180327875259713</c:v>
                </c:pt>
                <c:pt idx="886">
                  <c:v>0.18030809940977599</c:v>
                </c:pt>
                <c:pt idx="887">
                  <c:v>0.180288346148755</c:v>
                </c:pt>
                <c:pt idx="888">
                  <c:v>0.180268615476078</c:v>
                </c:pt>
                <c:pt idx="889">
                  <c:v>0.180248907391172</c:v>
                </c:pt>
                <c:pt idx="890">
                  <c:v>0.18022922189346299</c:v>
                </c:pt>
                <c:pt idx="891">
                  <c:v>0.180209558982379</c:v>
                </c:pt>
                <c:pt idx="892">
                  <c:v>0.18018991865734599</c:v>
                </c:pt>
                <c:pt idx="893">
                  <c:v>0.18017030091779099</c:v>
                </c:pt>
                <c:pt idx="894">
                  <c:v>0.18015070576314099</c:v>
                </c:pt>
                <c:pt idx="895">
                  <c:v>0.18013113319282401</c:v>
                </c:pt>
                <c:pt idx="896">
                  <c:v>0.180111583206265</c:v>
                </c:pt>
                <c:pt idx="897">
                  <c:v>0.180092055802893</c:v>
                </c:pt>
                <c:pt idx="898">
                  <c:v>0.18007255098213301</c:v>
                </c:pt>
                <c:pt idx="899">
                  <c:v>0.18005306874341401</c:v>
                </c:pt>
                <c:pt idx="900">
                  <c:v>0.18003360908616101</c:v>
                </c:pt>
                <c:pt idx="901">
                  <c:v>0.18001417200980099</c:v>
                </c:pt>
                <c:pt idx="902">
                  <c:v>0.17999475751376301</c:v>
                </c:pt>
                <c:pt idx="903">
                  <c:v>0.17997536559747199</c:v>
                </c:pt>
                <c:pt idx="904">
                  <c:v>0.17995599626035499</c:v>
                </c:pt>
                <c:pt idx="905">
                  <c:v>0.17993664950183999</c:v>
                </c:pt>
                <c:pt idx="906">
                  <c:v>0.17991732532135299</c:v>
                </c:pt>
                <c:pt idx="907">
                  <c:v>0.179898023718321</c:v>
                </c:pt>
                <c:pt idx="908">
                  <c:v>0.17987874469217199</c:v>
                </c:pt>
                <c:pt idx="909">
                  <c:v>0.179859488242331</c:v>
                </c:pt>
                <c:pt idx="910">
                  <c:v>0.17984025436822701</c:v>
                </c:pt>
                <c:pt idx="911">
                  <c:v>0.17982104306928501</c:v>
                </c:pt>
                <c:pt idx="912">
                  <c:v>0.17980185434493401</c:v>
                </c:pt>
                <c:pt idx="913">
                  <c:v>0.179782688194599</c:v>
                </c:pt>
                <c:pt idx="914">
                  <c:v>0.17976354461770799</c:v>
                </c:pt>
                <c:pt idx="915">
                  <c:v>0.179744423613687</c:v>
                </c:pt>
                <c:pt idx="916">
                  <c:v>0.17972532518196399</c:v>
                </c:pt>
                <c:pt idx="917">
                  <c:v>0.17970624932196599</c:v>
                </c:pt>
                <c:pt idx="918">
                  <c:v>0.179687196033119</c:v>
                </c:pt>
                <c:pt idx="919">
                  <c:v>0.17966816531485</c:v>
                </c:pt>
                <c:pt idx="920">
                  <c:v>0.179649157166586</c:v>
                </c:pt>
                <c:pt idx="921">
                  <c:v>0.17963017158775499</c:v>
                </c:pt>
                <c:pt idx="922">
                  <c:v>0.17961120857778301</c:v>
                </c:pt>
                <c:pt idx="923">
                  <c:v>0.17959226813609699</c:v>
                </c:pt>
                <c:pt idx="924">
                  <c:v>0.17957335026212401</c:v>
                </c:pt>
                <c:pt idx="925">
                  <c:v>0.17955445495528999</c:v>
                </c:pt>
                <c:pt idx="926">
                  <c:v>0.179535582215024</c:v>
                </c:pt>
                <c:pt idx="927">
                  <c:v>0.179516732040751</c:v>
                </c:pt>
                <c:pt idx="928">
                  <c:v>0.179497904431899</c:v>
                </c:pt>
                <c:pt idx="929">
                  <c:v>0.179479099387895</c:v>
                </c:pt>
                <c:pt idx="930">
                  <c:v>0.179460316908165</c:v>
                </c:pt>
                <c:pt idx="931">
                  <c:v>0.17944155699213599</c:v>
                </c:pt>
                <c:pt idx="932">
                  <c:v>0.17942281963923601</c:v>
                </c:pt>
                <c:pt idx="933">
                  <c:v>0.17940410484889099</c:v>
                </c:pt>
                <c:pt idx="934">
                  <c:v>0.17938541262052801</c:v>
                </c:pt>
                <c:pt idx="935">
                  <c:v>0.17936674295357499</c:v>
                </c:pt>
                <c:pt idx="936">
                  <c:v>0.17934809584745701</c:v>
                </c:pt>
                <c:pt idx="937">
                  <c:v>0.17932947130160301</c:v>
                </c:pt>
                <c:pt idx="938">
                  <c:v>0.17931086931543799</c:v>
                </c:pt>
                <c:pt idx="939">
                  <c:v>0.17929228988838999</c:v>
                </c:pt>
                <c:pt idx="940">
                  <c:v>0.179273733019886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4-435A-878B-9B6246853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952152"/>
        <c:axId val="842955760"/>
      </c:lineChart>
      <c:dateAx>
        <c:axId val="842952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5760"/>
        <c:crosses val="autoZero"/>
        <c:auto val="1"/>
        <c:lblOffset val="100"/>
        <c:baseTimeUnit val="days"/>
      </c:dateAx>
      <c:valAx>
        <c:axId val="8429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Surfa'!$C$26:$C$37</c:f>
              <c:numCache>
                <c:formatCode>0.00%</c:formatCode>
                <c:ptCount val="12"/>
                <c:pt idx="0">
                  <c:v>0.66058470233196198</c:v>
                </c:pt>
                <c:pt idx="1">
                  <c:v>0.53183308641975302</c:v>
                </c:pt>
                <c:pt idx="2">
                  <c:v>0.44252955829904</c:v>
                </c:pt>
                <c:pt idx="3">
                  <c:v>0.36951117695473301</c:v>
                </c:pt>
                <c:pt idx="4">
                  <c:v>0.33234823593964302</c:v>
                </c:pt>
                <c:pt idx="5">
                  <c:v>0.322714853223594</c:v>
                </c:pt>
                <c:pt idx="6">
                  <c:v>0.31295926474622798</c:v>
                </c:pt>
                <c:pt idx="7">
                  <c:v>0.30469249931412901</c:v>
                </c:pt>
                <c:pt idx="8">
                  <c:v>0.27344808779149499</c:v>
                </c:pt>
                <c:pt idx="9">
                  <c:v>0.24632588203017799</c:v>
                </c:pt>
                <c:pt idx="10">
                  <c:v>0.228366617283951</c:v>
                </c:pt>
                <c:pt idx="11">
                  <c:v>0.21336661728395101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4186-9A10-84CEB0682021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Surfa'!$D$26:$D$37</c:f>
              <c:numCache>
                <c:formatCode>0.00%</c:formatCode>
                <c:ptCount val="12"/>
                <c:pt idx="0">
                  <c:v>0.60065723760090894</c:v>
                </c:pt>
                <c:pt idx="1">
                  <c:v>0.51900986835622209</c:v>
                </c:pt>
                <c:pt idx="2">
                  <c:v>0.46072469085067391</c:v>
                </c:pt>
                <c:pt idx="3">
                  <c:v>0.41567934055637445</c:v>
                </c:pt>
                <c:pt idx="4">
                  <c:v>0.3793427461338969</c:v>
                </c:pt>
                <c:pt idx="5">
                  <c:v>0.34934759132563126</c:v>
                </c:pt>
                <c:pt idx="6">
                  <c:v>0.32436149646388868</c:v>
                </c:pt>
                <c:pt idx="7">
                  <c:v>0.28669310909429618</c:v>
                </c:pt>
                <c:pt idx="8">
                  <c:v>0.26334834861091944</c:v>
                </c:pt>
                <c:pt idx="9">
                  <c:v>0.2524300708310297</c:v>
                </c:pt>
                <c:pt idx="10">
                  <c:v>0.25073942900797752</c:v>
                </c:pt>
                <c:pt idx="11">
                  <c:v>0.25447064600277458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3-4186-9A10-84CEB068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2776048342794367E-2"/>
          <c:y val="0.91758357128435841"/>
          <c:w val="0.85671932657466443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Swap Volatility Surfa'!$C$41</c:f>
              <c:strCache>
                <c:ptCount val="1"/>
                <c:pt idx="0">
                  <c:v>Bootstrap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Surfa'!$C$42:$C$53</c:f>
              <c:numCache>
                <c:formatCode>0.00%</c:formatCode>
                <c:ptCount val="12"/>
                <c:pt idx="0">
                  <c:v>0.50107168656273204</c:v>
                </c:pt>
                <c:pt idx="1">
                  <c:v>0.43181162375805998</c:v>
                </c:pt>
                <c:pt idx="2">
                  <c:v>0.38864377756854601</c:v>
                </c:pt>
                <c:pt idx="3">
                  <c:v>0.354326987104157</c:v>
                </c:pt>
                <c:pt idx="4">
                  <c:v>0.32667045064934302</c:v>
                </c:pt>
                <c:pt idx="5">
                  <c:v>0.30358195158894502</c:v>
                </c:pt>
                <c:pt idx="6">
                  <c:v>0.28252150637446799</c:v>
                </c:pt>
                <c:pt idx="7">
                  <c:v>0.246085826214125</c:v>
                </c:pt>
                <c:pt idx="8">
                  <c:v>0.224802807883416</c:v>
                </c:pt>
                <c:pt idx="9">
                  <c:v>0.21503281610916899</c:v>
                </c:pt>
                <c:pt idx="10">
                  <c:v>0.20823477048899999</c:v>
                </c:pt>
                <c:pt idx="11">
                  <c:v>0.202287780593956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7C6-B395-98A44BFDBE43}"/>
            </c:ext>
          </c:extLst>
        </c:ser>
        <c:ser>
          <c:idx val="1"/>
          <c:order val="1"/>
          <c:tx>
            <c:strRef>
              <c:f>'AUD Swap Volatility Surfa'!$D$41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Surfa'!$D$42:$D$53</c:f>
              <c:numCache>
                <c:formatCode>0.00%</c:formatCode>
                <c:ptCount val="12"/>
                <c:pt idx="0">
                  <c:v>0.49924639300110535</c:v>
                </c:pt>
                <c:pt idx="1">
                  <c:v>0.43481898643306816</c:v>
                </c:pt>
                <c:pt idx="2">
                  <c:v>0.38904401345962669</c:v>
                </c:pt>
                <c:pt idx="3">
                  <c:v>0.35375545205051528</c:v>
                </c:pt>
                <c:pt idx="4">
                  <c:v>0.3252902964135736</c:v>
                </c:pt>
                <c:pt idx="5">
                  <c:v>0.30170878359125541</c:v>
                </c:pt>
                <c:pt idx="6">
                  <c:v>0.28188044777784493</c:v>
                </c:pt>
                <c:pt idx="7">
                  <c:v>0.25094277510555946</c:v>
                </c:pt>
                <c:pt idx="8">
                  <c:v>0.22932858538622677</c:v>
                </c:pt>
                <c:pt idx="9">
                  <c:v>0.21538747942511571</c:v>
                </c:pt>
                <c:pt idx="10">
                  <c:v>0.20764712833135357</c:v>
                </c:pt>
                <c:pt idx="11">
                  <c:v>0.20444860743888787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7C6-B395-98A44BFDB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2005538380579962E-2"/>
          <c:y val="0.91758357128435841"/>
          <c:w val="0.87706644263710565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Swap Volatility Surfa'!$C$57</c:f>
              <c:strCache>
                <c:ptCount val="1"/>
                <c:pt idx="0">
                  <c:v>Bootstrap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Surfa'!$C$58:$C$69</c:f>
              <c:numCache>
                <c:formatCode>0.00%</c:formatCode>
                <c:ptCount val="12"/>
                <c:pt idx="0">
                  <c:v>0.48523754552468501</c:v>
                </c:pt>
                <c:pt idx="1">
                  <c:v>0.41851621859649102</c:v>
                </c:pt>
                <c:pt idx="2">
                  <c:v>0.376702619389226</c:v>
                </c:pt>
                <c:pt idx="3">
                  <c:v>0.34394574784167797</c:v>
                </c:pt>
                <c:pt idx="4">
                  <c:v>0.317038020120749</c:v>
                </c:pt>
                <c:pt idx="5">
                  <c:v>0.29507356474010299</c:v>
                </c:pt>
                <c:pt idx="6">
                  <c:v>0.27309289154587302</c:v>
                </c:pt>
                <c:pt idx="7">
                  <c:v>0.23709289154587301</c:v>
                </c:pt>
                <c:pt idx="8">
                  <c:v>0.215979436226439</c:v>
                </c:pt>
                <c:pt idx="9">
                  <c:v>0.20500061926680099</c:v>
                </c:pt>
                <c:pt idx="10">
                  <c:v>0.199036163886156</c:v>
                </c:pt>
                <c:pt idx="11">
                  <c:v>0.19413029239981999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1-488A-B8BD-E3BFDFCA0C7B}"/>
            </c:ext>
          </c:extLst>
        </c:ser>
        <c:ser>
          <c:idx val="1"/>
          <c:order val="1"/>
          <c:tx>
            <c:strRef>
              <c:f>'AUD Swap Volatility Surfa'!$D$57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Surfa'!$D$58:$D$69</c:f>
              <c:numCache>
                <c:formatCode>0.00%</c:formatCode>
                <c:ptCount val="12"/>
                <c:pt idx="0">
                  <c:v>0.49302809960090938</c:v>
                </c:pt>
                <c:pt idx="1">
                  <c:v>0.42585014287774392</c:v>
                </c:pt>
                <c:pt idx="2">
                  <c:v>0.37767489507659935</c:v>
                </c:pt>
                <c:pt idx="3">
                  <c:v>0.34019874195459826</c:v>
                </c:pt>
                <c:pt idx="4">
                  <c:v>0.30968522480387223</c:v>
                </c:pt>
                <c:pt idx="5">
                  <c:v>0.28415915459572466</c:v>
                </c:pt>
                <c:pt idx="6">
                  <c:v>0.26248411472083782</c:v>
                </c:pt>
                <c:pt idx="7">
                  <c:v>0.22827133590783341</c:v>
                </c:pt>
                <c:pt idx="8">
                  <c:v>0.2044593888462066</c:v>
                </c:pt>
                <c:pt idx="9">
                  <c:v>0.19019906056205602</c:v>
                </c:pt>
                <c:pt idx="10">
                  <c:v>0.18418549112810934</c:v>
                </c:pt>
                <c:pt idx="11">
                  <c:v>0.18393158712252022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1-488A-B8BD-E3BFDFCA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25</xdr:row>
      <xdr:rowOff>66675</xdr:rowOff>
    </xdr:from>
    <xdr:to>
      <xdr:col>10</xdr:col>
      <xdr:colOff>28574</xdr:colOff>
      <xdr:row>39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16DE44-6336-4951-8E04-CD4B43CF5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26</xdr:row>
      <xdr:rowOff>28575</xdr:rowOff>
    </xdr:from>
    <xdr:to>
      <xdr:col>17</xdr:col>
      <xdr:colOff>19050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984FF-708C-41A6-9301-20EE40A21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0</xdr:rowOff>
    </xdr:from>
    <xdr:to>
      <xdr:col>11</xdr:col>
      <xdr:colOff>428625</xdr:colOff>
      <xdr:row>20</xdr:row>
      <xdr:rowOff>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E162E9E-A2E8-48EF-8F4D-12235EB1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581024</xdr:colOff>
      <xdr:row>1</xdr:row>
      <xdr:rowOff>38100</xdr:rowOff>
    </xdr:from>
    <xdr:to>
      <xdr:col>20</xdr:col>
      <xdr:colOff>600075</xdr:colOff>
      <xdr:row>20</xdr:row>
      <xdr:rowOff>9525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FB84C89-F44F-4DB6-9093-A204FD4D2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20</xdr:row>
      <xdr:rowOff>114300</xdr:rowOff>
    </xdr:from>
    <xdr:to>
      <xdr:col>20</xdr:col>
      <xdr:colOff>600076</xdr:colOff>
      <xdr:row>38</xdr:row>
      <xdr:rowOff>104775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70E33D39-D319-4D1C-B2FE-B57C0EBD5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26"/>
  </sheetPr>
  <dimension ref="B1:M33"/>
  <sheetViews>
    <sheetView showGridLines="0" zoomScale="80" workbookViewId="0">
      <selection activeCell="C18" sqref="C18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19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20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18"/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4" t="s">
        <v>11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4" t="s">
        <v>12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20" t="s">
        <v>22</v>
      </c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14-Apr-18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  <hyperlink ref="C14" location="'Caplet Volatility Surface'!A1" display="Caplet Volatility Surface" xr:uid="{00000000-0004-0000-0000-000003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8CF-5CB7-4408-B0CB-CD05E2C8C12A}">
  <sheetPr>
    <tabColor indexed="29"/>
  </sheetPr>
  <dimension ref="B1:Q943"/>
  <sheetViews>
    <sheetView workbookViewId="0">
      <selection activeCell="C4" sqref="C4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2.85546875" customWidth="1"/>
    <col min="5" max="5" width="21.7109375" bestFit="1" customWidth="1"/>
    <col min="6" max="6" width="7.28515625" bestFit="1" customWidth="1"/>
    <col min="7" max="7" width="9.42578125" customWidth="1"/>
    <col min="8" max="8" width="2.28515625" customWidth="1"/>
    <col min="9" max="9" width="11" bestFit="1" customWidth="1"/>
    <col min="10" max="10" width="14.7109375" bestFit="1" customWidth="1"/>
    <col min="11" max="11" width="2.140625" customWidth="1"/>
    <col min="12" max="12" width="8.140625" bestFit="1" customWidth="1"/>
    <col min="13" max="13" width="15.85546875" bestFit="1" customWidth="1"/>
    <col min="14" max="15" width="29" bestFit="1" customWidth="1"/>
    <col min="16" max="16" width="11.85546875" bestFit="1" customWidth="1"/>
    <col min="17" max="17" width="8.710937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17" ht="13.5" thickBot="1">
      <c r="B1" s="95" t="s">
        <v>7</v>
      </c>
      <c r="C1" s="96"/>
    </row>
    <row r="2" spans="2:17" ht="13.5" thickBot="1">
      <c r="B2" s="72" t="s">
        <v>47</v>
      </c>
      <c r="C2" s="71">
        <v>0</v>
      </c>
      <c r="E2" s="97" t="s">
        <v>21</v>
      </c>
      <c r="F2" s="98"/>
      <c r="G2" s="99"/>
      <c r="I2" s="63" t="s">
        <v>6</v>
      </c>
      <c r="J2" s="64" t="s">
        <v>88</v>
      </c>
    </row>
    <row r="3" spans="2:17" ht="13.5" thickBot="1">
      <c r="B3" s="55" t="s">
        <v>64</v>
      </c>
      <c r="C3" s="56" t="str">
        <f>_xll.HLV5r3.Financial.Cache.CreateATMVolatilityCurve(AUDATMProps,AUDInstRange,Rates)</f>
        <v>AUD ATM Bootstrap Engine</v>
      </c>
      <c r="E3" s="5" t="s">
        <v>6</v>
      </c>
      <c r="F3" s="6" t="s">
        <v>1</v>
      </c>
      <c r="G3" s="25" t="s">
        <v>63</v>
      </c>
      <c r="I3" s="68">
        <f>C8+1</f>
        <v>39583</v>
      </c>
      <c r="J3" s="69">
        <f>_xll.HLV5r3.Financial.Cache.ComputeVolatility($C$7,$C$2,$C$8,I3)</f>
        <v>0.25336791476042198</v>
      </c>
      <c r="M3" s="91" t="s">
        <v>90</v>
      </c>
    </row>
    <row r="4" spans="2:17" ht="13.5" thickBot="1">
      <c r="B4" s="29" t="s">
        <v>18</v>
      </c>
      <c r="C4" s="30" t="s">
        <v>72</v>
      </c>
      <c r="E4" s="34" t="s">
        <v>77</v>
      </c>
      <c r="F4" s="43">
        <v>0.25336791476042175</v>
      </c>
      <c r="G4" s="43">
        <v>0.05</v>
      </c>
      <c r="I4" s="70">
        <f>I3+1</f>
        <v>39584</v>
      </c>
      <c r="J4" s="69">
        <f>_xll.HLV5r3.Financial.Cache.ComputeVolatility($C$7,$C$2,$C$8,I4)</f>
        <v>0.25338558145953399</v>
      </c>
      <c r="L4" s="90">
        <f>$C$8+1</f>
        <v>39583</v>
      </c>
      <c r="M4" s="91" t="s">
        <v>75</v>
      </c>
      <c r="N4" t="str">
        <f>_xll.HLV5r3.Financial.Cache.CreateAsset(M4,L4,G4,0)</f>
        <v>AUD-IRSwap-1Y-0.05-15/05/2008</v>
      </c>
      <c r="O4" t="str">
        <f t="array" ref="O4:Q4">_xll.HLV5r3.Financial.Cache.EvaluateMetrics($M$3,$C$14,N4,$C$8)</f>
        <v>AUD-IRSwap-1Y-0.05-15/05/2008</v>
      </c>
      <c r="P4" t="str">
        <v>ImpliedQuote</v>
      </c>
      <c r="Q4" s="77">
        <v>6.7271142681325294E-2</v>
      </c>
    </row>
    <row r="5" spans="2:17" ht="13.5" thickBot="1">
      <c r="B5" s="55" t="s">
        <v>14</v>
      </c>
      <c r="C5" s="56" t="s">
        <v>15</v>
      </c>
      <c r="E5" s="34" t="s">
        <v>78</v>
      </c>
      <c r="F5" s="43">
        <v>0.25489948340860924</v>
      </c>
      <c r="G5" s="43">
        <v>0.05</v>
      </c>
      <c r="I5" s="70">
        <f t="shared" ref="I5:I68" si="0">I4+1</f>
        <v>39585</v>
      </c>
      <c r="J5" s="69">
        <f>_xll.HLV5r3.Financial.Cache.ComputeVolatility($C$7,$C$2,$C$8,I5)</f>
        <v>0.25340451751735998</v>
      </c>
      <c r="L5" s="90">
        <f>$C$8+91</f>
        <v>39673</v>
      </c>
      <c r="M5" s="91" t="s">
        <v>75</v>
      </c>
      <c r="N5" t="str">
        <f>_xll.HLV5r3.Financial.Cache.CreateAsset(M5,L5,G5,0)</f>
        <v>AUD-IRSwap-1Y-0.05-13/08/2008</v>
      </c>
      <c r="O5" t="str">
        <f t="array" ref="O5:Q5">_xll.HLV5r3.Financial.Cache.EvaluateMetrics($M$3,$C$14,N5,$C$8)</f>
        <v>AUD-IRSwap-1Y-0.05-13/08/2008</v>
      </c>
      <c r="P5" t="str">
        <v>ImpliedQuote</v>
      </c>
      <c r="Q5" s="77">
        <v>6.6703895033848437E-2</v>
      </c>
    </row>
    <row r="6" spans="2:17">
      <c r="B6" s="53" t="s">
        <v>74</v>
      </c>
      <c r="C6" s="35" t="s">
        <v>87</v>
      </c>
      <c r="E6" s="34" t="s">
        <v>79</v>
      </c>
      <c r="F6" s="43">
        <v>0.24579470144595142</v>
      </c>
      <c r="G6" s="43">
        <v>0.05</v>
      </c>
      <c r="I6" s="70">
        <f t="shared" si="0"/>
        <v>39586</v>
      </c>
      <c r="J6" s="69">
        <f>_xll.HLV5r3.Financial.Cache.ComputeVolatility($C$7,$C$2,$C$8,I6)</f>
        <v>0.253424679162912</v>
      </c>
      <c r="L6" s="90">
        <f>$C$8+181</f>
        <v>39763</v>
      </c>
      <c r="M6" s="91" t="s">
        <v>75</v>
      </c>
      <c r="N6" t="str">
        <f>_xll.HLV5r3.Financial.Cache.CreateAsset(M6,L6,G6,0)</f>
        <v>AUD-IRSwap-1Y-0.05-11/11/2008</v>
      </c>
      <c r="O6" t="str">
        <f t="array" ref="O6:Q6">_xll.HLV5r3.Financial.Cache.EvaluateMetrics($M$3,$C$14,N6,$C$8)</f>
        <v>AUD-IRSwap-1Y-0.05-11/11/2008</v>
      </c>
      <c r="P6" t="str">
        <v>ImpliedQuote</v>
      </c>
      <c r="Q6" s="77">
        <v>6.675220773085358E-2</v>
      </c>
    </row>
    <row r="7" spans="2:17">
      <c r="B7" s="53" t="s">
        <v>35</v>
      </c>
      <c r="C7" s="35" t="s">
        <v>68</v>
      </c>
      <c r="E7" s="34" t="s">
        <v>80</v>
      </c>
      <c r="F7" s="43">
        <v>0.23852981248894067</v>
      </c>
      <c r="G7" s="43">
        <v>0.05</v>
      </c>
      <c r="I7" s="70">
        <f t="shared" si="0"/>
        <v>39587</v>
      </c>
      <c r="J7" s="69">
        <f>_xll.HLV5r3.Financial.Cache.ComputeVolatility($C$7,$C$2,$C$8,I7)</f>
        <v>0.253446022625198</v>
      </c>
      <c r="L7" s="90">
        <f>$C$8+271</f>
        <v>39853</v>
      </c>
      <c r="M7" s="91" t="s">
        <v>75</v>
      </c>
      <c r="N7" t="str">
        <f>_xll.HLV5r3.Financial.Cache.CreateAsset(M7,L7,G7,0)</f>
        <v>AUD-IRSwap-1Y-0.05-9/02/2009</v>
      </c>
      <c r="O7" t="str">
        <f t="array" ref="O7:Q7">_xll.HLV5r3.Financial.Cache.EvaluateMetrics($M$3,$C$14,N7,$C$8)</f>
        <v>AUD-IRSwap-1Y-0.05-9/02/2009</v>
      </c>
      <c r="P7" t="str">
        <v>ImpliedQuote</v>
      </c>
      <c r="Q7" s="77">
        <v>6.62251562592161E-2</v>
      </c>
    </row>
    <row r="8" spans="2:17">
      <c r="B8" s="53" t="s">
        <v>36</v>
      </c>
      <c r="C8" s="67">
        <v>39582</v>
      </c>
      <c r="E8" s="34" t="s">
        <v>76</v>
      </c>
      <c r="F8" s="43">
        <v>0.22249307457117415</v>
      </c>
      <c r="G8" s="43">
        <v>0.05</v>
      </c>
      <c r="I8" s="70">
        <f t="shared" si="0"/>
        <v>39588</v>
      </c>
      <c r="J8" s="69">
        <f>_xll.HLV5r3.Financial.Cache.ComputeVolatility($C$7,$C$2,$C$8,I8)</f>
        <v>0.25346850413322802</v>
      </c>
      <c r="L8" s="90">
        <f>DATE(YEAR($C$8)+1, MONTH($C$8),DAY($C$8))</f>
        <v>39947</v>
      </c>
      <c r="M8" s="91" t="s">
        <v>75</v>
      </c>
      <c r="N8" t="str">
        <f>_xll.HLV5r3.Financial.Cache.CreateAsset(M8,L8,G8,0)</f>
        <v>AUD-IRSwap-1Y-0.05-14/05/2009</v>
      </c>
      <c r="O8" t="str">
        <f t="array" ref="O8:Q8">_xll.HLV5r3.Financial.Cache.EvaluateMetrics($M$3,$C$14,N8,$C$8)</f>
        <v>AUD-IRSwap-1Y-0.05-14/05/2009</v>
      </c>
      <c r="P8" t="str">
        <v>ImpliedQuote</v>
      </c>
      <c r="Q8" s="77">
        <v>6.5506925428825871E-2</v>
      </c>
    </row>
    <row r="9" spans="2:17">
      <c r="B9" s="53" t="s">
        <v>37</v>
      </c>
      <c r="C9" s="67">
        <f>C8</f>
        <v>39582</v>
      </c>
      <c r="E9" s="34" t="s">
        <v>81</v>
      </c>
      <c r="F9" s="43">
        <v>0.19400831183950115</v>
      </c>
      <c r="G9" s="43">
        <v>0.05</v>
      </c>
      <c r="I9" s="70">
        <f t="shared" si="0"/>
        <v>39589</v>
      </c>
      <c r="J9" s="69">
        <f>_xll.HLV5r3.Financial.Cache.ComputeVolatility($C$7,$C$2,$C$8,I9)</f>
        <v>0.25349207991601302</v>
      </c>
      <c r="L9" s="90">
        <f>DATE(YEAR($C$8)+2, MONTH($C$8),DAY($C$8))</f>
        <v>40312</v>
      </c>
      <c r="M9" s="91" t="s">
        <v>75</v>
      </c>
      <c r="N9" t="str">
        <f>_xll.HLV5r3.Financial.Cache.CreateAsset(M9,L9,G9,0)</f>
        <v>AUD-IRSwap-1Y-0.05-14/05/2010</v>
      </c>
      <c r="O9" t="str">
        <f t="array" ref="O9:Q9">_xll.HLV5r3.Financial.Cache.EvaluateMetrics($M$3,$C$14,N9,$C$8)</f>
        <v>AUD-IRSwap-1Y-0.05-14/05/2010</v>
      </c>
      <c r="P9" t="str">
        <v>ImpliedQuote</v>
      </c>
      <c r="Q9" s="77">
        <v>9.1983376320997706E-2</v>
      </c>
    </row>
    <row r="10" spans="2:17">
      <c r="B10" s="53" t="s">
        <v>38</v>
      </c>
      <c r="C10" s="54" t="s">
        <v>39</v>
      </c>
      <c r="E10" s="34" t="s">
        <v>82</v>
      </c>
      <c r="F10" s="43">
        <v>0.19862677320237543</v>
      </c>
      <c r="G10" s="43">
        <v>0.05</v>
      </c>
      <c r="I10" s="70">
        <f t="shared" si="0"/>
        <v>39590</v>
      </c>
      <c r="J10" s="69">
        <f>_xll.HLV5r3.Financial.Cache.ComputeVolatility($C$7,$C$2,$C$8,I10)</f>
        <v>0.253516706202561</v>
      </c>
      <c r="L10" s="90">
        <f>DATE(YEAR($C$8)+3, MONTH($C$8),DAY($C$8))</f>
        <v>40677</v>
      </c>
      <c r="M10" s="91" t="s">
        <v>75</v>
      </c>
      <c r="N10" t="str">
        <f>_xll.HLV5r3.Financial.Cache.CreateAsset(M10,L10,G10,0)</f>
        <v>AUD-IRSwap-1Y-0.05-14/05/2011</v>
      </c>
      <c r="O10" t="str">
        <f t="array" ref="O10:Q10">_xll.HLV5r3.Financial.Cache.EvaluateMetrics($M$3,$C$14,N10,$C$8)</f>
        <v>AUD-IRSwap-1Y-0.05-14/05/2011</v>
      </c>
      <c r="P10" t="str">
        <v>ImpliedQuote</v>
      </c>
      <c r="Q10" s="77">
        <v>6.7373226797624586E-2</v>
      </c>
    </row>
    <row r="11" spans="2:17">
      <c r="B11" s="53" t="s">
        <v>40</v>
      </c>
      <c r="C11" s="54" t="s">
        <v>75</v>
      </c>
      <c r="E11" s="34" t="s">
        <v>83</v>
      </c>
      <c r="F11" s="43">
        <v>0.19456058047257524</v>
      </c>
      <c r="G11" s="43">
        <v>0.05</v>
      </c>
      <c r="I11" s="70">
        <f t="shared" si="0"/>
        <v>39591</v>
      </c>
      <c r="J11" s="69">
        <f>_xll.HLV5r3.Financial.Cache.ComputeVolatility($C$7,$C$2,$C$8,I11)</f>
        <v>0.25354233922188302</v>
      </c>
      <c r="L11" s="90">
        <f>DATE(YEAR($C$8)+5, MONTH($C$8),DAY($C$8))</f>
        <v>41408</v>
      </c>
      <c r="M11" s="91" t="s">
        <v>75</v>
      </c>
      <c r="N11" t="str">
        <f>_xll.HLV5r3.Financial.Cache.CreateAsset(M11,L11,G11,0)</f>
        <v>AUD-IRSwap-1Y-0.05-14/05/2013</v>
      </c>
      <c r="O11" t="str">
        <f t="array" ref="O11:Q11">_xll.HLV5r3.Financial.Cache.EvaluateMetrics($M$3,$C$14,N11,$C$8)</f>
        <v>AUD-IRSwap-1Y-0.05-14/05/2013</v>
      </c>
      <c r="P11" t="str">
        <v>ImpliedQuote</v>
      </c>
      <c r="Q11" s="77">
        <v>6.312674502493161E-2</v>
      </c>
    </row>
    <row r="12" spans="2:17">
      <c r="B12" s="53" t="s">
        <v>41</v>
      </c>
      <c r="C12" s="54" t="s">
        <v>75</v>
      </c>
      <c r="E12" s="34" t="s">
        <v>84</v>
      </c>
      <c r="F12" s="43">
        <v>0.18773785211606014</v>
      </c>
      <c r="G12" s="43">
        <v>0.05</v>
      </c>
      <c r="I12" s="70">
        <f t="shared" si="0"/>
        <v>39592</v>
      </c>
      <c r="J12" s="69">
        <f>_xll.HLV5r3.Financial.Cache.ComputeVolatility($C$7,$C$2,$C$8,I12)</f>
        <v>0.25356893520299001</v>
      </c>
      <c r="L12" s="90">
        <f>DATE(YEAR($C$8)+7, MONTH($C$8),DAY($C$8))</f>
        <v>42138</v>
      </c>
      <c r="M12" s="91" t="s">
        <v>75</v>
      </c>
      <c r="N12" t="str">
        <f>_xll.HLV5r3.Financial.Cache.CreateAsset(M12,L12,G12,0)</f>
        <v>AUD-IRSwap-1Y-0.05-14/05/2015</v>
      </c>
      <c r="O12" t="str">
        <f t="array" ref="O12:Q12">_xll.HLV5r3.Financial.Cache.EvaluateMetrics($M$3,$C$14,N12,$C$8)</f>
        <v>AUD-IRSwap-1Y-0.05-14/05/2015</v>
      </c>
      <c r="P12" t="str">
        <v>ImpliedQuote</v>
      </c>
      <c r="Q12" s="77">
        <v>6.3874679894490791E-2</v>
      </c>
    </row>
    <row r="13" spans="2:17">
      <c r="B13" s="53" t="s">
        <v>42</v>
      </c>
      <c r="C13" s="54" t="s">
        <v>76</v>
      </c>
      <c r="E13" s="34" t="s">
        <v>85</v>
      </c>
      <c r="F13" s="43">
        <v>0.18171246893720888</v>
      </c>
      <c r="G13" s="43">
        <v>0.05</v>
      </c>
      <c r="I13" s="70">
        <f t="shared" si="0"/>
        <v>39593</v>
      </c>
      <c r="J13" s="69">
        <f>_xll.HLV5r3.Financial.Cache.ComputeVolatility($C$7,$C$2,$C$8,I13)</f>
        <v>0.25359645037488898</v>
      </c>
      <c r="L13" s="90">
        <f>DATE(YEAR($C$8)+10, MONTH($C$8),DAY($C$8))</f>
        <v>43234</v>
      </c>
      <c r="M13" s="91" t="s">
        <v>75</v>
      </c>
      <c r="N13" t="str">
        <f>_xll.HLV5r3.Financial.Cache.CreateAsset(M13,L13,G13,0)</f>
        <v>AUD-IRSwap-1Y-0.05-14/05/2018</v>
      </c>
      <c r="O13" t="str">
        <f t="array" ref="O13:Q13">_xll.HLV5r3.Financial.Cache.EvaluateMetrics($M$3,$C$14,N13,$C$8)</f>
        <v>AUD-IRSwap-1Y-0.05-14/05/2018</v>
      </c>
      <c r="P13" t="str">
        <v>ImpliedQuote</v>
      </c>
      <c r="Q13" s="77">
        <v>6.3897755511628296E-2</v>
      </c>
    </row>
    <row r="14" spans="2:17">
      <c r="B14" s="53" t="s">
        <v>43</v>
      </c>
      <c r="C14" s="54" t="s">
        <v>66</v>
      </c>
      <c r="E14" s="34" t="s">
        <v>86</v>
      </c>
      <c r="F14" s="43">
        <v>0.17994796759051229</v>
      </c>
      <c r="G14" s="43">
        <v>0.05</v>
      </c>
      <c r="I14" s="70">
        <f t="shared" si="0"/>
        <v>39594</v>
      </c>
      <c r="J14" s="69">
        <f>_xll.HLV5r3.Financial.Cache.ComputeVolatility($C$7,$C$2,$C$8,I14)</f>
        <v>0.25362484096659199</v>
      </c>
      <c r="L14" s="90">
        <f>DATE(YEAR($C$8)+15, MONTH($C$8),DAY($C$8))</f>
        <v>45060</v>
      </c>
      <c r="M14" s="91" t="s">
        <v>75</v>
      </c>
      <c r="N14" t="str">
        <f>_xll.HLV5r3.Financial.Cache.CreateAsset(M14,L14,G14,0)</f>
        <v>AUD-IRSwap-1Y-0.05-14/05/2023</v>
      </c>
      <c r="O14" t="str">
        <f t="array" ref="O14:Q14">_xll.HLV5r3.Financial.Cache.EvaluateMetrics($M$3,$C$14,N14,$C$8)</f>
        <v>AUD-IRSwap-1Y-0.05-14/05/2023</v>
      </c>
      <c r="P14" t="str">
        <v>ImpliedQuote</v>
      </c>
      <c r="Q14" s="77">
        <v>6.0956393099534295E-2</v>
      </c>
    </row>
    <row r="15" spans="2:17">
      <c r="B15" s="53" t="s">
        <v>44</v>
      </c>
      <c r="C15" s="54" t="s">
        <v>66</v>
      </c>
      <c r="I15" s="70">
        <f t="shared" si="0"/>
        <v>39595</v>
      </c>
      <c r="J15" s="69">
        <f>_xll.HLV5r3.Financial.Cache.ComputeVolatility($C$7,$C$2,$C$8,I15)</f>
        <v>0.25365406320710798</v>
      </c>
    </row>
    <row r="16" spans="2:17">
      <c r="B16" s="53" t="s">
        <v>45</v>
      </c>
      <c r="C16" s="54" t="s">
        <v>46</v>
      </c>
      <c r="I16" s="70">
        <f t="shared" si="0"/>
        <v>39596</v>
      </c>
      <c r="J16" s="69">
        <f>_xll.HLV5r3.Financial.Cache.ComputeVolatility($C$7,$C$2,$C$8,I16)</f>
        <v>0.25368407332544701</v>
      </c>
    </row>
    <row r="17" spans="2:10">
      <c r="B17" s="53" t="s">
        <v>13</v>
      </c>
      <c r="C17" s="54" t="s">
        <v>67</v>
      </c>
      <c r="I17" s="70">
        <f t="shared" si="0"/>
        <v>39597</v>
      </c>
      <c r="J17" s="69">
        <f>_xll.HLV5r3.Financial.Cache.ComputeVolatility($C$7,$C$2,$C$8,I17)</f>
        <v>0.25371482755062003</v>
      </c>
    </row>
    <row r="18" spans="2:10">
      <c r="B18" s="53" t="s">
        <v>47</v>
      </c>
      <c r="C18" s="54" t="s">
        <v>48</v>
      </c>
      <c r="I18" s="70">
        <f t="shared" si="0"/>
        <v>39598</v>
      </c>
      <c r="J18" s="69">
        <f>_xll.HLV5r3.Financial.Cache.ComputeVolatility($C$7,$C$2,$C$8,I18)</f>
        <v>0.25374628211163403</v>
      </c>
    </row>
    <row r="19" spans="2:10">
      <c r="B19" s="53" t="s">
        <v>49</v>
      </c>
      <c r="C19" s="54" t="s">
        <v>50</v>
      </c>
      <c r="I19" s="70">
        <f t="shared" si="0"/>
        <v>39599</v>
      </c>
      <c r="J19" s="69">
        <f>_xll.HLV5r3.Financial.Cache.ComputeVolatility($C$7,$C$2,$C$8,I19)</f>
        <v>0.25377839323750201</v>
      </c>
    </row>
    <row r="20" spans="2:10">
      <c r="B20" s="53" t="s">
        <v>51</v>
      </c>
      <c r="C20" s="54" t="s">
        <v>52</v>
      </c>
      <c r="I20" s="70">
        <f t="shared" si="0"/>
        <v>39600</v>
      </c>
      <c r="J20" s="69">
        <f>_xll.HLV5r3.Financial.Cache.ComputeVolatility($C$7,$C$2,$C$8,I20)</f>
        <v>0.25381111715723098</v>
      </c>
    </row>
    <row r="21" spans="2:10">
      <c r="B21" s="53" t="s">
        <v>53</v>
      </c>
      <c r="C21" s="54" t="s">
        <v>54</v>
      </c>
      <c r="I21" s="70">
        <f t="shared" si="0"/>
        <v>39601</v>
      </c>
      <c r="J21" s="69">
        <f>_xll.HLV5r3.Financial.Cache.ComputeVolatility($C$7,$C$2,$C$8,I21)</f>
        <v>0.253844410099833</v>
      </c>
    </row>
    <row r="22" spans="2:10">
      <c r="B22" s="53" t="s">
        <v>56</v>
      </c>
      <c r="C22" s="54" t="s">
        <v>57</v>
      </c>
      <c r="I22" s="70">
        <f t="shared" si="0"/>
        <v>39602</v>
      </c>
      <c r="J22" s="69">
        <f>_xll.HLV5r3.Financial.Cache.ComputeVolatility($C$7,$C$2,$C$8,I22)</f>
        <v>0.253878228294317</v>
      </c>
    </row>
    <row r="23" spans="2:10">
      <c r="B23" s="53" t="s">
        <v>58</v>
      </c>
      <c r="C23" s="54" t="s">
        <v>59</v>
      </c>
      <c r="I23" s="70">
        <f t="shared" si="0"/>
        <v>39603</v>
      </c>
      <c r="J23" s="69">
        <f>_xll.HLV5r3.Financial.Cache.ComputeVolatility($C$7,$C$2,$C$8,I23)</f>
        <v>0.25391252796969199</v>
      </c>
    </row>
    <row r="24" spans="2:10">
      <c r="B24" s="53" t="s">
        <v>60</v>
      </c>
      <c r="C24" s="67">
        <f>C8</f>
        <v>39582</v>
      </c>
      <c r="I24" s="70">
        <f t="shared" si="0"/>
        <v>39604</v>
      </c>
      <c r="J24" s="69">
        <f>_xll.HLV5r3.Financial.Cache.ComputeVolatility($C$7,$C$2,$C$8,I24)</f>
        <v>0.25394726535496998</v>
      </c>
    </row>
    <row r="25" spans="2:10">
      <c r="B25" s="53" t="s">
        <v>61</v>
      </c>
      <c r="C25" s="54" t="s">
        <v>62</v>
      </c>
      <c r="I25" s="70">
        <f t="shared" si="0"/>
        <v>39605</v>
      </c>
      <c r="J25" s="69">
        <f>_xll.HLV5r3.Financial.Cache.ComputeVolatility($C$7,$C$2,$C$8,I25)</f>
        <v>0.25398239667915901</v>
      </c>
    </row>
    <row r="26" spans="2:10">
      <c r="I26" s="70">
        <f t="shared" si="0"/>
        <v>39606</v>
      </c>
      <c r="J26" s="69">
        <f>_xll.HLV5r3.Financial.Cache.ComputeVolatility($C$7,$C$2,$C$8,I26)</f>
        <v>0.25401787817126897</v>
      </c>
    </row>
    <row r="27" spans="2:10">
      <c r="I27" s="70">
        <f t="shared" si="0"/>
        <v>39607</v>
      </c>
      <c r="J27" s="69">
        <f>_xll.HLV5r3.Financial.Cache.ComputeVolatility($C$7,$C$2,$C$8,I27)</f>
        <v>0.25405366606030999</v>
      </c>
    </row>
    <row r="28" spans="2:10">
      <c r="I28" s="70">
        <f t="shared" si="0"/>
        <v>39608</v>
      </c>
      <c r="J28" s="69">
        <f>_xll.HLV5r3.Financial.Cache.ComputeVolatility($C$7,$C$2,$C$8,I28)</f>
        <v>0.254089716575293</v>
      </c>
    </row>
    <row r="29" spans="2:10">
      <c r="I29" s="70">
        <f t="shared" si="0"/>
        <v>39609</v>
      </c>
      <c r="J29" s="69">
        <f>_xll.HLV5r3.Financial.Cache.ComputeVolatility($C$7,$C$2,$C$8,I29)</f>
        <v>0.25412598594522601</v>
      </c>
    </row>
    <row r="30" spans="2:10">
      <c r="I30" s="70">
        <f t="shared" si="0"/>
        <v>39610</v>
      </c>
      <c r="J30" s="69">
        <f>_xll.HLV5r3.Financial.Cache.ComputeVolatility($C$7,$C$2,$C$8,I30)</f>
        <v>0.25416243039912001</v>
      </c>
    </row>
    <row r="31" spans="2:10">
      <c r="I31" s="70">
        <f t="shared" si="0"/>
        <v>39611</v>
      </c>
      <c r="J31" s="69">
        <f>_xll.HLV5r3.Financial.Cache.ComputeVolatility($C$7,$C$2,$C$8,I31)</f>
        <v>0.25419900616598401</v>
      </c>
    </row>
    <row r="32" spans="2:10">
      <c r="I32" s="70">
        <f t="shared" si="0"/>
        <v>39612</v>
      </c>
      <c r="J32" s="69">
        <f>_xll.HLV5r3.Financial.Cache.ComputeVolatility($C$7,$C$2,$C$8,I32)</f>
        <v>0.25423566947482901</v>
      </c>
    </row>
    <row r="33" spans="9:10">
      <c r="I33" s="70">
        <f t="shared" si="0"/>
        <v>39613</v>
      </c>
      <c r="J33" s="69">
        <f>_xll.HLV5r3.Financial.Cache.ComputeVolatility($C$7,$C$2,$C$8,I33)</f>
        <v>0.254272376554664</v>
      </c>
    </row>
    <row r="34" spans="9:10">
      <c r="I34" s="70">
        <f t="shared" si="0"/>
        <v>39614</v>
      </c>
      <c r="J34" s="69">
        <f>_xll.HLV5r3.Financial.Cache.ComputeVolatility($C$7,$C$2,$C$8,I34)</f>
        <v>0.254309083634499</v>
      </c>
    </row>
    <row r="35" spans="9:10">
      <c r="I35" s="70">
        <f t="shared" si="0"/>
        <v>39615</v>
      </c>
      <c r="J35" s="69">
        <f>_xll.HLV5r3.Financial.Cache.ComputeVolatility($C$7,$C$2,$C$8,I35)</f>
        <v>0.254345746943343</v>
      </c>
    </row>
    <row r="36" spans="9:10">
      <c r="I36" s="70">
        <f t="shared" si="0"/>
        <v>39616</v>
      </c>
      <c r="J36" s="69">
        <f>_xll.HLV5r3.Financial.Cache.ComputeVolatility($C$7,$C$2,$C$8,I36)</f>
        <v>0.254382322710208</v>
      </c>
    </row>
    <row r="37" spans="9:10">
      <c r="I37" s="70">
        <f t="shared" si="0"/>
        <v>39617</v>
      </c>
      <c r="J37" s="69">
        <f>_xll.HLV5r3.Financial.Cache.ComputeVolatility($C$7,$C$2,$C$8,I37)</f>
        <v>0.254418767164102</v>
      </c>
    </row>
    <row r="38" spans="9:10">
      <c r="I38" s="70">
        <f t="shared" si="0"/>
        <v>39618</v>
      </c>
      <c r="J38" s="69">
        <f>_xll.HLV5r3.Financial.Cache.ComputeVolatility($C$7,$C$2,$C$8,I38)</f>
        <v>0.25445503653403501</v>
      </c>
    </row>
    <row r="39" spans="9:10">
      <c r="I39" s="70">
        <f t="shared" si="0"/>
        <v>39619</v>
      </c>
      <c r="J39" s="69">
        <f>_xll.HLV5r3.Financial.Cache.ComputeVolatility($C$7,$C$2,$C$8,I39)</f>
        <v>0.25449108704901702</v>
      </c>
    </row>
    <row r="40" spans="9:10">
      <c r="I40" s="70">
        <f t="shared" si="0"/>
        <v>39620</v>
      </c>
      <c r="J40" s="69">
        <f>_xll.HLV5r3.Financial.Cache.ComputeVolatility($C$7,$C$2,$C$8,I40)</f>
        <v>0.25452687493805898</v>
      </c>
    </row>
    <row r="41" spans="9:10">
      <c r="I41" s="70">
        <f t="shared" si="0"/>
        <v>39621</v>
      </c>
      <c r="J41" s="69">
        <f>_xll.HLV5r3.Financial.Cache.ComputeVolatility($C$7,$C$2,$C$8,I41)</f>
        <v>0.254562356430169</v>
      </c>
    </row>
    <row r="42" spans="9:10">
      <c r="I42" s="70">
        <f t="shared" si="0"/>
        <v>39622</v>
      </c>
      <c r="J42" s="69">
        <f>_xll.HLV5r3.Financial.Cache.ComputeVolatility($C$7,$C$2,$C$8,I42)</f>
        <v>0.25459748775435798</v>
      </c>
    </row>
    <row r="43" spans="9:10">
      <c r="I43" s="70">
        <f t="shared" si="0"/>
        <v>39623</v>
      </c>
      <c r="J43" s="69">
        <f>_xll.HLV5r3.Financial.Cache.ComputeVolatility($C$7,$C$2,$C$8,I43)</f>
        <v>0.25463222513963502</v>
      </c>
    </row>
    <row r="44" spans="9:10">
      <c r="I44" s="70">
        <f t="shared" si="0"/>
        <v>39624</v>
      </c>
      <c r="J44" s="69">
        <f>_xll.HLV5r3.Financial.Cache.ComputeVolatility($C$7,$C$2,$C$8,I44)</f>
        <v>0.25466652481501101</v>
      </c>
    </row>
    <row r="45" spans="9:10">
      <c r="I45" s="70">
        <f t="shared" si="0"/>
        <v>39625</v>
      </c>
      <c r="J45" s="69">
        <f>_xll.HLV5r3.Financial.Cache.ComputeVolatility($C$7,$C$2,$C$8,I45)</f>
        <v>0.25470034300949501</v>
      </c>
    </row>
    <row r="46" spans="9:10">
      <c r="I46" s="70">
        <f t="shared" si="0"/>
        <v>39626</v>
      </c>
      <c r="J46" s="69">
        <f>_xll.HLV5r3.Financial.Cache.ComputeVolatility($C$7,$C$2,$C$8,I46)</f>
        <v>0.25473363595209603</v>
      </c>
    </row>
    <row r="47" spans="9:10">
      <c r="I47" s="70">
        <f t="shared" si="0"/>
        <v>39627</v>
      </c>
      <c r="J47" s="69">
        <f>_xll.HLV5r3.Financial.Cache.ComputeVolatility($C$7,$C$2,$C$8,I47)</f>
        <v>0.254766359871826</v>
      </c>
    </row>
    <row r="48" spans="9:10">
      <c r="I48" s="70">
        <f t="shared" si="0"/>
        <v>39628</v>
      </c>
      <c r="J48" s="69">
        <f>_xll.HLV5r3.Financial.Cache.ComputeVolatility($C$7,$C$2,$C$8,I48)</f>
        <v>0.25479847099769298</v>
      </c>
    </row>
    <row r="49" spans="9:10">
      <c r="I49" s="70">
        <f t="shared" si="0"/>
        <v>39629</v>
      </c>
      <c r="J49" s="69">
        <f>_xll.HLV5r3.Financial.Cache.ComputeVolatility($C$7,$C$2,$C$8,I49)</f>
        <v>0.25482992555870798</v>
      </c>
    </row>
    <row r="50" spans="9:10">
      <c r="I50" s="70">
        <f t="shared" si="0"/>
        <v>39630</v>
      </c>
      <c r="J50" s="69">
        <f>_xll.HLV5r3.Financial.Cache.ComputeVolatility($C$7,$C$2,$C$8,I50)</f>
        <v>0.25486067978388</v>
      </c>
    </row>
    <row r="51" spans="9:10">
      <c r="I51" s="70">
        <f t="shared" si="0"/>
        <v>39631</v>
      </c>
      <c r="J51" s="69">
        <f>_xll.HLV5r3.Financial.Cache.ComputeVolatility($C$7,$C$2,$C$8,I51)</f>
        <v>0.25489068990221903</v>
      </c>
    </row>
    <row r="52" spans="9:10">
      <c r="I52" s="70">
        <f t="shared" si="0"/>
        <v>39632</v>
      </c>
      <c r="J52" s="69">
        <f>_xll.HLV5r3.Financial.Cache.ComputeVolatility($C$7,$C$2,$C$8,I52)</f>
        <v>0.25491991214273502</v>
      </c>
    </row>
    <row r="53" spans="9:10">
      <c r="I53" s="70">
        <f t="shared" si="0"/>
        <v>39633</v>
      </c>
      <c r="J53" s="69">
        <f>_xll.HLV5r3.Financial.Cache.ComputeVolatility($C$7,$C$2,$C$8,I53)</f>
        <v>0.25494830273443803</v>
      </c>
    </row>
    <row r="54" spans="9:10">
      <c r="I54" s="70">
        <f t="shared" si="0"/>
        <v>39634</v>
      </c>
      <c r="J54" s="69">
        <f>_xll.HLV5r3.Financial.Cache.ComputeVolatility($C$7,$C$2,$C$8,I54)</f>
        <v>0.254975817906338</v>
      </c>
    </row>
    <row r="55" spans="9:10">
      <c r="I55" s="70">
        <f t="shared" si="0"/>
        <v>39635</v>
      </c>
      <c r="J55" s="69">
        <f>_xll.HLV5r3.Financial.Cache.ComputeVolatility($C$7,$C$2,$C$8,I55)</f>
        <v>0.25500241388744399</v>
      </c>
    </row>
    <row r="56" spans="9:10">
      <c r="I56" s="70">
        <f t="shared" si="0"/>
        <v>39636</v>
      </c>
      <c r="J56" s="69">
        <f>_xll.HLV5r3.Financial.Cache.ComputeVolatility($C$7,$C$2,$C$8,I56)</f>
        <v>0.255028046906767</v>
      </c>
    </row>
    <row r="57" spans="9:10">
      <c r="I57" s="70">
        <f t="shared" si="0"/>
        <v>39637</v>
      </c>
      <c r="J57" s="69">
        <f>_xll.HLV5r3.Financial.Cache.ComputeVolatility($C$7,$C$2,$C$8,I57)</f>
        <v>0.25505267319331498</v>
      </c>
    </row>
    <row r="58" spans="9:10">
      <c r="I58" s="70">
        <f t="shared" si="0"/>
        <v>39638</v>
      </c>
      <c r="J58" s="69">
        <f>_xll.HLV5r3.Financial.Cache.ComputeVolatility($C$7,$C$2,$C$8,I58)</f>
        <v>0.25507624897609998</v>
      </c>
    </row>
    <row r="59" spans="9:10">
      <c r="I59" s="70">
        <f t="shared" si="0"/>
        <v>39639</v>
      </c>
      <c r="J59" s="69">
        <f>_xll.HLV5r3.Financial.Cache.ComputeVolatility($C$7,$C$2,$C$8,I59)</f>
        <v>0.25509873048413001</v>
      </c>
    </row>
    <row r="60" spans="9:10">
      <c r="I60" s="70">
        <f t="shared" si="0"/>
        <v>39640</v>
      </c>
      <c r="J60" s="69">
        <f>_xll.HLV5r3.Financial.Cache.ComputeVolatility($C$7,$C$2,$C$8,I60)</f>
        <v>0.255120073946416</v>
      </c>
    </row>
    <row r="61" spans="9:10">
      <c r="I61" s="70">
        <f t="shared" si="0"/>
        <v>39641</v>
      </c>
      <c r="J61" s="69">
        <f>_xll.HLV5r3.Financial.Cache.ComputeVolatility($C$7,$C$2,$C$8,I61)</f>
        <v>0.25514023559196702</v>
      </c>
    </row>
    <row r="62" spans="9:10">
      <c r="I62" s="70">
        <f t="shared" si="0"/>
        <v>39642</v>
      </c>
      <c r="J62" s="69">
        <f>_xll.HLV5r3.Financial.Cache.ComputeVolatility($C$7,$C$2,$C$8,I62)</f>
        <v>0.25515917164979401</v>
      </c>
    </row>
    <row r="63" spans="9:10">
      <c r="I63" s="70">
        <f t="shared" si="0"/>
        <v>39643</v>
      </c>
      <c r="J63" s="69">
        <f>_xll.HLV5r3.Financial.Cache.ComputeVolatility($C$7,$C$2,$C$8,I63)</f>
        <v>0.25517683834890598</v>
      </c>
    </row>
    <row r="64" spans="9:10">
      <c r="I64" s="70">
        <f t="shared" si="0"/>
        <v>39644</v>
      </c>
      <c r="J64" s="69">
        <f>_xll.HLV5r3.Financial.Cache.ComputeVolatility($C$7,$C$2,$C$8,I64)</f>
        <v>0.25519319191831202</v>
      </c>
    </row>
    <row r="65" spans="9:10">
      <c r="I65" s="70">
        <f t="shared" si="0"/>
        <v>39645</v>
      </c>
      <c r="J65" s="69">
        <f>_xll.HLV5r3.Financial.Cache.ComputeVolatility($C$7,$C$2,$C$8,I65)</f>
        <v>0.25520818858702399</v>
      </c>
    </row>
    <row r="66" spans="9:10">
      <c r="I66" s="70">
        <f t="shared" si="0"/>
        <v>39646</v>
      </c>
      <c r="J66" s="69">
        <f>_xll.HLV5r3.Financial.Cache.ComputeVolatility($C$7,$C$2,$C$8,I66)</f>
        <v>0.25522178458404998</v>
      </c>
    </row>
    <row r="67" spans="9:10">
      <c r="I67" s="70">
        <f t="shared" si="0"/>
        <v>39647</v>
      </c>
      <c r="J67" s="69">
        <f>_xll.HLV5r3.Financial.Cache.ComputeVolatility($C$7,$C$2,$C$8,I67)</f>
        <v>0.25523393613840101</v>
      </c>
    </row>
    <row r="68" spans="9:10">
      <c r="I68" s="70">
        <f t="shared" si="0"/>
        <v>39648</v>
      </c>
      <c r="J68" s="69">
        <f>_xll.HLV5r3.Financial.Cache.ComputeVolatility($C$7,$C$2,$C$8,I68)</f>
        <v>0.25524459947908601</v>
      </c>
    </row>
    <row r="69" spans="9:10">
      <c r="I69" s="70">
        <f t="shared" ref="I69:I132" si="1">I68+1</f>
        <v>39649</v>
      </c>
      <c r="J69" s="69">
        <f>_xll.HLV5r3.Financial.Cache.ComputeVolatility($C$7,$C$2,$C$8,I69)</f>
        <v>0.25525373083511499</v>
      </c>
    </row>
    <row r="70" spans="9:10">
      <c r="I70" s="70">
        <f t="shared" si="1"/>
        <v>39650</v>
      </c>
      <c r="J70" s="69">
        <f>_xll.HLV5r3.Financial.Cache.ComputeVolatility($C$7,$C$2,$C$8,I70)</f>
        <v>0.255261286435498</v>
      </c>
    </row>
    <row r="71" spans="9:10">
      <c r="I71" s="70">
        <f t="shared" si="1"/>
        <v>39651</v>
      </c>
      <c r="J71" s="69">
        <f>_xll.HLV5r3.Financial.Cache.ComputeVolatility($C$7,$C$2,$C$8,I71)</f>
        <v>0.255267222509244</v>
      </c>
    </row>
    <row r="72" spans="9:10">
      <c r="I72" s="70">
        <f t="shared" si="1"/>
        <v>39652</v>
      </c>
      <c r="J72" s="69">
        <f>_xll.HLV5r3.Financial.Cache.ComputeVolatility($C$7,$C$2,$C$8,I72)</f>
        <v>0.25527149528536502</v>
      </c>
    </row>
    <row r="73" spans="9:10">
      <c r="I73" s="70">
        <f t="shared" si="1"/>
        <v>39653</v>
      </c>
      <c r="J73" s="69">
        <f>_xll.HLV5r3.Financial.Cache.ComputeVolatility($C$7,$C$2,$C$8,I73)</f>
        <v>0.25527406099286798</v>
      </c>
    </row>
    <row r="74" spans="9:10">
      <c r="I74" s="70">
        <f t="shared" si="1"/>
        <v>39654</v>
      </c>
      <c r="J74" s="69">
        <f>_xll.HLV5r3.Financial.Cache.ComputeVolatility($C$7,$C$2,$C$8,I74)</f>
        <v>0.25527487586076603</v>
      </c>
    </row>
    <row r="75" spans="9:10">
      <c r="I75" s="70">
        <f t="shared" si="1"/>
        <v>39655</v>
      </c>
      <c r="J75" s="69">
        <f>_xll.HLV5r3.Financial.Cache.ComputeVolatility($C$7,$C$2,$C$8,I75)</f>
        <v>0.255273896118066</v>
      </c>
    </row>
    <row r="76" spans="9:10">
      <c r="I76" s="70">
        <f t="shared" si="1"/>
        <v>39656</v>
      </c>
      <c r="J76" s="69">
        <f>_xll.HLV5r3.Financial.Cache.ComputeVolatility($C$7,$C$2,$C$8,I76)</f>
        <v>0.25527107799377902</v>
      </c>
    </row>
    <row r="77" spans="9:10">
      <c r="I77" s="70">
        <f t="shared" si="1"/>
        <v>39657</v>
      </c>
      <c r="J77" s="69">
        <f>_xll.HLV5r3.Financial.Cache.ComputeVolatility($C$7,$C$2,$C$8,I77)</f>
        <v>0.25526637771691502</v>
      </c>
    </row>
    <row r="78" spans="9:10">
      <c r="I78" s="70">
        <f t="shared" si="1"/>
        <v>39658</v>
      </c>
      <c r="J78" s="69">
        <f>_xll.HLV5r3.Financial.Cache.ComputeVolatility($C$7,$C$2,$C$8,I78)</f>
        <v>0.255259751516483</v>
      </c>
    </row>
    <row r="79" spans="9:10">
      <c r="I79" s="70">
        <f t="shared" si="1"/>
        <v>39659</v>
      </c>
      <c r="J79" s="69">
        <f>_xll.HLV5r3.Financial.Cache.ComputeVolatility($C$7,$C$2,$C$8,I79)</f>
        <v>0.25525115562149397</v>
      </c>
    </row>
    <row r="80" spans="9:10">
      <c r="I80" s="70">
        <f t="shared" si="1"/>
        <v>39660</v>
      </c>
      <c r="J80" s="69">
        <f>_xll.HLV5r3.Financial.Cache.ComputeVolatility($C$7,$C$2,$C$8,I80)</f>
        <v>0.25524054626095699</v>
      </c>
    </row>
    <row r="81" spans="9:10">
      <c r="I81" s="70">
        <f t="shared" si="1"/>
        <v>39661</v>
      </c>
      <c r="J81" s="69">
        <f>_xll.HLV5r3.Financial.Cache.ComputeVolatility($C$7,$C$2,$C$8,I81)</f>
        <v>0.25522787966388299</v>
      </c>
    </row>
    <row r="82" spans="9:10">
      <c r="I82" s="70">
        <f t="shared" si="1"/>
        <v>39662</v>
      </c>
      <c r="J82" s="69">
        <f>_xll.HLV5r3.Financial.Cache.ComputeVolatility($C$7,$C$2,$C$8,I82)</f>
        <v>0.25521311205927999</v>
      </c>
    </row>
    <row r="83" spans="9:10">
      <c r="I83" s="70">
        <f t="shared" si="1"/>
        <v>39663</v>
      </c>
      <c r="J83" s="69">
        <f>_xll.HLV5r3.Financial.Cache.ComputeVolatility($C$7,$C$2,$C$8,I83)</f>
        <v>0.25519619967615897</v>
      </c>
    </row>
    <row r="84" spans="9:10">
      <c r="I84" s="70">
        <f t="shared" si="1"/>
        <v>39664</v>
      </c>
      <c r="J84" s="69">
        <f>_xll.HLV5r3.Financial.Cache.ComputeVolatility($C$7,$C$2,$C$8,I84)</f>
        <v>0.25517709874353001</v>
      </c>
    </row>
    <row r="85" spans="9:10">
      <c r="I85" s="70">
        <f t="shared" si="1"/>
        <v>39665</v>
      </c>
      <c r="J85" s="69">
        <f>_xll.HLV5r3.Financial.Cache.ComputeVolatility($C$7,$C$2,$C$8,I85)</f>
        <v>0.25515576549040198</v>
      </c>
    </row>
    <row r="86" spans="9:10">
      <c r="I86" s="70">
        <f t="shared" si="1"/>
        <v>39666</v>
      </c>
      <c r="J86" s="69">
        <f>_xll.HLV5r3.Financial.Cache.ComputeVolatility($C$7,$C$2,$C$8,I86)</f>
        <v>0.25513215614578499</v>
      </c>
    </row>
    <row r="87" spans="9:10">
      <c r="I87" s="70">
        <f t="shared" si="1"/>
        <v>39667</v>
      </c>
      <c r="J87" s="69">
        <f>_xll.HLV5r3.Financial.Cache.ComputeVolatility($C$7,$C$2,$C$8,I87)</f>
        <v>0.25510622693868901</v>
      </c>
    </row>
    <row r="88" spans="9:10">
      <c r="I88" s="70">
        <f t="shared" si="1"/>
        <v>39668</v>
      </c>
      <c r="J88" s="69">
        <f>_xll.HLV5r3.Financial.Cache.ComputeVolatility($C$7,$C$2,$C$8,I88)</f>
        <v>0.25507793409812501</v>
      </c>
    </row>
    <row r="89" spans="9:10">
      <c r="I89" s="70">
        <f t="shared" si="1"/>
        <v>39669</v>
      </c>
      <c r="J89" s="69">
        <f>_xll.HLV5r3.Financial.Cache.ComputeVolatility($C$7,$C$2,$C$8,I89)</f>
        <v>0.25504723385310102</v>
      </c>
    </row>
    <row r="90" spans="9:10">
      <c r="I90" s="70">
        <f t="shared" si="1"/>
        <v>39670</v>
      </c>
      <c r="J90" s="69">
        <f>_xll.HLV5r3.Financial.Cache.ComputeVolatility($C$7,$C$2,$C$8,I90)</f>
        <v>0.25501408243262702</v>
      </c>
    </row>
    <row r="91" spans="9:10">
      <c r="I91" s="70">
        <f t="shared" si="1"/>
        <v>39671</v>
      </c>
      <c r="J91" s="69">
        <f>_xll.HLV5r3.Financial.Cache.ComputeVolatility($C$7,$C$2,$C$8,I91)</f>
        <v>0.25497843606571402</v>
      </c>
    </row>
    <row r="92" spans="9:10">
      <c r="I92" s="70">
        <f t="shared" si="1"/>
        <v>39672</v>
      </c>
      <c r="J92" s="69">
        <f>_xll.HLV5r3.Financial.Cache.ComputeVolatility($C$7,$C$2,$C$8,I92)</f>
        <v>0.25494025098137202</v>
      </c>
    </row>
    <row r="93" spans="9:10">
      <c r="I93" s="70">
        <f t="shared" si="1"/>
        <v>39673</v>
      </c>
      <c r="J93" s="69">
        <f>_xll.HLV5r3.Financial.Cache.ComputeVolatility($C$7,$C$2,$C$8,I93)</f>
        <v>0.25489948340860902</v>
      </c>
    </row>
    <row r="94" spans="9:10">
      <c r="I94" s="70">
        <f t="shared" si="1"/>
        <v>39674</v>
      </c>
      <c r="J94" s="69">
        <f>_xll.HLV5r3.Financial.Cache.ComputeVolatility($C$7,$C$2,$C$8,I94)</f>
        <v>0.25485599185505298</v>
      </c>
    </row>
    <row r="95" spans="9:10">
      <c r="I95" s="70">
        <f t="shared" si="1"/>
        <v>39675</v>
      </c>
      <c r="J95" s="69">
        <f>_xll.HLV5r3.Financial.Cache.ComputeVolatility($C$7,$C$2,$C$8,I95)</f>
        <v>0.25480969823736899</v>
      </c>
    </row>
    <row r="96" spans="9:10">
      <c r="I96" s="70">
        <f t="shared" si="1"/>
        <v>39676</v>
      </c>
      <c r="J96" s="69">
        <f>_xll.HLV5r3.Financial.Cache.ComputeVolatility($C$7,$C$2,$C$8,I96)</f>
        <v>0.25476065389812302</v>
      </c>
    </row>
    <row r="97" spans="9:10">
      <c r="I97" s="70">
        <f t="shared" si="1"/>
        <v>39677</v>
      </c>
      <c r="J97" s="69">
        <f>_xll.HLV5r3.Financial.Cache.ComputeVolatility($C$7,$C$2,$C$8,I97)</f>
        <v>0.25470891017988101</v>
      </c>
    </row>
    <row r="98" spans="9:10">
      <c r="I98" s="70">
        <f t="shared" si="1"/>
        <v>39678</v>
      </c>
      <c r="J98" s="69">
        <f>_xll.HLV5r3.Financial.Cache.ComputeVolatility($C$7,$C$2,$C$8,I98)</f>
        <v>0.25465451842520997</v>
      </c>
    </row>
    <row r="99" spans="9:10">
      <c r="I99" s="70">
        <f t="shared" si="1"/>
        <v>39679</v>
      </c>
      <c r="J99" s="69">
        <f>_xll.HLV5r3.Financial.Cache.ComputeVolatility($C$7,$C$2,$C$8,I99)</f>
        <v>0.25459752997667601</v>
      </c>
    </row>
    <row r="100" spans="9:10">
      <c r="I100" s="70">
        <f t="shared" si="1"/>
        <v>39680</v>
      </c>
      <c r="J100" s="69">
        <f>_xll.HLV5r3.Financial.Cache.ComputeVolatility($C$7,$C$2,$C$8,I100)</f>
        <v>0.25453799617684503</v>
      </c>
    </row>
    <row r="101" spans="9:10">
      <c r="I101" s="70">
        <f t="shared" si="1"/>
        <v>39681</v>
      </c>
      <c r="J101" s="69">
        <f>_xll.HLV5r3.Financial.Cache.ComputeVolatility($C$7,$C$2,$C$8,I101)</f>
        <v>0.25447596836828301</v>
      </c>
    </row>
    <row r="102" spans="9:10">
      <c r="I102" s="70">
        <f t="shared" si="1"/>
        <v>39682</v>
      </c>
      <c r="J102" s="69">
        <f>_xll.HLV5r3.Financial.Cache.ComputeVolatility($C$7,$C$2,$C$8,I102)</f>
        <v>0.25441149789355699</v>
      </c>
    </row>
    <row r="103" spans="9:10">
      <c r="I103" s="70">
        <f t="shared" si="1"/>
        <v>39683</v>
      </c>
      <c r="J103" s="69">
        <f>_xll.HLV5r3.Financial.Cache.ComputeVolatility($C$7,$C$2,$C$8,I103)</f>
        <v>0.254344636095233</v>
      </c>
    </row>
    <row r="104" spans="9:10">
      <c r="I104" s="70">
        <f t="shared" si="1"/>
        <v>39684</v>
      </c>
      <c r="J104" s="69">
        <f>_xll.HLV5r3.Financial.Cache.ComputeVolatility($C$7,$C$2,$C$8,I104)</f>
        <v>0.25427543431587801</v>
      </c>
    </row>
    <row r="105" spans="9:10">
      <c r="I105" s="70">
        <f t="shared" si="1"/>
        <v>39685</v>
      </c>
      <c r="J105" s="69">
        <f>_xll.HLV5r3.Financial.Cache.ComputeVolatility($C$7,$C$2,$C$8,I105)</f>
        <v>0.254203943898058</v>
      </c>
    </row>
    <row r="106" spans="9:10">
      <c r="I106" s="70">
        <f t="shared" si="1"/>
        <v>39686</v>
      </c>
      <c r="J106" s="69">
        <f>_xll.HLV5r3.Financial.Cache.ComputeVolatility($C$7,$C$2,$C$8,I106)</f>
        <v>0.25413021618433901</v>
      </c>
    </row>
    <row r="107" spans="9:10">
      <c r="I107" s="70">
        <f t="shared" si="1"/>
        <v>39687</v>
      </c>
      <c r="J107" s="69">
        <f>_xll.HLV5r3.Financial.Cache.ComputeVolatility($C$7,$C$2,$C$8,I107)</f>
        <v>0.254054302517287</v>
      </c>
    </row>
    <row r="108" spans="9:10">
      <c r="I108" s="70">
        <f t="shared" si="1"/>
        <v>39688</v>
      </c>
      <c r="J108" s="69">
        <f>_xll.HLV5r3.Financial.Cache.ComputeVolatility($C$7,$C$2,$C$8,I108)</f>
        <v>0.25397625423946901</v>
      </c>
    </row>
    <row r="109" spans="9:10">
      <c r="I109" s="70">
        <f t="shared" si="1"/>
        <v>39689</v>
      </c>
      <c r="J109" s="69">
        <f>_xll.HLV5r3.Financial.Cache.ComputeVolatility($C$7,$C$2,$C$8,I109)</f>
        <v>0.25389612269345102</v>
      </c>
    </row>
    <row r="110" spans="9:10">
      <c r="I110" s="70">
        <f t="shared" si="1"/>
        <v>39690</v>
      </c>
      <c r="J110" s="69">
        <f>_xll.HLV5r3.Financial.Cache.ComputeVolatility($C$7,$C$2,$C$8,I110)</f>
        <v>0.2538139592218</v>
      </c>
    </row>
    <row r="111" spans="9:10">
      <c r="I111" s="70">
        <f t="shared" si="1"/>
        <v>39691</v>
      </c>
      <c r="J111" s="69">
        <f>_xll.HLV5r3.Financial.Cache.ComputeVolatility($C$7,$C$2,$C$8,I111)</f>
        <v>0.25372981516708099</v>
      </c>
    </row>
    <row r="112" spans="9:10">
      <c r="I112" s="70">
        <f t="shared" si="1"/>
        <v>39692</v>
      </c>
      <c r="J112" s="69">
        <f>_xll.HLV5r3.Financial.Cache.ComputeVolatility($C$7,$C$2,$C$8,I112)</f>
        <v>0.25364374187186201</v>
      </c>
    </row>
    <row r="113" spans="9:10">
      <c r="I113" s="70">
        <f t="shared" si="1"/>
        <v>39693</v>
      </c>
      <c r="J113" s="69">
        <f>_xll.HLV5r3.Financial.Cache.ComputeVolatility($C$7,$C$2,$C$8,I113)</f>
        <v>0.25355579067870698</v>
      </c>
    </row>
    <row r="114" spans="9:10">
      <c r="I114" s="70">
        <f t="shared" si="1"/>
        <v>39694</v>
      </c>
      <c r="J114" s="69">
        <f>_xll.HLV5r3.Financial.Cache.ComputeVolatility($C$7,$C$2,$C$8,I114)</f>
        <v>0.253466012930185</v>
      </c>
    </row>
    <row r="115" spans="9:10">
      <c r="I115" s="70">
        <f t="shared" si="1"/>
        <v>39695</v>
      </c>
      <c r="J115" s="69">
        <f>_xll.HLV5r3.Financial.Cache.ComputeVolatility($C$7,$C$2,$C$8,I115)</f>
        <v>0.25337445996886099</v>
      </c>
    </row>
    <row r="116" spans="9:10">
      <c r="I116" s="70">
        <f t="shared" si="1"/>
        <v>39696</v>
      </c>
      <c r="J116" s="69">
        <f>_xll.HLV5r3.Financial.Cache.ComputeVolatility($C$7,$C$2,$C$8,I116)</f>
        <v>0.25328118313730102</v>
      </c>
    </row>
    <row r="117" spans="9:10">
      <c r="I117" s="70">
        <f t="shared" si="1"/>
        <v>39697</v>
      </c>
      <c r="J117" s="69">
        <f>_xll.HLV5r3.Financial.Cache.ComputeVolatility($C$7,$C$2,$C$8,I117)</f>
        <v>0.25318623377807098</v>
      </c>
    </row>
    <row r="118" spans="9:10">
      <c r="I118" s="70">
        <f t="shared" si="1"/>
        <v>39698</v>
      </c>
      <c r="J118" s="69">
        <f>_xll.HLV5r3.Financial.Cache.ComputeVolatility($C$7,$C$2,$C$8,I118)</f>
        <v>0.25308966323373899</v>
      </c>
    </row>
    <row r="119" spans="9:10">
      <c r="I119" s="70">
        <f t="shared" si="1"/>
        <v>39699</v>
      </c>
      <c r="J119" s="69">
        <f>_xll.HLV5r3.Financial.Cache.ComputeVolatility($C$7,$C$2,$C$8,I119)</f>
        <v>0.25299152284686999</v>
      </c>
    </row>
    <row r="120" spans="9:10">
      <c r="I120" s="70">
        <f t="shared" si="1"/>
        <v>39700</v>
      </c>
      <c r="J120" s="69">
        <f>_xll.HLV5r3.Financial.Cache.ComputeVolatility($C$7,$C$2,$C$8,I120)</f>
        <v>0.25289186396003099</v>
      </c>
    </row>
    <row r="121" spans="9:10">
      <c r="I121" s="70">
        <f t="shared" si="1"/>
        <v>39701</v>
      </c>
      <c r="J121" s="69">
        <f>_xll.HLV5r3.Financial.Cache.ComputeVolatility($C$7,$C$2,$C$8,I121)</f>
        <v>0.25279073791578799</v>
      </c>
    </row>
    <row r="122" spans="9:10">
      <c r="I122" s="70">
        <f t="shared" si="1"/>
        <v>39702</v>
      </c>
      <c r="J122" s="69">
        <f>_xll.HLV5r3.Financial.Cache.ComputeVolatility($C$7,$C$2,$C$8,I122)</f>
        <v>0.252688196056707</v>
      </c>
    </row>
    <row r="123" spans="9:10">
      <c r="I123" s="70">
        <f t="shared" si="1"/>
        <v>39703</v>
      </c>
      <c r="J123" s="69">
        <f>_xll.HLV5r3.Financial.Cache.ComputeVolatility($C$7,$C$2,$C$8,I123)</f>
        <v>0.25258428972535402</v>
      </c>
    </row>
    <row r="124" spans="9:10">
      <c r="I124" s="70">
        <f t="shared" si="1"/>
        <v>39704</v>
      </c>
      <c r="J124" s="69">
        <f>_xll.HLV5r3.Financial.Cache.ComputeVolatility($C$7,$C$2,$C$8,I124)</f>
        <v>0.252479070264297</v>
      </c>
    </row>
    <row r="125" spans="9:10">
      <c r="I125" s="70">
        <f t="shared" si="1"/>
        <v>39705</v>
      </c>
      <c r="J125" s="69">
        <f>_xll.HLV5r3.Financial.Cache.ComputeVolatility($C$7,$C$2,$C$8,I125)</f>
        <v>0.25237258901610099</v>
      </c>
    </row>
    <row r="126" spans="9:10">
      <c r="I126" s="70">
        <f t="shared" si="1"/>
        <v>39706</v>
      </c>
      <c r="J126" s="69">
        <f>_xll.HLV5r3.Financial.Cache.ComputeVolatility($C$7,$C$2,$C$8,I126)</f>
        <v>0.25226489732333202</v>
      </c>
    </row>
    <row r="127" spans="9:10">
      <c r="I127" s="70">
        <f t="shared" si="1"/>
        <v>39707</v>
      </c>
      <c r="J127" s="69">
        <f>_xll.HLV5r3.Financial.Cache.ComputeVolatility($C$7,$C$2,$C$8,I127)</f>
        <v>0.252156046528558</v>
      </c>
    </row>
    <row r="128" spans="9:10">
      <c r="I128" s="70">
        <f t="shared" si="1"/>
        <v>39708</v>
      </c>
      <c r="J128" s="69">
        <f>_xll.HLV5r3.Financial.Cache.ComputeVolatility($C$7,$C$2,$C$8,I128)</f>
        <v>0.25204608797434302</v>
      </c>
    </row>
    <row r="129" spans="9:10">
      <c r="I129" s="70">
        <f t="shared" si="1"/>
        <v>39709</v>
      </c>
      <c r="J129" s="69">
        <f>_xll.HLV5r3.Financial.Cache.ComputeVolatility($C$7,$C$2,$C$8,I129)</f>
        <v>0.25193507300325602</v>
      </c>
    </row>
    <row r="130" spans="9:10">
      <c r="I130" s="70">
        <f t="shared" si="1"/>
        <v>39710</v>
      </c>
      <c r="J130" s="69">
        <f>_xll.HLV5r3.Financial.Cache.ComputeVolatility($C$7,$C$2,$C$8,I130)</f>
        <v>0.251823052957861</v>
      </c>
    </row>
    <row r="131" spans="9:10">
      <c r="I131" s="70">
        <f t="shared" si="1"/>
        <v>39711</v>
      </c>
      <c r="J131" s="69">
        <f>_xll.HLV5r3.Financial.Cache.ComputeVolatility($C$7,$C$2,$C$8,I131)</f>
        <v>0.25171007918072502</v>
      </c>
    </row>
    <row r="132" spans="9:10">
      <c r="I132" s="70">
        <f t="shared" si="1"/>
        <v>39712</v>
      </c>
      <c r="J132" s="69">
        <f>_xll.HLV5r3.Financial.Cache.ComputeVolatility($C$7,$C$2,$C$8,I132)</f>
        <v>0.25159620301441499</v>
      </c>
    </row>
    <row r="133" spans="9:10">
      <c r="I133" s="70">
        <f t="shared" ref="I133:I196" si="2">I132+1</f>
        <v>39713</v>
      </c>
      <c r="J133" s="69">
        <f>_xll.HLV5r3.Financial.Cache.ComputeVolatility($C$7,$C$2,$C$8,I133)</f>
        <v>0.25148147580149699</v>
      </c>
    </row>
    <row r="134" spans="9:10">
      <c r="I134" s="70">
        <f t="shared" si="2"/>
        <v>39714</v>
      </c>
      <c r="J134" s="69">
        <f>_xll.HLV5r3.Financial.Cache.ComputeVolatility($C$7,$C$2,$C$8,I134)</f>
        <v>0.251365948884537</v>
      </c>
    </row>
    <row r="135" spans="9:10">
      <c r="I135" s="70">
        <f t="shared" si="2"/>
        <v>39715</v>
      </c>
      <c r="J135" s="69">
        <f>_xll.HLV5r3.Financial.Cache.ComputeVolatility($C$7,$C$2,$C$8,I135)</f>
        <v>0.25124967360610101</v>
      </c>
    </row>
    <row r="136" spans="9:10">
      <c r="I136" s="70">
        <f t="shared" si="2"/>
        <v>39716</v>
      </c>
      <c r="J136" s="69">
        <f>_xll.HLV5r3.Financial.Cache.ComputeVolatility($C$7,$C$2,$C$8,I136)</f>
        <v>0.25113270130875598</v>
      </c>
    </row>
    <row r="137" spans="9:10">
      <c r="I137" s="70">
        <f t="shared" si="2"/>
        <v>39717</v>
      </c>
      <c r="J137" s="69">
        <f>_xll.HLV5r3.Financial.Cache.ComputeVolatility($C$7,$C$2,$C$8,I137)</f>
        <v>0.251015083335069</v>
      </c>
    </row>
    <row r="138" spans="9:10">
      <c r="I138" s="70">
        <f t="shared" si="2"/>
        <v>39718</v>
      </c>
      <c r="J138" s="69">
        <f>_xll.HLV5r3.Financial.Cache.ComputeVolatility($C$7,$C$2,$C$8,I138)</f>
        <v>0.250896871027605</v>
      </c>
    </row>
    <row r="139" spans="9:10">
      <c r="I139" s="70">
        <f t="shared" si="2"/>
        <v>39719</v>
      </c>
      <c r="J139" s="69">
        <f>_xll.HLV5r3.Financial.Cache.ComputeVolatility($C$7,$C$2,$C$8,I139)</f>
        <v>0.25077811572893099</v>
      </c>
    </row>
    <row r="140" spans="9:10">
      <c r="I140" s="70">
        <f t="shared" si="2"/>
        <v>39720</v>
      </c>
      <c r="J140" s="69">
        <f>_xll.HLV5r3.Financial.Cache.ComputeVolatility($C$7,$C$2,$C$8,I140)</f>
        <v>0.25065886878161198</v>
      </c>
    </row>
    <row r="141" spans="9:10">
      <c r="I141" s="70">
        <f t="shared" si="2"/>
        <v>39721</v>
      </c>
      <c r="J141" s="69">
        <f>_xll.HLV5r3.Financial.Cache.ComputeVolatility($C$7,$C$2,$C$8,I141)</f>
        <v>0.25053918152821703</v>
      </c>
    </row>
    <row r="142" spans="9:10">
      <c r="I142" s="70">
        <f t="shared" si="2"/>
        <v>39722</v>
      </c>
      <c r="J142" s="69">
        <f>_xll.HLV5r3.Financial.Cache.ComputeVolatility($C$7,$C$2,$C$8,I142)</f>
        <v>0.25041910531131001</v>
      </c>
    </row>
    <row r="143" spans="9:10">
      <c r="I143" s="70">
        <f t="shared" si="2"/>
        <v>39723</v>
      </c>
      <c r="J143" s="69">
        <f>_xll.HLV5r3.Financial.Cache.ComputeVolatility($C$7,$C$2,$C$8,I143)</f>
        <v>0.25029869147345801</v>
      </c>
    </row>
    <row r="144" spans="9:10">
      <c r="I144" s="70">
        <f t="shared" si="2"/>
        <v>39724</v>
      </c>
      <c r="J144" s="69">
        <f>_xll.HLV5r3.Financial.Cache.ComputeVolatility($C$7,$C$2,$C$8,I144)</f>
        <v>0.25017799135722801</v>
      </c>
    </row>
    <row r="145" spans="9:10">
      <c r="I145" s="70">
        <f t="shared" si="2"/>
        <v>39725</v>
      </c>
      <c r="J145" s="69">
        <f>_xll.HLV5r3.Financial.Cache.ComputeVolatility($C$7,$C$2,$C$8,I145)</f>
        <v>0.25005705630518499</v>
      </c>
    </row>
    <row r="146" spans="9:10">
      <c r="I146" s="70">
        <f t="shared" si="2"/>
        <v>39726</v>
      </c>
      <c r="J146" s="69">
        <f>_xll.HLV5r3.Financial.Cache.ComputeVolatility($C$7,$C$2,$C$8,I146)</f>
        <v>0.249935937659896</v>
      </c>
    </row>
    <row r="147" spans="9:10">
      <c r="I147" s="70">
        <f t="shared" si="2"/>
        <v>39727</v>
      </c>
      <c r="J147" s="69">
        <f>_xll.HLV5r3.Financial.Cache.ComputeVolatility($C$7,$C$2,$C$8,I147)</f>
        <v>0.24981468676392801</v>
      </c>
    </row>
    <row r="148" spans="9:10">
      <c r="I148" s="70">
        <f t="shared" si="2"/>
        <v>39728</v>
      </c>
      <c r="J148" s="69">
        <f>_xll.HLV5r3.Financial.Cache.ComputeVolatility($C$7,$C$2,$C$8,I148)</f>
        <v>0.24969335495984701</v>
      </c>
    </row>
    <row r="149" spans="9:10">
      <c r="I149" s="70">
        <f t="shared" si="2"/>
        <v>39729</v>
      </c>
      <c r="J149" s="69">
        <f>_xll.HLV5r3.Financial.Cache.ComputeVolatility($C$7,$C$2,$C$8,I149)</f>
        <v>0.24957199359021801</v>
      </c>
    </row>
    <row r="150" spans="9:10">
      <c r="I150" s="70">
        <f t="shared" si="2"/>
        <v>39730</v>
      </c>
      <c r="J150" s="69">
        <f>_xll.HLV5r3.Financial.Cache.ComputeVolatility($C$7,$C$2,$C$8,I150)</f>
        <v>0.24945065399760899</v>
      </c>
    </row>
    <row r="151" spans="9:10">
      <c r="I151" s="70">
        <f t="shared" si="2"/>
        <v>39731</v>
      </c>
      <c r="J151" s="69">
        <f>_xll.HLV5r3.Financial.Cache.ComputeVolatility($C$7,$C$2,$C$8,I151)</f>
        <v>0.249329387524586</v>
      </c>
    </row>
    <row r="152" spans="9:10">
      <c r="I152" s="70">
        <f t="shared" si="2"/>
        <v>39732</v>
      </c>
      <c r="J152" s="69">
        <f>_xll.HLV5r3.Financial.Cache.ComputeVolatility($C$7,$C$2,$C$8,I152)</f>
        <v>0.24920824551371401</v>
      </c>
    </row>
    <row r="153" spans="9:10">
      <c r="I153" s="70">
        <f t="shared" si="2"/>
        <v>39733</v>
      </c>
      <c r="J153" s="69">
        <f>_xll.HLV5r3.Financial.Cache.ComputeVolatility($C$7,$C$2,$C$8,I153)</f>
        <v>0.249087279307561</v>
      </c>
    </row>
    <row r="154" spans="9:10">
      <c r="I154" s="70">
        <f t="shared" si="2"/>
        <v>39734</v>
      </c>
      <c r="J154" s="69">
        <f>_xll.HLV5r3.Financial.Cache.ComputeVolatility($C$7,$C$2,$C$8,I154)</f>
        <v>0.248966540248693</v>
      </c>
    </row>
    <row r="155" spans="9:10">
      <c r="I155" s="70">
        <f t="shared" si="2"/>
        <v>39735</v>
      </c>
      <c r="J155" s="69">
        <f>_xll.HLV5r3.Financial.Cache.ComputeVolatility($C$7,$C$2,$C$8,I155)</f>
        <v>0.24884607967967501</v>
      </c>
    </row>
    <row r="156" spans="9:10">
      <c r="I156" s="70">
        <f t="shared" si="2"/>
        <v>39736</v>
      </c>
      <c r="J156" s="69">
        <f>_xll.HLV5r3.Financial.Cache.ComputeVolatility($C$7,$C$2,$C$8,I156)</f>
        <v>0.24872594894307501</v>
      </c>
    </row>
    <row r="157" spans="9:10">
      <c r="I157" s="70">
        <f t="shared" si="2"/>
        <v>39737</v>
      </c>
      <c r="J157" s="69">
        <f>_xll.HLV5r3.Financial.Cache.ComputeVolatility($C$7,$C$2,$C$8,I157)</f>
        <v>0.248606199381458</v>
      </c>
    </row>
    <row r="158" spans="9:10">
      <c r="I158" s="70">
        <f t="shared" si="2"/>
        <v>39738</v>
      </c>
      <c r="J158" s="69">
        <f>_xll.HLV5r3.Financial.Cache.ComputeVolatility($C$7,$C$2,$C$8,I158)</f>
        <v>0.248486882337392</v>
      </c>
    </row>
    <row r="159" spans="9:10">
      <c r="I159" s="70">
        <f t="shared" si="2"/>
        <v>39739</v>
      </c>
      <c r="J159" s="69">
        <f>_xll.HLV5r3.Financial.Cache.ComputeVolatility($C$7,$C$2,$C$8,I159)</f>
        <v>0.24836804915344099</v>
      </c>
    </row>
    <row r="160" spans="9:10">
      <c r="I160" s="70">
        <f t="shared" si="2"/>
        <v>39740</v>
      </c>
      <c r="J160" s="69">
        <f>_xll.HLV5r3.Financial.Cache.ComputeVolatility($C$7,$C$2,$C$8,I160)</f>
        <v>0.24824975117217399</v>
      </c>
    </row>
    <row r="161" spans="9:10">
      <c r="I161" s="70">
        <f t="shared" si="2"/>
        <v>39741</v>
      </c>
      <c r="J161" s="69">
        <f>_xll.HLV5r3.Financial.Cache.ComputeVolatility($C$7,$C$2,$C$8,I161)</f>
        <v>0.248132039736155</v>
      </c>
    </row>
    <row r="162" spans="9:10">
      <c r="I162" s="70">
        <f t="shared" si="2"/>
        <v>39742</v>
      </c>
      <c r="J162" s="69">
        <f>_xll.HLV5r3.Financial.Cache.ComputeVolatility($C$7,$C$2,$C$8,I162)</f>
        <v>0.24801496618795099</v>
      </c>
    </row>
    <row r="163" spans="9:10">
      <c r="I163" s="70">
        <f t="shared" si="2"/>
        <v>39743</v>
      </c>
      <c r="J163" s="69">
        <f>_xll.HLV5r3.Financial.Cache.ComputeVolatility($C$7,$C$2,$C$8,I163)</f>
        <v>0.247898581870129</v>
      </c>
    </row>
    <row r="164" spans="9:10">
      <c r="I164" s="70">
        <f t="shared" si="2"/>
        <v>39744</v>
      </c>
      <c r="J164" s="69">
        <f>_xll.HLV5r3.Financial.Cache.ComputeVolatility($C$7,$C$2,$C$8,I164)</f>
        <v>0.24778293812525501</v>
      </c>
    </row>
    <row r="165" spans="9:10">
      <c r="I165" s="70">
        <f t="shared" si="2"/>
        <v>39745</v>
      </c>
      <c r="J165" s="69">
        <f>_xll.HLV5r3.Financial.Cache.ComputeVolatility($C$7,$C$2,$C$8,I165)</f>
        <v>0.24766808629589501</v>
      </c>
    </row>
    <row r="166" spans="9:10">
      <c r="I166" s="70">
        <f t="shared" si="2"/>
        <v>39746</v>
      </c>
      <c r="J166" s="69">
        <f>_xll.HLV5r3.Financial.Cache.ComputeVolatility($C$7,$C$2,$C$8,I166)</f>
        <v>0.24755407772461499</v>
      </c>
    </row>
    <row r="167" spans="9:10">
      <c r="I167" s="70">
        <f t="shared" si="2"/>
        <v>39747</v>
      </c>
      <c r="J167" s="69">
        <f>_xll.HLV5r3.Financial.Cache.ComputeVolatility($C$7,$C$2,$C$8,I167)</f>
        <v>0.247440963753983</v>
      </c>
    </row>
    <row r="168" spans="9:10">
      <c r="I168" s="70">
        <f t="shared" si="2"/>
        <v>39748</v>
      </c>
      <c r="J168" s="69">
        <f>_xll.HLV5r3.Financial.Cache.ComputeVolatility($C$7,$C$2,$C$8,I168)</f>
        <v>0.24732879572656299</v>
      </c>
    </row>
    <row r="169" spans="9:10">
      <c r="I169" s="70">
        <f t="shared" si="2"/>
        <v>39749</v>
      </c>
      <c r="J169" s="69">
        <f>_xll.HLV5r3.Financial.Cache.ComputeVolatility($C$7,$C$2,$C$8,I169)</f>
        <v>0.247217624984923</v>
      </c>
    </row>
    <row r="170" spans="9:10">
      <c r="I170" s="70">
        <f t="shared" si="2"/>
        <v>39750</v>
      </c>
      <c r="J170" s="69">
        <f>_xll.HLV5r3.Financial.Cache.ComputeVolatility($C$7,$C$2,$C$8,I170)</f>
        <v>0.247107502871629</v>
      </c>
    </row>
    <row r="171" spans="9:10">
      <c r="I171" s="70">
        <f t="shared" si="2"/>
        <v>39751</v>
      </c>
      <c r="J171" s="69">
        <f>_xll.HLV5r3.Financial.Cache.ComputeVolatility($C$7,$C$2,$C$8,I171)</f>
        <v>0.24699848072924699</v>
      </c>
    </row>
    <row r="172" spans="9:10">
      <c r="I172" s="70">
        <f t="shared" si="2"/>
        <v>39752</v>
      </c>
      <c r="J172" s="69">
        <f>_xll.HLV5r3.Financial.Cache.ComputeVolatility($C$7,$C$2,$C$8,I172)</f>
        <v>0.24689060990034301</v>
      </c>
    </row>
    <row r="173" spans="9:10">
      <c r="I173" s="70">
        <f t="shared" si="2"/>
        <v>39753</v>
      </c>
      <c r="J173" s="69">
        <f>_xll.HLV5r3.Financial.Cache.ComputeVolatility($C$7,$C$2,$C$8,I173)</f>
        <v>0.246783941727485</v>
      </c>
    </row>
    <row r="174" spans="9:10">
      <c r="I174" s="70">
        <f t="shared" si="2"/>
        <v>39754</v>
      </c>
      <c r="J174" s="69">
        <f>_xll.HLV5r3.Financial.Cache.ComputeVolatility($C$7,$C$2,$C$8,I174)</f>
        <v>0.24667852755323699</v>
      </c>
    </row>
    <row r="175" spans="9:10">
      <c r="I175" s="70">
        <f t="shared" si="2"/>
        <v>39755</v>
      </c>
      <c r="J175" s="69">
        <f>_xll.HLV5r3.Financial.Cache.ComputeVolatility($C$7,$C$2,$C$8,I175)</f>
        <v>0.246574418720167</v>
      </c>
    </row>
    <row r="176" spans="9:10">
      <c r="I176" s="70">
        <f t="shared" si="2"/>
        <v>39756</v>
      </c>
      <c r="J176" s="69">
        <f>_xll.HLV5r3.Financial.Cache.ComputeVolatility($C$7,$C$2,$C$8,I176)</f>
        <v>0.24647166657083999</v>
      </c>
    </row>
    <row r="177" spans="9:10">
      <c r="I177" s="70">
        <f t="shared" si="2"/>
        <v>39757</v>
      </c>
      <c r="J177" s="69">
        <f>_xll.HLV5r3.Financial.Cache.ComputeVolatility($C$7,$C$2,$C$8,I177)</f>
        <v>0.246370322447824</v>
      </c>
    </row>
    <row r="178" spans="9:10">
      <c r="I178" s="70">
        <f t="shared" si="2"/>
        <v>39758</v>
      </c>
      <c r="J178" s="69">
        <f>_xll.HLV5r3.Financial.Cache.ComputeVolatility($C$7,$C$2,$C$8,I178)</f>
        <v>0.24627043769368401</v>
      </c>
    </row>
    <row r="179" spans="9:10">
      <c r="I179" s="70">
        <f t="shared" si="2"/>
        <v>39759</v>
      </c>
      <c r="J179" s="69">
        <f>_xll.HLV5r3.Financial.Cache.ComputeVolatility($C$7,$C$2,$C$8,I179)</f>
        <v>0.24617206365098601</v>
      </c>
    </row>
    <row r="180" spans="9:10">
      <c r="I180" s="70">
        <f t="shared" si="2"/>
        <v>39760</v>
      </c>
      <c r="J180" s="69">
        <f>_xll.HLV5r3.Financial.Cache.ComputeVolatility($C$7,$C$2,$C$8,I180)</f>
        <v>0.24607525166229799</v>
      </c>
    </row>
    <row r="181" spans="9:10">
      <c r="I181" s="70">
        <f t="shared" si="2"/>
        <v>39761</v>
      </c>
      <c r="J181" s="69">
        <f>_xll.HLV5r3.Financial.Cache.ComputeVolatility($C$7,$C$2,$C$8,I181)</f>
        <v>0.245980053070185</v>
      </c>
    </row>
    <row r="182" spans="9:10">
      <c r="I182" s="70">
        <f t="shared" si="2"/>
        <v>39762</v>
      </c>
      <c r="J182" s="69">
        <f>_xll.HLV5r3.Financial.Cache.ComputeVolatility($C$7,$C$2,$C$8,I182)</f>
        <v>0.24588651921721399</v>
      </c>
    </row>
    <row r="183" spans="9:10">
      <c r="I183" s="70">
        <f t="shared" si="2"/>
        <v>39763</v>
      </c>
      <c r="J183" s="69">
        <f>_xll.HLV5r3.Financial.Cache.ComputeVolatility($C$7,$C$2,$C$8,I183)</f>
        <v>0.245794701445951</v>
      </c>
    </row>
    <row r="184" spans="9:10">
      <c r="I184" s="70">
        <f t="shared" si="2"/>
        <v>39764</v>
      </c>
      <c r="J184" s="69">
        <f>_xll.HLV5r3.Financial.Cache.ComputeVolatility($C$7,$C$2,$C$8,I184)</f>
        <v>0.24570447851459101</v>
      </c>
    </row>
    <row r="185" spans="9:10">
      <c r="I185" s="70">
        <f t="shared" si="2"/>
        <v>39765</v>
      </c>
      <c r="J185" s="69">
        <f>_xll.HLV5r3.Financial.Cache.ComputeVolatility($C$7,$C$2,$C$8,I185)</f>
        <v>0.245615667711996</v>
      </c>
    </row>
    <row r="186" spans="9:10">
      <c r="I186" s="70">
        <f t="shared" si="2"/>
        <v>39766</v>
      </c>
      <c r="J186" s="69">
        <f>_xll.HLV5r3.Financial.Cache.ComputeVolatility($C$7,$C$2,$C$8,I186)</f>
        <v>0.245528228176738</v>
      </c>
    </row>
    <row r="187" spans="9:10">
      <c r="I187" s="70">
        <f t="shared" si="2"/>
        <v>39767</v>
      </c>
      <c r="J187" s="69">
        <f>_xll.HLV5r3.Financial.Cache.ComputeVolatility($C$7,$C$2,$C$8,I187)</f>
        <v>0.245442119047385</v>
      </c>
    </row>
    <row r="188" spans="9:10">
      <c r="I188" s="70">
        <f t="shared" si="2"/>
        <v>39768</v>
      </c>
      <c r="J188" s="69">
        <f>_xll.HLV5r3.Financial.Cache.ComputeVolatility($C$7,$C$2,$C$8,I188)</f>
        <v>0.24535729946250701</v>
      </c>
    </row>
    <row r="189" spans="9:10">
      <c r="I189" s="70">
        <f t="shared" si="2"/>
        <v>39769</v>
      </c>
      <c r="J189" s="69">
        <f>_xll.HLV5r3.Financial.Cache.ComputeVolatility($C$7,$C$2,$C$8,I189)</f>
        <v>0.245273728560673</v>
      </c>
    </row>
    <row r="190" spans="9:10">
      <c r="I190" s="70">
        <f t="shared" si="2"/>
        <v>39770</v>
      </c>
      <c r="J190" s="69">
        <f>_xll.HLV5r3.Financial.Cache.ComputeVolatility($C$7,$C$2,$C$8,I190)</f>
        <v>0.245191365480454</v>
      </c>
    </row>
    <row r="191" spans="9:10">
      <c r="I191" s="70">
        <f t="shared" si="2"/>
        <v>39771</v>
      </c>
      <c r="J191" s="69">
        <f>_xll.HLV5r3.Financial.Cache.ComputeVolatility($C$7,$C$2,$C$8,I191)</f>
        <v>0.24511016936041899</v>
      </c>
    </row>
    <row r="192" spans="9:10">
      <c r="I192" s="70">
        <f t="shared" si="2"/>
        <v>39772</v>
      </c>
      <c r="J192" s="69">
        <f>_xll.HLV5r3.Financial.Cache.ComputeVolatility($C$7,$C$2,$C$8,I192)</f>
        <v>0.245030099339137</v>
      </c>
    </row>
    <row r="193" spans="9:10">
      <c r="I193" s="70">
        <f t="shared" si="2"/>
        <v>39773</v>
      </c>
      <c r="J193" s="69">
        <f>_xll.HLV5r3.Financial.Cache.ComputeVolatility($C$7,$C$2,$C$8,I193)</f>
        <v>0.24495111455517801</v>
      </c>
    </row>
    <row r="194" spans="9:10">
      <c r="I194" s="70">
        <f t="shared" si="2"/>
        <v>39774</v>
      </c>
      <c r="J194" s="69">
        <f>_xll.HLV5r3.Financial.Cache.ComputeVolatility($C$7,$C$2,$C$8,I194)</f>
        <v>0.24487317414711199</v>
      </c>
    </row>
    <row r="195" spans="9:10">
      <c r="I195" s="70">
        <f t="shared" si="2"/>
        <v>39775</v>
      </c>
      <c r="J195" s="69">
        <f>_xll.HLV5r3.Financial.Cache.ComputeVolatility($C$7,$C$2,$C$8,I195)</f>
        <v>0.24479623725350799</v>
      </c>
    </row>
    <row r="196" spans="9:10">
      <c r="I196" s="70">
        <f t="shared" si="2"/>
        <v>39776</v>
      </c>
      <c r="J196" s="69">
        <f>_xll.HLV5r3.Financial.Cache.ComputeVolatility($C$7,$C$2,$C$8,I196)</f>
        <v>0.24472026301293601</v>
      </c>
    </row>
    <row r="197" spans="9:10">
      <c r="I197" s="70">
        <f t="shared" ref="I197:I260" si="3">I196+1</f>
        <v>39777</v>
      </c>
      <c r="J197" s="69">
        <f>_xll.HLV5r3.Financial.Cache.ComputeVolatility($C$7,$C$2,$C$8,I197)</f>
        <v>0.24464521056396499</v>
      </c>
    </row>
    <row r="198" spans="9:10">
      <c r="I198" s="70">
        <f t="shared" si="3"/>
        <v>39778</v>
      </c>
      <c r="J198" s="69">
        <f>_xll.HLV5r3.Financial.Cache.ComputeVolatility($C$7,$C$2,$C$8,I198)</f>
        <v>0.244571039045165</v>
      </c>
    </row>
    <row r="199" spans="9:10">
      <c r="I199" s="70">
        <f t="shared" si="3"/>
        <v>39779</v>
      </c>
      <c r="J199" s="69">
        <f>_xll.HLV5r3.Financial.Cache.ComputeVolatility($C$7,$C$2,$C$8,I199)</f>
        <v>0.244497707595106</v>
      </c>
    </row>
    <row r="200" spans="9:10">
      <c r="I200" s="70">
        <f t="shared" si="3"/>
        <v>39780</v>
      </c>
      <c r="J200" s="69">
        <f>_xll.HLV5r3.Financial.Cache.ComputeVolatility($C$7,$C$2,$C$8,I200)</f>
        <v>0.244425175352357</v>
      </c>
    </row>
    <row r="201" spans="9:10">
      <c r="I201" s="70">
        <f t="shared" si="3"/>
        <v>39781</v>
      </c>
      <c r="J201" s="69">
        <f>_xll.HLV5r3.Financial.Cache.ComputeVolatility($C$7,$C$2,$C$8,I201)</f>
        <v>0.24435340145548801</v>
      </c>
    </row>
    <row r="202" spans="9:10">
      <c r="I202" s="70">
        <f t="shared" si="3"/>
        <v>39782</v>
      </c>
      <c r="J202" s="69">
        <f>_xll.HLV5r3.Financial.Cache.ComputeVolatility($C$7,$C$2,$C$8,I202)</f>
        <v>0.24428234504306801</v>
      </c>
    </row>
    <row r="203" spans="9:10">
      <c r="I203" s="70">
        <f t="shared" si="3"/>
        <v>39783</v>
      </c>
      <c r="J203" s="69">
        <f>_xll.HLV5r3.Financial.Cache.ComputeVolatility($C$7,$C$2,$C$8,I203)</f>
        <v>0.24421196525366801</v>
      </c>
    </row>
    <row r="204" spans="9:10">
      <c r="I204" s="70">
        <f t="shared" si="3"/>
        <v>39784</v>
      </c>
      <c r="J204" s="69">
        <f>_xll.HLV5r3.Financial.Cache.ComputeVolatility($C$7,$C$2,$C$8,I204)</f>
        <v>0.24414222122585599</v>
      </c>
    </row>
    <row r="205" spans="9:10">
      <c r="I205" s="70">
        <f t="shared" si="3"/>
        <v>39785</v>
      </c>
      <c r="J205" s="69">
        <f>_xll.HLV5r3.Financial.Cache.ComputeVolatility($C$7,$C$2,$C$8,I205)</f>
        <v>0.244073072098202</v>
      </c>
    </row>
    <row r="206" spans="9:10">
      <c r="I206" s="70">
        <f t="shared" si="3"/>
        <v>39786</v>
      </c>
      <c r="J206" s="69">
        <f>_xll.HLV5r3.Financial.Cache.ComputeVolatility($C$7,$C$2,$C$8,I206)</f>
        <v>0.24400447700927599</v>
      </c>
    </row>
    <row r="207" spans="9:10">
      <c r="I207" s="70">
        <f t="shared" si="3"/>
        <v>39787</v>
      </c>
      <c r="J207" s="69">
        <f>_xll.HLV5r3.Financial.Cache.ComputeVolatility($C$7,$C$2,$C$8,I207)</f>
        <v>0.243936395097648</v>
      </c>
    </row>
    <row r="208" spans="9:10">
      <c r="I208" s="70">
        <f t="shared" si="3"/>
        <v>39788</v>
      </c>
      <c r="J208" s="69">
        <f>_xll.HLV5r3.Financial.Cache.ComputeVolatility($C$7,$C$2,$C$8,I208)</f>
        <v>0.24386878550188601</v>
      </c>
    </row>
    <row r="209" spans="9:10">
      <c r="I209" s="70">
        <f t="shared" si="3"/>
        <v>39789</v>
      </c>
      <c r="J209" s="69">
        <f>_xll.HLV5r3.Financial.Cache.ComputeVolatility($C$7,$C$2,$C$8,I209)</f>
        <v>0.243801607360562</v>
      </c>
    </row>
    <row r="210" spans="9:10">
      <c r="I210" s="70">
        <f t="shared" si="3"/>
        <v>39790</v>
      </c>
      <c r="J210" s="69">
        <f>_xll.HLV5r3.Financial.Cache.ComputeVolatility($C$7,$C$2,$C$8,I210)</f>
        <v>0.24373481981224299</v>
      </c>
    </row>
    <row r="211" spans="9:10">
      <c r="I211" s="70">
        <f t="shared" si="3"/>
        <v>39791</v>
      </c>
      <c r="J211" s="69">
        <f>_xll.HLV5r3.Financial.Cache.ComputeVolatility($C$7,$C$2,$C$8,I211)</f>
        <v>0.24366838199550001</v>
      </c>
    </row>
    <row r="212" spans="9:10">
      <c r="I212" s="70">
        <f t="shared" si="3"/>
        <v>39792</v>
      </c>
      <c r="J212" s="69">
        <f>_xll.HLV5r3.Financial.Cache.ComputeVolatility($C$7,$C$2,$C$8,I212)</f>
        <v>0.24360225304890301</v>
      </c>
    </row>
    <row r="213" spans="9:10">
      <c r="I213" s="70">
        <f t="shared" si="3"/>
        <v>39793</v>
      </c>
      <c r="J213" s="69">
        <f>_xll.HLV5r3.Financial.Cache.ComputeVolatility($C$7,$C$2,$C$8,I213)</f>
        <v>0.24353639211102099</v>
      </c>
    </row>
    <row r="214" spans="9:10">
      <c r="I214" s="70">
        <f t="shared" si="3"/>
        <v>39794</v>
      </c>
      <c r="J214" s="69">
        <f>_xll.HLV5r3.Financial.Cache.ComputeVolatility($C$7,$C$2,$C$8,I214)</f>
        <v>0.243470758320424</v>
      </c>
    </row>
    <row r="215" spans="9:10">
      <c r="I215" s="70">
        <f t="shared" si="3"/>
        <v>39795</v>
      </c>
      <c r="J215" s="69">
        <f>_xll.HLV5r3.Financial.Cache.ComputeVolatility($C$7,$C$2,$C$8,I215)</f>
        <v>0.24340531081568001</v>
      </c>
    </row>
    <row r="216" spans="9:10">
      <c r="I216" s="70">
        <f t="shared" si="3"/>
        <v>39796</v>
      </c>
      <c r="J216" s="69">
        <f>_xll.HLV5r3.Financial.Cache.ComputeVolatility($C$7,$C$2,$C$8,I216)</f>
        <v>0.24334000873536099</v>
      </c>
    </row>
    <row r="217" spans="9:10">
      <c r="I217" s="70">
        <f t="shared" si="3"/>
        <v>39797</v>
      </c>
      <c r="J217" s="69">
        <f>_xll.HLV5r3.Financial.Cache.ComputeVolatility($C$7,$C$2,$C$8,I217)</f>
        <v>0.24327481121803499</v>
      </c>
    </row>
    <row r="218" spans="9:10">
      <c r="I218" s="70">
        <f t="shared" si="3"/>
        <v>39798</v>
      </c>
      <c r="J218" s="69">
        <f>_xll.HLV5r3.Financial.Cache.ComputeVolatility($C$7,$C$2,$C$8,I218)</f>
        <v>0.24320967740227201</v>
      </c>
    </row>
    <row r="219" spans="9:10">
      <c r="I219" s="70">
        <f t="shared" si="3"/>
        <v>39799</v>
      </c>
      <c r="J219" s="69">
        <f>_xll.HLV5r3.Financial.Cache.ComputeVolatility($C$7,$C$2,$C$8,I219)</f>
        <v>0.24314456642664201</v>
      </c>
    </row>
    <row r="220" spans="9:10">
      <c r="I220" s="70">
        <f t="shared" si="3"/>
        <v>39800</v>
      </c>
      <c r="J220" s="69">
        <f>_xll.HLV5r3.Financial.Cache.ComputeVolatility($C$7,$C$2,$C$8,I220)</f>
        <v>0.243079437429714</v>
      </c>
    </row>
    <row r="221" spans="9:10">
      <c r="I221" s="70">
        <f t="shared" si="3"/>
        <v>39801</v>
      </c>
      <c r="J221" s="69">
        <f>_xll.HLV5r3.Financial.Cache.ComputeVolatility($C$7,$C$2,$C$8,I221)</f>
        <v>0.24301424955005799</v>
      </c>
    </row>
    <row r="222" spans="9:10">
      <c r="I222" s="70">
        <f t="shared" si="3"/>
        <v>39802</v>
      </c>
      <c r="J222" s="69">
        <f>_xll.HLV5r3.Financial.Cache.ComputeVolatility($C$7,$C$2,$C$8,I222)</f>
        <v>0.24294896192624299</v>
      </c>
    </row>
    <row r="223" spans="9:10">
      <c r="I223" s="70">
        <f t="shared" si="3"/>
        <v>39803</v>
      </c>
      <c r="J223" s="69">
        <f>_xll.HLV5r3.Financial.Cache.ComputeVolatility($C$7,$C$2,$C$8,I223)</f>
        <v>0.24288353369683899</v>
      </c>
    </row>
    <row r="224" spans="9:10">
      <c r="I224" s="70">
        <f t="shared" si="3"/>
        <v>39804</v>
      </c>
      <c r="J224" s="69">
        <f>_xll.HLV5r3.Financial.Cache.ComputeVolatility($C$7,$C$2,$C$8,I224)</f>
        <v>0.24281792400041599</v>
      </c>
    </row>
    <row r="225" spans="9:10">
      <c r="I225" s="70">
        <f t="shared" si="3"/>
        <v>39805</v>
      </c>
      <c r="J225" s="69">
        <f>_xll.HLV5r3.Financial.Cache.ComputeVolatility($C$7,$C$2,$C$8,I225)</f>
        <v>0.24275209197554301</v>
      </c>
    </row>
    <row r="226" spans="9:10">
      <c r="I226" s="70">
        <f t="shared" si="3"/>
        <v>39806</v>
      </c>
      <c r="J226" s="69">
        <f>_xll.HLV5r3.Financial.Cache.ComputeVolatility($C$7,$C$2,$C$8,I226)</f>
        <v>0.242685996760791</v>
      </c>
    </row>
    <row r="227" spans="9:10">
      <c r="I227" s="70">
        <f t="shared" si="3"/>
        <v>39807</v>
      </c>
      <c r="J227" s="69">
        <f>_xll.HLV5r3.Financial.Cache.ComputeVolatility($C$7,$C$2,$C$8,I227)</f>
        <v>0.242619597494727</v>
      </c>
    </row>
    <row r="228" spans="9:10">
      <c r="I228" s="70">
        <f t="shared" si="3"/>
        <v>39808</v>
      </c>
      <c r="J228" s="69">
        <f>_xll.HLV5r3.Financial.Cache.ComputeVolatility($C$7,$C$2,$C$8,I228)</f>
        <v>0.24255285331592299</v>
      </c>
    </row>
    <row r="229" spans="9:10">
      <c r="I229" s="70">
        <f t="shared" si="3"/>
        <v>39809</v>
      </c>
      <c r="J229" s="69">
        <f>_xll.HLV5r3.Financial.Cache.ComputeVolatility($C$7,$C$2,$C$8,I229)</f>
        <v>0.24248572336294699</v>
      </c>
    </row>
    <row r="230" spans="9:10">
      <c r="I230" s="70">
        <f t="shared" si="3"/>
        <v>39810</v>
      </c>
      <c r="J230" s="69">
        <f>_xll.HLV5r3.Financial.Cache.ComputeVolatility($C$7,$C$2,$C$8,I230)</f>
        <v>0.24241816677437</v>
      </c>
    </row>
    <row r="231" spans="9:10">
      <c r="I231" s="70">
        <f t="shared" si="3"/>
        <v>39811</v>
      </c>
      <c r="J231" s="69">
        <f>_xll.HLV5r3.Financial.Cache.ComputeVolatility($C$7,$C$2,$C$8,I231)</f>
        <v>0.24235014268876001</v>
      </c>
    </row>
    <row r="232" spans="9:10">
      <c r="I232" s="70">
        <f t="shared" si="3"/>
        <v>39812</v>
      </c>
      <c r="J232" s="69">
        <f>_xll.HLV5r3.Financial.Cache.ComputeVolatility($C$7,$C$2,$C$8,I232)</f>
        <v>0.242281610244688</v>
      </c>
    </row>
    <row r="233" spans="9:10">
      <c r="I233" s="70">
        <f t="shared" si="3"/>
        <v>39813</v>
      </c>
      <c r="J233" s="69">
        <f>_xll.HLV5r3.Financial.Cache.ComputeVolatility($C$7,$C$2,$C$8,I233)</f>
        <v>0.24221252858072301</v>
      </c>
    </row>
    <row r="234" spans="9:10">
      <c r="I234" s="70">
        <f t="shared" si="3"/>
        <v>39814</v>
      </c>
      <c r="J234" s="69">
        <f>_xll.HLV5r3.Financial.Cache.ComputeVolatility($C$7,$C$2,$C$8,I234)</f>
        <v>0.24214285683543499</v>
      </c>
    </row>
    <row r="235" spans="9:10">
      <c r="I235" s="70">
        <f t="shared" si="3"/>
        <v>39815</v>
      </c>
      <c r="J235" s="69">
        <f>_xll.HLV5r3.Financial.Cache.ComputeVolatility($C$7,$C$2,$C$8,I235)</f>
        <v>0.24207255414739301</v>
      </c>
    </row>
    <row r="236" spans="9:10">
      <c r="I236" s="70">
        <f t="shared" si="3"/>
        <v>39816</v>
      </c>
      <c r="J236" s="69">
        <f>_xll.HLV5r3.Financial.Cache.ComputeVolatility($C$7,$C$2,$C$8,I236)</f>
        <v>0.242001579655167</v>
      </c>
    </row>
    <row r="237" spans="9:10">
      <c r="I237" s="70">
        <f t="shared" si="3"/>
        <v>39817</v>
      </c>
      <c r="J237" s="69">
        <f>_xll.HLV5r3.Financial.Cache.ComputeVolatility($C$7,$C$2,$C$8,I237)</f>
        <v>0.24192989249732599</v>
      </c>
    </row>
    <row r="238" spans="9:10">
      <c r="I238" s="70">
        <f t="shared" si="3"/>
        <v>39818</v>
      </c>
      <c r="J238" s="69">
        <f>_xll.HLV5r3.Financial.Cache.ComputeVolatility($C$7,$C$2,$C$8,I238)</f>
        <v>0.24185745181244001</v>
      </c>
    </row>
    <row r="239" spans="9:10">
      <c r="I239" s="70">
        <f t="shared" si="3"/>
        <v>39819</v>
      </c>
      <c r="J239" s="69">
        <f>_xll.HLV5r3.Financial.Cache.ComputeVolatility($C$7,$C$2,$C$8,I239)</f>
        <v>0.24178421673907899</v>
      </c>
    </row>
    <row r="240" spans="9:10">
      <c r="I240" s="70">
        <f t="shared" si="3"/>
        <v>39820</v>
      </c>
      <c r="J240" s="69">
        <f>_xll.HLV5r3.Financial.Cache.ComputeVolatility($C$7,$C$2,$C$8,I240)</f>
        <v>0.24171014641581301</v>
      </c>
    </row>
    <row r="241" spans="9:10">
      <c r="I241" s="70">
        <f t="shared" si="3"/>
        <v>39821</v>
      </c>
      <c r="J241" s="69">
        <f>_xll.HLV5r3.Financial.Cache.ComputeVolatility($C$7,$C$2,$C$8,I241)</f>
        <v>0.24163519998121</v>
      </c>
    </row>
    <row r="242" spans="9:10">
      <c r="I242" s="70">
        <f t="shared" si="3"/>
        <v>39822</v>
      </c>
      <c r="J242" s="69">
        <f>_xll.HLV5r3.Financial.Cache.ComputeVolatility($C$7,$C$2,$C$8,I242)</f>
        <v>0.24155933657383999</v>
      </c>
    </row>
    <row r="243" spans="9:10">
      <c r="I243" s="70">
        <f t="shared" si="3"/>
        <v>39823</v>
      </c>
      <c r="J243" s="69">
        <f>_xll.HLV5r3.Financial.Cache.ComputeVolatility($C$7,$C$2,$C$8,I243)</f>
        <v>0.24148251533227399</v>
      </c>
    </row>
    <row r="244" spans="9:10">
      <c r="I244" s="70">
        <f t="shared" si="3"/>
        <v>39824</v>
      </c>
      <c r="J244" s="69">
        <f>_xll.HLV5r3.Financial.Cache.ComputeVolatility($C$7,$C$2,$C$8,I244)</f>
        <v>0.241404695395081</v>
      </c>
    </row>
    <row r="245" spans="9:10">
      <c r="I245" s="70">
        <f t="shared" si="3"/>
        <v>39825</v>
      </c>
      <c r="J245" s="69">
        <f>_xll.HLV5r3.Financial.Cache.ComputeVolatility($C$7,$C$2,$C$8,I245)</f>
        <v>0.24132583590082901</v>
      </c>
    </row>
    <row r="246" spans="9:10">
      <c r="I246" s="70">
        <f t="shared" si="3"/>
        <v>39826</v>
      </c>
      <c r="J246" s="69">
        <f>_xll.HLV5r3.Financial.Cache.ComputeVolatility($C$7,$C$2,$C$8,I246)</f>
        <v>0.24124589598808999</v>
      </c>
    </row>
    <row r="247" spans="9:10">
      <c r="I247" s="70">
        <f t="shared" si="3"/>
        <v>39827</v>
      </c>
      <c r="J247" s="69">
        <f>_xll.HLV5r3.Financial.Cache.ComputeVolatility($C$7,$C$2,$C$8,I247)</f>
        <v>0.24116483479543199</v>
      </c>
    </row>
    <row r="248" spans="9:10">
      <c r="I248" s="70">
        <f t="shared" si="3"/>
        <v>39828</v>
      </c>
      <c r="J248" s="69">
        <f>_xll.HLV5r3.Financial.Cache.ComputeVolatility($C$7,$C$2,$C$8,I248)</f>
        <v>0.24108261146142501</v>
      </c>
    </row>
    <row r="249" spans="9:10">
      <c r="I249" s="70">
        <f t="shared" si="3"/>
        <v>39829</v>
      </c>
      <c r="J249" s="69">
        <f>_xll.HLV5r3.Financial.Cache.ComputeVolatility($C$7,$C$2,$C$8,I249)</f>
        <v>0.240999185124639</v>
      </c>
    </row>
    <row r="250" spans="9:10">
      <c r="I250" s="70">
        <f t="shared" si="3"/>
        <v>39830</v>
      </c>
      <c r="J250" s="69">
        <f>_xll.HLV5r3.Financial.Cache.ComputeVolatility($C$7,$C$2,$C$8,I250)</f>
        <v>0.24091451492364299</v>
      </c>
    </row>
    <row r="251" spans="9:10">
      <c r="I251" s="70">
        <f t="shared" si="3"/>
        <v>39831</v>
      </c>
      <c r="J251" s="69">
        <f>_xll.HLV5r3.Financial.Cache.ComputeVolatility($C$7,$C$2,$C$8,I251)</f>
        <v>0.240828559997007</v>
      </c>
    </row>
    <row r="252" spans="9:10">
      <c r="I252" s="70">
        <f t="shared" si="3"/>
        <v>39832</v>
      </c>
      <c r="J252" s="69">
        <f>_xll.HLV5r3.Financial.Cache.ComputeVolatility($C$7,$C$2,$C$8,I252)</f>
        <v>0.24074127948330101</v>
      </c>
    </row>
    <row r="253" spans="9:10">
      <c r="I253" s="70">
        <f t="shared" si="3"/>
        <v>39833</v>
      </c>
      <c r="J253" s="69">
        <f>_xll.HLV5r3.Financial.Cache.ComputeVolatility($C$7,$C$2,$C$8,I253)</f>
        <v>0.24065263252109301</v>
      </c>
    </row>
    <row r="254" spans="9:10">
      <c r="I254" s="70">
        <f t="shared" si="3"/>
        <v>39834</v>
      </c>
      <c r="J254" s="69">
        <f>_xll.HLV5r3.Financial.Cache.ComputeVolatility($C$7,$C$2,$C$8,I254)</f>
        <v>0.24056257824895499</v>
      </c>
    </row>
    <row r="255" spans="9:10">
      <c r="I255" s="70">
        <f t="shared" si="3"/>
        <v>39835</v>
      </c>
      <c r="J255" s="69">
        <f>_xll.HLV5r3.Financial.Cache.ComputeVolatility($C$7,$C$2,$C$8,I255)</f>
        <v>0.24047107580545399</v>
      </c>
    </row>
    <row r="256" spans="9:10">
      <c r="I256" s="70">
        <f t="shared" si="3"/>
        <v>39836</v>
      </c>
      <c r="J256" s="69">
        <f>_xll.HLV5r3.Financial.Cache.ComputeVolatility($C$7,$C$2,$C$8,I256)</f>
        <v>0.240378084329162</v>
      </c>
    </row>
    <row r="257" spans="9:10">
      <c r="I257" s="70">
        <f t="shared" si="3"/>
        <v>39837</v>
      </c>
      <c r="J257" s="69">
        <f>_xll.HLV5r3.Financial.Cache.ComputeVolatility($C$7,$C$2,$C$8,I257)</f>
        <v>0.240283562958647</v>
      </c>
    </row>
    <row r="258" spans="9:10">
      <c r="I258" s="70">
        <f t="shared" si="3"/>
        <v>39838</v>
      </c>
      <c r="J258" s="69">
        <f>_xll.HLV5r3.Financial.Cache.ComputeVolatility($C$7,$C$2,$C$8,I258)</f>
        <v>0.24018747083247899</v>
      </c>
    </row>
    <row r="259" spans="9:10">
      <c r="I259" s="70">
        <f t="shared" si="3"/>
        <v>39839</v>
      </c>
      <c r="J259" s="69">
        <f>_xll.HLV5r3.Financial.Cache.ComputeVolatility($C$7,$C$2,$C$8,I259)</f>
        <v>0.240089767089228</v>
      </c>
    </row>
    <row r="260" spans="9:10">
      <c r="I260" s="70">
        <f t="shared" si="3"/>
        <v>39840</v>
      </c>
      <c r="J260" s="69">
        <f>_xll.HLV5r3.Financial.Cache.ComputeVolatility($C$7,$C$2,$C$8,I260)</f>
        <v>0.23999041086746301</v>
      </c>
    </row>
    <row r="261" spans="9:10">
      <c r="I261" s="70">
        <f t="shared" ref="I261:I324" si="4">I260+1</f>
        <v>39841</v>
      </c>
      <c r="J261" s="69">
        <f>_xll.HLV5r3.Financial.Cache.ComputeVolatility($C$7,$C$2,$C$8,I261)</f>
        <v>0.239889361305754</v>
      </c>
    </row>
    <row r="262" spans="9:10">
      <c r="I262" s="70">
        <f t="shared" si="4"/>
        <v>39842</v>
      </c>
      <c r="J262" s="69">
        <f>_xll.HLV5r3.Financial.Cache.ComputeVolatility($C$7,$C$2,$C$8,I262)</f>
        <v>0.23978657754266999</v>
      </c>
    </row>
    <row r="263" spans="9:10">
      <c r="I263" s="70">
        <f t="shared" si="4"/>
        <v>39843</v>
      </c>
      <c r="J263" s="69">
        <f>_xll.HLV5r3.Financial.Cache.ComputeVolatility($C$7,$C$2,$C$8,I263)</f>
        <v>0.23968201871678199</v>
      </c>
    </row>
    <row r="264" spans="9:10">
      <c r="I264" s="70">
        <f t="shared" si="4"/>
        <v>39844</v>
      </c>
      <c r="J264" s="69">
        <f>_xll.HLV5r3.Financial.Cache.ComputeVolatility($C$7,$C$2,$C$8,I264)</f>
        <v>0.23957564396665801</v>
      </c>
    </row>
    <row r="265" spans="9:10">
      <c r="I265" s="70">
        <f t="shared" si="4"/>
        <v>39845</v>
      </c>
      <c r="J265" s="69">
        <f>_xll.HLV5r3.Financial.Cache.ComputeVolatility($C$7,$C$2,$C$8,I265)</f>
        <v>0.239467412430869</v>
      </c>
    </row>
    <row r="266" spans="9:10">
      <c r="I266" s="70">
        <f t="shared" si="4"/>
        <v>39846</v>
      </c>
      <c r="J266" s="69">
        <f>_xll.HLV5r3.Financial.Cache.ComputeVolatility($C$7,$C$2,$C$8,I266)</f>
        <v>0.239357283247983</v>
      </c>
    </row>
    <row r="267" spans="9:10">
      <c r="I267" s="70">
        <f t="shared" si="4"/>
        <v>39847</v>
      </c>
      <c r="J267" s="69">
        <f>_xll.HLV5r3.Financial.Cache.ComputeVolatility($C$7,$C$2,$C$8,I267)</f>
        <v>0.23924521555657099</v>
      </c>
    </row>
    <row r="268" spans="9:10">
      <c r="I268" s="70">
        <f t="shared" si="4"/>
        <v>39848</v>
      </c>
      <c r="J268" s="69">
        <f>_xll.HLV5r3.Financial.Cache.ComputeVolatility($C$7,$C$2,$C$8,I268)</f>
        <v>0.23913116849520299</v>
      </c>
    </row>
    <row r="269" spans="9:10">
      <c r="I269" s="70">
        <f t="shared" si="4"/>
        <v>39849</v>
      </c>
      <c r="J269" s="69">
        <f>_xll.HLV5r3.Financial.Cache.ComputeVolatility($C$7,$C$2,$C$8,I269)</f>
        <v>0.23901510120244601</v>
      </c>
    </row>
    <row r="270" spans="9:10">
      <c r="I270" s="70">
        <f t="shared" si="4"/>
        <v>39850</v>
      </c>
      <c r="J270" s="69">
        <f>_xll.HLV5r3.Financial.Cache.ComputeVolatility($C$7,$C$2,$C$8,I270)</f>
        <v>0.238896972816873</v>
      </c>
    </row>
    <row r="271" spans="9:10">
      <c r="I271" s="70">
        <f t="shared" si="4"/>
        <v>39851</v>
      </c>
      <c r="J271" s="69">
        <f>_xll.HLV5r3.Financial.Cache.ComputeVolatility($C$7,$C$2,$C$8,I271)</f>
        <v>0.238776742477051</v>
      </c>
    </row>
    <row r="272" spans="9:10">
      <c r="I272" s="70">
        <f t="shared" si="4"/>
        <v>39852</v>
      </c>
      <c r="J272" s="69">
        <f>_xll.HLV5r3.Financial.Cache.ComputeVolatility($C$7,$C$2,$C$8,I272)</f>
        <v>0.23865436932154999</v>
      </c>
    </row>
    <row r="273" spans="9:10">
      <c r="I273" s="70">
        <f t="shared" si="4"/>
        <v>39853</v>
      </c>
      <c r="J273" s="69">
        <f>_xll.HLV5r3.Financial.Cache.ComputeVolatility($C$7,$C$2,$C$8,I273)</f>
        <v>0.23852981248894101</v>
      </c>
    </row>
    <row r="274" spans="9:10">
      <c r="I274" s="70">
        <f t="shared" si="4"/>
        <v>39854</v>
      </c>
      <c r="J274" s="69">
        <f>_xll.HLV5r3.Financial.Cache.ComputeVolatility($C$7,$C$2,$C$8,I274)</f>
        <v>0.23840271196618501</v>
      </c>
    </row>
    <row r="275" spans="9:10">
      <c r="I275" s="70">
        <f t="shared" si="4"/>
        <v>39855</v>
      </c>
      <c r="J275" s="69">
        <f>_xll.HLV5r3.Financial.Cache.ComputeVolatility($C$7,$C$2,$C$8,I275)</f>
        <v>0.238272776277205</v>
      </c>
    </row>
    <row r="276" spans="9:10">
      <c r="I276" s="70">
        <f t="shared" si="4"/>
        <v>39856</v>
      </c>
      <c r="J276" s="69">
        <f>_xll.HLV5r3.Financial.Cache.ComputeVolatility($C$7,$C$2,$C$8,I276)</f>
        <v>0.23814006736601101</v>
      </c>
    </row>
    <row r="277" spans="9:10">
      <c r="I277" s="70">
        <f t="shared" si="4"/>
        <v>39857</v>
      </c>
      <c r="J277" s="69">
        <f>_xll.HLV5r3.Financial.Cache.ComputeVolatility($C$7,$C$2,$C$8,I277)</f>
        <v>0.23800464717661099</v>
      </c>
    </row>
    <row r="278" spans="9:10">
      <c r="I278" s="70">
        <f t="shared" si="4"/>
        <v>39858</v>
      </c>
      <c r="J278" s="69">
        <f>_xll.HLV5r3.Financial.Cache.ComputeVolatility($C$7,$C$2,$C$8,I278)</f>
        <v>0.237866577653014</v>
      </c>
    </row>
    <row r="279" spans="9:10">
      <c r="I279" s="70">
        <f t="shared" si="4"/>
        <v>39859</v>
      </c>
      <c r="J279" s="69">
        <f>_xll.HLV5r3.Financial.Cache.ComputeVolatility($C$7,$C$2,$C$8,I279)</f>
        <v>0.23772592073923099</v>
      </c>
    </row>
    <row r="280" spans="9:10">
      <c r="I280" s="70">
        <f t="shared" si="4"/>
        <v>39860</v>
      </c>
      <c r="J280" s="69">
        <f>_xll.HLV5r3.Financial.Cache.ComputeVolatility($C$7,$C$2,$C$8,I280)</f>
        <v>0.23758273837927099</v>
      </c>
    </row>
    <row r="281" spans="9:10">
      <c r="I281" s="70">
        <f t="shared" si="4"/>
        <v>39861</v>
      </c>
      <c r="J281" s="69">
        <f>_xll.HLV5r3.Financial.Cache.ComputeVolatility($C$7,$C$2,$C$8,I281)</f>
        <v>0.23743709251714201</v>
      </c>
    </row>
    <row r="282" spans="9:10">
      <c r="I282" s="70">
        <f t="shared" si="4"/>
        <v>39862</v>
      </c>
      <c r="J282" s="69">
        <f>_xll.HLV5r3.Financial.Cache.ComputeVolatility($C$7,$C$2,$C$8,I282)</f>
        <v>0.237289045096854</v>
      </c>
    </row>
    <row r="283" spans="9:10">
      <c r="I283" s="70">
        <f t="shared" si="4"/>
        <v>39863</v>
      </c>
      <c r="J283" s="69">
        <f>_xll.HLV5r3.Financial.Cache.ComputeVolatility($C$7,$C$2,$C$8,I283)</f>
        <v>0.23713865806241699</v>
      </c>
    </row>
    <row r="284" spans="9:10">
      <c r="I284" s="70">
        <f t="shared" si="4"/>
        <v>39864</v>
      </c>
      <c r="J284" s="69">
        <f>_xll.HLV5r3.Financial.Cache.ComputeVolatility($C$7,$C$2,$C$8,I284)</f>
        <v>0.23698599335784001</v>
      </c>
    </row>
    <row r="285" spans="9:10">
      <c r="I285" s="70">
        <f t="shared" si="4"/>
        <v>39865</v>
      </c>
      <c r="J285" s="69">
        <f>_xll.HLV5r3.Financial.Cache.ComputeVolatility($C$7,$C$2,$C$8,I285)</f>
        <v>0.23683111292713199</v>
      </c>
    </row>
    <row r="286" spans="9:10">
      <c r="I286" s="70">
        <f t="shared" si="4"/>
        <v>39866</v>
      </c>
      <c r="J286" s="69">
        <f>_xll.HLV5r3.Financial.Cache.ComputeVolatility($C$7,$C$2,$C$8,I286)</f>
        <v>0.23667407871430199</v>
      </c>
    </row>
    <row r="287" spans="9:10">
      <c r="I287" s="70">
        <f t="shared" si="4"/>
        <v>39867</v>
      </c>
      <c r="J287" s="69">
        <f>_xll.HLV5r3.Financial.Cache.ComputeVolatility($C$7,$C$2,$C$8,I287)</f>
        <v>0.23651495266336101</v>
      </c>
    </row>
    <row r="288" spans="9:10">
      <c r="I288" s="70">
        <f t="shared" si="4"/>
        <v>39868</v>
      </c>
      <c r="J288" s="69">
        <f>_xll.HLV5r3.Financial.Cache.ComputeVolatility($C$7,$C$2,$C$8,I288)</f>
        <v>0.23635379671831599</v>
      </c>
    </row>
    <row r="289" spans="9:10">
      <c r="I289" s="70">
        <f t="shared" si="4"/>
        <v>39869</v>
      </c>
      <c r="J289" s="69">
        <f>_xll.HLV5r3.Financial.Cache.ComputeVolatility($C$7,$C$2,$C$8,I289)</f>
        <v>0.23619067282317799</v>
      </c>
    </row>
    <row r="290" spans="9:10">
      <c r="I290" s="70">
        <f t="shared" si="4"/>
        <v>39870</v>
      </c>
      <c r="J290" s="69">
        <f>_xll.HLV5r3.Financial.Cache.ComputeVolatility($C$7,$C$2,$C$8,I290)</f>
        <v>0.23602564292195599</v>
      </c>
    </row>
    <row r="291" spans="9:10">
      <c r="I291" s="70">
        <f t="shared" si="4"/>
        <v>39871</v>
      </c>
      <c r="J291" s="69">
        <f>_xll.HLV5r3.Financial.Cache.ComputeVolatility($C$7,$C$2,$C$8,I291)</f>
        <v>0.23585876895865901</v>
      </c>
    </row>
    <row r="292" spans="9:10">
      <c r="I292" s="70">
        <f t="shared" si="4"/>
        <v>39872</v>
      </c>
      <c r="J292" s="69">
        <f>_xll.HLV5r3.Financial.Cache.ComputeVolatility($C$7,$C$2,$C$8,I292)</f>
        <v>0.23569011287729699</v>
      </c>
    </row>
    <row r="293" spans="9:10">
      <c r="I293" s="70">
        <f t="shared" si="4"/>
        <v>39873</v>
      </c>
      <c r="J293" s="69">
        <f>_xll.HLV5r3.Financial.Cache.ComputeVolatility($C$7,$C$2,$C$8,I293)</f>
        <v>0.235519736621878</v>
      </c>
    </row>
    <row r="294" spans="9:10">
      <c r="I294" s="70">
        <f t="shared" si="4"/>
        <v>39874</v>
      </c>
      <c r="J294" s="69">
        <f>_xll.HLV5r3.Financial.Cache.ComputeVolatility($C$7,$C$2,$C$8,I294)</f>
        <v>0.23534770213641301</v>
      </c>
    </row>
    <row r="295" spans="9:10">
      <c r="I295" s="70">
        <f t="shared" si="4"/>
        <v>39875</v>
      </c>
      <c r="J295" s="69">
        <f>_xll.HLV5r3.Financial.Cache.ComputeVolatility($C$7,$C$2,$C$8,I295)</f>
        <v>0.23517407136491</v>
      </c>
    </row>
    <row r="296" spans="9:10">
      <c r="I296" s="70">
        <f t="shared" si="4"/>
        <v>39876</v>
      </c>
      <c r="J296" s="69">
        <f>_xll.HLV5r3.Financial.Cache.ComputeVolatility($C$7,$C$2,$C$8,I296)</f>
        <v>0.23499890625137901</v>
      </c>
    </row>
    <row r="297" spans="9:10">
      <c r="I297" s="70">
        <f t="shared" si="4"/>
        <v>39877</v>
      </c>
      <c r="J297" s="69">
        <f>_xll.HLV5r3.Financial.Cache.ComputeVolatility($C$7,$C$2,$C$8,I297)</f>
        <v>0.234822268739829</v>
      </c>
    </row>
    <row r="298" spans="9:10">
      <c r="I298" s="70">
        <f t="shared" si="4"/>
        <v>39878</v>
      </c>
      <c r="J298" s="69">
        <f>_xll.HLV5r3.Financial.Cache.ComputeVolatility($C$7,$C$2,$C$8,I298)</f>
        <v>0.23464422077427</v>
      </c>
    </row>
    <row r="299" spans="9:10">
      <c r="I299" s="70">
        <f t="shared" si="4"/>
        <v>39879</v>
      </c>
      <c r="J299" s="69">
        <f>_xll.HLV5r3.Financial.Cache.ComputeVolatility($C$7,$C$2,$C$8,I299)</f>
        <v>0.23446482429870999</v>
      </c>
    </row>
    <row r="300" spans="9:10">
      <c r="I300" s="70">
        <f t="shared" si="4"/>
        <v>39880</v>
      </c>
      <c r="J300" s="69">
        <f>_xll.HLV5r3.Financial.Cache.ComputeVolatility($C$7,$C$2,$C$8,I300)</f>
        <v>0.23428414125715999</v>
      </c>
    </row>
    <row r="301" spans="9:10">
      <c r="I301" s="70">
        <f t="shared" si="4"/>
        <v>39881</v>
      </c>
      <c r="J301" s="69">
        <f>_xll.HLV5r3.Financial.Cache.ComputeVolatility($C$7,$C$2,$C$8,I301)</f>
        <v>0.234102233593628</v>
      </c>
    </row>
    <row r="302" spans="9:10">
      <c r="I302" s="70">
        <f t="shared" si="4"/>
        <v>39882</v>
      </c>
      <c r="J302" s="69">
        <f>_xll.HLV5r3.Financial.Cache.ComputeVolatility($C$7,$C$2,$C$8,I302)</f>
        <v>0.233919163252124</v>
      </c>
    </row>
    <row r="303" spans="9:10">
      <c r="I303" s="70">
        <f t="shared" si="4"/>
        <v>39883</v>
      </c>
      <c r="J303" s="69">
        <f>_xll.HLV5r3.Financial.Cache.ComputeVolatility($C$7,$C$2,$C$8,I303)</f>
        <v>0.233734992176657</v>
      </c>
    </row>
    <row r="304" spans="9:10">
      <c r="I304" s="70">
        <f t="shared" si="4"/>
        <v>39884</v>
      </c>
      <c r="J304" s="69">
        <f>_xll.HLV5r3.Financial.Cache.ComputeVolatility($C$7,$C$2,$C$8,I304)</f>
        <v>0.23354978231123699</v>
      </c>
    </row>
    <row r="305" spans="9:10">
      <c r="I305" s="70">
        <f t="shared" si="4"/>
        <v>39885</v>
      </c>
      <c r="J305" s="69">
        <f>_xll.HLV5r3.Financial.Cache.ComputeVolatility($C$7,$C$2,$C$8,I305)</f>
        <v>0.23336359559987299</v>
      </c>
    </row>
    <row r="306" spans="9:10">
      <c r="I306" s="70">
        <f t="shared" si="4"/>
        <v>39886</v>
      </c>
      <c r="J306" s="69">
        <f>_xll.HLV5r3.Financial.Cache.ComputeVolatility($C$7,$C$2,$C$8,I306)</f>
        <v>0.233176493986573</v>
      </c>
    </row>
    <row r="307" spans="9:10">
      <c r="I307" s="70">
        <f t="shared" si="4"/>
        <v>39887</v>
      </c>
      <c r="J307" s="69">
        <f>_xll.HLV5r3.Financial.Cache.ComputeVolatility($C$7,$C$2,$C$8,I307)</f>
        <v>0.232988539415349</v>
      </c>
    </row>
    <row r="308" spans="9:10">
      <c r="I308" s="70">
        <f t="shared" si="4"/>
        <v>39888</v>
      </c>
      <c r="J308" s="69">
        <f>_xll.HLV5r3.Financial.Cache.ComputeVolatility($C$7,$C$2,$C$8,I308)</f>
        <v>0.23279979383020799</v>
      </c>
    </row>
    <row r="309" spans="9:10">
      <c r="I309" s="70">
        <f t="shared" si="4"/>
        <v>39889</v>
      </c>
      <c r="J309" s="69">
        <f>_xll.HLV5r3.Financial.Cache.ComputeVolatility($C$7,$C$2,$C$8,I309)</f>
        <v>0.23261031917516001</v>
      </c>
    </row>
    <row r="310" spans="9:10">
      <c r="I310" s="70">
        <f t="shared" si="4"/>
        <v>39890</v>
      </c>
      <c r="J310" s="69">
        <f>_xll.HLV5r3.Financial.Cache.ComputeVolatility($C$7,$C$2,$C$8,I310)</f>
        <v>0.232420177394215</v>
      </c>
    </row>
    <row r="311" spans="9:10">
      <c r="I311" s="70">
        <f t="shared" si="4"/>
        <v>39891</v>
      </c>
      <c r="J311" s="69">
        <f>_xll.HLV5r3.Financial.Cache.ComputeVolatility($C$7,$C$2,$C$8,I311)</f>
        <v>0.232229430431381</v>
      </c>
    </row>
    <row r="312" spans="9:10">
      <c r="I312" s="70">
        <f t="shared" si="4"/>
        <v>39892</v>
      </c>
      <c r="J312" s="69">
        <f>_xll.HLV5r3.Financial.Cache.ComputeVolatility($C$7,$C$2,$C$8,I312)</f>
        <v>0.23203814023066899</v>
      </c>
    </row>
    <row r="313" spans="9:10">
      <c r="I313" s="70">
        <f t="shared" si="4"/>
        <v>39893</v>
      </c>
      <c r="J313" s="69">
        <f>_xll.HLV5r3.Financial.Cache.ComputeVolatility($C$7,$C$2,$C$8,I313)</f>
        <v>0.23184636873608699</v>
      </c>
    </row>
    <row r="314" spans="9:10">
      <c r="I314" s="70">
        <f t="shared" si="4"/>
        <v>39894</v>
      </c>
      <c r="J314" s="69">
        <f>_xll.HLV5r3.Financial.Cache.ComputeVolatility($C$7,$C$2,$C$8,I314)</f>
        <v>0.231654177891645</v>
      </c>
    </row>
    <row r="315" spans="9:10">
      <c r="I315" s="70">
        <f t="shared" si="4"/>
        <v>39895</v>
      </c>
      <c r="J315" s="69">
        <f>_xll.HLV5r3.Financial.Cache.ComputeVolatility($C$7,$C$2,$C$8,I315)</f>
        <v>0.231461629641352</v>
      </c>
    </row>
    <row r="316" spans="9:10">
      <c r="I316" s="70">
        <f t="shared" si="4"/>
        <v>39896</v>
      </c>
      <c r="J316" s="69">
        <f>_xll.HLV5r3.Financial.Cache.ComputeVolatility($C$7,$C$2,$C$8,I316)</f>
        <v>0.23126878592921801</v>
      </c>
    </row>
    <row r="317" spans="9:10">
      <c r="I317" s="70">
        <f t="shared" si="4"/>
        <v>39897</v>
      </c>
      <c r="J317" s="69">
        <f>_xll.HLV5r3.Financial.Cache.ComputeVolatility($C$7,$C$2,$C$8,I317)</f>
        <v>0.23107570869925201</v>
      </c>
    </row>
    <row r="318" spans="9:10">
      <c r="I318" s="70">
        <f t="shared" si="4"/>
        <v>39898</v>
      </c>
      <c r="J318" s="69">
        <f>_xll.HLV5r3.Financial.Cache.ComputeVolatility($C$7,$C$2,$C$8,I318)</f>
        <v>0.23088245989546199</v>
      </c>
    </row>
    <row r="319" spans="9:10">
      <c r="I319" s="70">
        <f t="shared" si="4"/>
        <v>39899</v>
      </c>
      <c r="J319" s="69">
        <f>_xll.HLV5r3.Financial.Cache.ComputeVolatility($C$7,$C$2,$C$8,I319)</f>
        <v>0.23068910146186</v>
      </c>
    </row>
    <row r="320" spans="9:10">
      <c r="I320" s="70">
        <f t="shared" si="4"/>
        <v>39900</v>
      </c>
      <c r="J320" s="69">
        <f>_xll.HLV5r3.Financial.Cache.ComputeVolatility($C$7,$C$2,$C$8,I320)</f>
        <v>0.23049569534245301</v>
      </c>
    </row>
    <row r="321" spans="9:10">
      <c r="I321" s="70">
        <f t="shared" si="4"/>
        <v>39901</v>
      </c>
      <c r="J321" s="69">
        <f>_xll.HLV5r3.Financial.Cache.ComputeVolatility($C$7,$C$2,$C$8,I321)</f>
        <v>0.230302303481251</v>
      </c>
    </row>
    <row r="322" spans="9:10">
      <c r="I322" s="70">
        <f t="shared" si="4"/>
        <v>39902</v>
      </c>
      <c r="J322" s="69">
        <f>_xll.HLV5r3.Financial.Cache.ComputeVolatility($C$7,$C$2,$C$8,I322)</f>
        <v>0.23010898782226399</v>
      </c>
    </row>
    <row r="323" spans="9:10">
      <c r="I323" s="70">
        <f t="shared" si="4"/>
        <v>39903</v>
      </c>
      <c r="J323" s="69">
        <f>_xll.HLV5r3.Financial.Cache.ComputeVolatility($C$7,$C$2,$C$8,I323)</f>
        <v>0.22991581030950001</v>
      </c>
    </row>
    <row r="324" spans="9:10">
      <c r="I324" s="70">
        <f t="shared" si="4"/>
        <v>39904</v>
      </c>
      <c r="J324" s="69">
        <f>_xll.HLV5r3.Financial.Cache.ComputeVolatility($C$7,$C$2,$C$8,I324)</f>
        <v>0.22972283288697001</v>
      </c>
    </row>
    <row r="325" spans="9:10">
      <c r="I325" s="70">
        <f t="shared" ref="I325:I388" si="5">I324+1</f>
        <v>39905</v>
      </c>
      <c r="J325" s="69">
        <f>_xll.HLV5r3.Financial.Cache.ComputeVolatility($C$7,$C$2,$C$8,I325)</f>
        <v>0.22953011749868199</v>
      </c>
    </row>
    <row r="326" spans="9:10">
      <c r="I326" s="70">
        <f t="shared" si="5"/>
        <v>39906</v>
      </c>
      <c r="J326" s="69">
        <f>_xll.HLV5r3.Financial.Cache.ComputeVolatility($C$7,$C$2,$C$8,I326)</f>
        <v>0.229337726088646</v>
      </c>
    </row>
    <row r="327" spans="9:10">
      <c r="I327" s="70">
        <f t="shared" si="5"/>
        <v>39907</v>
      </c>
      <c r="J327" s="69">
        <f>_xll.HLV5r3.Financial.Cache.ComputeVolatility($C$7,$C$2,$C$8,I327)</f>
        <v>0.22914572060087099</v>
      </c>
    </row>
    <row r="328" spans="9:10">
      <c r="I328" s="70">
        <f t="shared" si="5"/>
        <v>39908</v>
      </c>
      <c r="J328" s="69">
        <f>_xll.HLV5r3.Financial.Cache.ComputeVolatility($C$7,$C$2,$C$8,I328)</f>
        <v>0.22895416297936699</v>
      </c>
    </row>
    <row r="329" spans="9:10">
      <c r="I329" s="70">
        <f t="shared" si="5"/>
        <v>39909</v>
      </c>
      <c r="J329" s="69">
        <f>_xll.HLV5r3.Financial.Cache.ComputeVolatility($C$7,$C$2,$C$8,I329)</f>
        <v>0.22876311516814299</v>
      </c>
    </row>
    <row r="330" spans="9:10">
      <c r="I330" s="70">
        <f t="shared" si="5"/>
        <v>39910</v>
      </c>
      <c r="J330" s="69">
        <f>_xll.HLV5r3.Financial.Cache.ComputeVolatility($C$7,$C$2,$C$8,I330)</f>
        <v>0.22857263911120701</v>
      </c>
    </row>
    <row r="331" spans="9:10">
      <c r="I331" s="70">
        <f t="shared" si="5"/>
        <v>39911</v>
      </c>
      <c r="J331" s="69">
        <f>_xll.HLV5r3.Financial.Cache.ComputeVolatility($C$7,$C$2,$C$8,I331)</f>
        <v>0.228382796752571</v>
      </c>
    </row>
    <row r="332" spans="9:10">
      <c r="I332" s="70">
        <f t="shared" si="5"/>
        <v>39912</v>
      </c>
      <c r="J332" s="69">
        <f>_xll.HLV5r3.Financial.Cache.ComputeVolatility($C$7,$C$2,$C$8,I332)</f>
        <v>0.22819365003624201</v>
      </c>
    </row>
    <row r="333" spans="9:10">
      <c r="I333" s="70">
        <f t="shared" si="5"/>
        <v>39913</v>
      </c>
      <c r="J333" s="69">
        <f>_xll.HLV5r3.Financial.Cache.ComputeVolatility($C$7,$C$2,$C$8,I333)</f>
        <v>0.22800526090623</v>
      </c>
    </row>
    <row r="334" spans="9:10">
      <c r="I334" s="70">
        <f t="shared" si="5"/>
        <v>39914</v>
      </c>
      <c r="J334" s="69">
        <f>_xll.HLV5r3.Financial.Cache.ComputeVolatility($C$7,$C$2,$C$8,I334)</f>
        <v>0.227817691306545</v>
      </c>
    </row>
    <row r="335" spans="9:10">
      <c r="I335" s="70">
        <f t="shared" si="5"/>
        <v>39915</v>
      </c>
      <c r="J335" s="69">
        <f>_xll.HLV5r3.Financial.Cache.ComputeVolatility($C$7,$C$2,$C$8,I335)</f>
        <v>0.227631003181195</v>
      </c>
    </row>
    <row r="336" spans="9:10">
      <c r="I336" s="70">
        <f t="shared" si="5"/>
        <v>39916</v>
      </c>
      <c r="J336" s="69">
        <f>_xll.HLV5r3.Financial.Cache.ComputeVolatility($C$7,$C$2,$C$8,I336)</f>
        <v>0.227445258474191</v>
      </c>
    </row>
    <row r="337" spans="9:10">
      <c r="I337" s="70">
        <f t="shared" si="5"/>
        <v>39917</v>
      </c>
      <c r="J337" s="69">
        <f>_xll.HLV5r3.Financial.Cache.ComputeVolatility($C$7,$C$2,$C$8,I337)</f>
        <v>0.22726051912954101</v>
      </c>
    </row>
    <row r="338" spans="9:10">
      <c r="I338" s="70">
        <f t="shared" si="5"/>
        <v>39918</v>
      </c>
      <c r="J338" s="69">
        <f>_xll.HLV5r3.Financial.Cache.ComputeVolatility($C$7,$C$2,$C$8,I338)</f>
        <v>0.227076847091255</v>
      </c>
    </row>
    <row r="339" spans="9:10">
      <c r="I339" s="70">
        <f t="shared" si="5"/>
        <v>39919</v>
      </c>
      <c r="J339" s="69">
        <f>_xll.HLV5r3.Financial.Cache.ComputeVolatility($C$7,$C$2,$C$8,I339)</f>
        <v>0.22689430430334201</v>
      </c>
    </row>
    <row r="340" spans="9:10">
      <c r="I340" s="70">
        <f t="shared" si="5"/>
        <v>39920</v>
      </c>
      <c r="J340" s="69">
        <f>_xll.HLV5r3.Financial.Cache.ComputeVolatility($C$7,$C$2,$C$8,I340)</f>
        <v>0.22671295270981201</v>
      </c>
    </row>
    <row r="341" spans="9:10">
      <c r="I341" s="70">
        <f t="shared" si="5"/>
        <v>39921</v>
      </c>
      <c r="J341" s="69">
        <f>_xll.HLV5r3.Financial.Cache.ComputeVolatility($C$7,$C$2,$C$8,I341)</f>
        <v>0.22653285425467301</v>
      </c>
    </row>
    <row r="342" spans="9:10">
      <c r="I342" s="70">
        <f t="shared" si="5"/>
        <v>39922</v>
      </c>
      <c r="J342" s="69">
        <f>_xll.HLV5r3.Financial.Cache.ComputeVolatility($C$7,$C$2,$C$8,I342)</f>
        <v>0.22635407088193599</v>
      </c>
    </row>
    <row r="343" spans="9:10">
      <c r="I343" s="70">
        <f t="shared" si="5"/>
        <v>39923</v>
      </c>
      <c r="J343" s="69">
        <f>_xll.HLV5r3.Financial.Cache.ComputeVolatility($C$7,$C$2,$C$8,I343)</f>
        <v>0.226176664535609</v>
      </c>
    </row>
    <row r="344" spans="9:10">
      <c r="I344" s="70">
        <f t="shared" si="5"/>
        <v>39924</v>
      </c>
      <c r="J344" s="69">
        <f>_xll.HLV5r3.Financial.Cache.ComputeVolatility($C$7,$C$2,$C$8,I344)</f>
        <v>0.226000697159702</v>
      </c>
    </row>
    <row r="345" spans="9:10">
      <c r="I345" s="70">
        <f t="shared" si="5"/>
        <v>39925</v>
      </c>
      <c r="J345" s="69">
        <f>_xll.HLV5r3.Financial.Cache.ComputeVolatility($C$7,$C$2,$C$8,I345)</f>
        <v>0.225826230698224</v>
      </c>
    </row>
    <row r="346" spans="9:10">
      <c r="I346" s="70">
        <f t="shared" si="5"/>
        <v>39926</v>
      </c>
      <c r="J346" s="69">
        <f>_xll.HLV5r3.Financial.Cache.ComputeVolatility($C$7,$C$2,$C$8,I346)</f>
        <v>0.22565332709518399</v>
      </c>
    </row>
    <row r="347" spans="9:10">
      <c r="I347" s="70">
        <f t="shared" si="5"/>
        <v>39927</v>
      </c>
      <c r="J347" s="69">
        <f>_xll.HLV5r3.Financial.Cache.ComputeVolatility($C$7,$C$2,$C$8,I347)</f>
        <v>0.22548204829459201</v>
      </c>
    </row>
    <row r="348" spans="9:10">
      <c r="I348" s="70">
        <f t="shared" si="5"/>
        <v>39928</v>
      </c>
      <c r="J348" s="69">
        <f>_xll.HLV5r3.Financial.Cache.ComputeVolatility($C$7,$C$2,$C$8,I348)</f>
        <v>0.22531245624045801</v>
      </c>
    </row>
    <row r="349" spans="9:10">
      <c r="I349" s="70">
        <f t="shared" si="5"/>
        <v>39929</v>
      </c>
      <c r="J349" s="69">
        <f>_xll.HLV5r3.Financial.Cache.ComputeVolatility($C$7,$C$2,$C$8,I349)</f>
        <v>0.22514461287679</v>
      </c>
    </row>
    <row r="350" spans="9:10">
      <c r="I350" s="70">
        <f t="shared" si="5"/>
        <v>39930</v>
      </c>
      <c r="J350" s="69">
        <f>_xll.HLV5r3.Financial.Cache.ComputeVolatility($C$7,$C$2,$C$8,I350)</f>
        <v>0.224978580147598</v>
      </c>
    </row>
    <row r="351" spans="9:10">
      <c r="I351" s="70">
        <f t="shared" si="5"/>
        <v>39931</v>
      </c>
      <c r="J351" s="69">
        <f>_xll.HLV5r3.Financial.Cache.ComputeVolatility($C$7,$C$2,$C$8,I351)</f>
        <v>0.224814419996891</v>
      </c>
    </row>
    <row r="352" spans="9:10">
      <c r="I352" s="70">
        <f t="shared" si="5"/>
        <v>39932</v>
      </c>
      <c r="J352" s="69">
        <f>_xll.HLV5r3.Financial.Cache.ComputeVolatility($C$7,$C$2,$C$8,I352)</f>
        <v>0.224652194368678</v>
      </c>
    </row>
    <row r="353" spans="9:10">
      <c r="I353" s="70">
        <f t="shared" si="5"/>
        <v>39933</v>
      </c>
      <c r="J353" s="69">
        <f>_xll.HLV5r3.Financial.Cache.ComputeVolatility($C$7,$C$2,$C$8,I353)</f>
        <v>0.22449196520696901</v>
      </c>
    </row>
    <row r="354" spans="9:10">
      <c r="I354" s="70">
        <f t="shared" si="5"/>
        <v>39934</v>
      </c>
      <c r="J354" s="69">
        <f>_xll.HLV5r3.Financial.Cache.ComputeVolatility($C$7,$C$2,$C$8,I354)</f>
        <v>0.224333794455774</v>
      </c>
    </row>
    <row r="355" spans="9:10">
      <c r="I355" s="70">
        <f t="shared" si="5"/>
        <v>39935</v>
      </c>
      <c r="J355" s="69">
        <f>_xll.HLV5r3.Financial.Cache.ComputeVolatility($C$7,$C$2,$C$8,I355)</f>
        <v>0.22417774405910099</v>
      </c>
    </row>
    <row r="356" spans="9:10">
      <c r="I356" s="70">
        <f t="shared" si="5"/>
        <v>39936</v>
      </c>
      <c r="J356" s="69">
        <f>_xll.HLV5r3.Financial.Cache.ComputeVolatility($C$7,$C$2,$C$8,I356)</f>
        <v>0.22402387596095899</v>
      </c>
    </row>
    <row r="357" spans="9:10">
      <c r="I357" s="70">
        <f t="shared" si="5"/>
        <v>39937</v>
      </c>
      <c r="J357" s="69">
        <f>_xll.HLV5r3.Financial.Cache.ComputeVolatility($C$7,$C$2,$C$8,I357)</f>
        <v>0.22387225210535899</v>
      </c>
    </row>
    <row r="358" spans="9:10">
      <c r="I358" s="70">
        <f t="shared" si="5"/>
        <v>39938</v>
      </c>
      <c r="J358" s="69">
        <f>_xll.HLV5r3.Financial.Cache.ComputeVolatility($C$7,$C$2,$C$8,I358)</f>
        <v>0.22372293443631</v>
      </c>
    </row>
    <row r="359" spans="9:10">
      <c r="I359" s="70">
        <f t="shared" si="5"/>
        <v>39939</v>
      </c>
      <c r="J359" s="69">
        <f>_xll.HLV5r3.Financial.Cache.ComputeVolatility($C$7,$C$2,$C$8,I359)</f>
        <v>0.22357598489781999</v>
      </c>
    </row>
    <row r="360" spans="9:10">
      <c r="I360" s="70">
        <f t="shared" si="5"/>
        <v>39940</v>
      </c>
      <c r="J360" s="69">
        <f>_xll.HLV5r3.Financial.Cache.ComputeVolatility($C$7,$C$2,$C$8,I360)</f>
        <v>0.223431465433899</v>
      </c>
    </row>
    <row r="361" spans="9:10">
      <c r="I361" s="70">
        <f t="shared" si="5"/>
        <v>39941</v>
      </c>
      <c r="J361" s="69">
        <f>_xll.HLV5r3.Financial.Cache.ComputeVolatility($C$7,$C$2,$C$8,I361)</f>
        <v>0.22328943798855699</v>
      </c>
    </row>
    <row r="362" spans="9:10">
      <c r="I362" s="70">
        <f t="shared" si="5"/>
        <v>39942</v>
      </c>
      <c r="J362" s="69">
        <f>_xll.HLV5r3.Financial.Cache.ComputeVolatility($C$7,$C$2,$C$8,I362)</f>
        <v>0.22314996450580199</v>
      </c>
    </row>
    <row r="363" spans="9:10">
      <c r="I363" s="70">
        <f t="shared" si="5"/>
        <v>39943</v>
      </c>
      <c r="J363" s="69">
        <f>_xll.HLV5r3.Financial.Cache.ComputeVolatility($C$7,$C$2,$C$8,I363)</f>
        <v>0.22301310692964499</v>
      </c>
    </row>
    <row r="364" spans="9:10">
      <c r="I364" s="70">
        <f t="shared" si="5"/>
        <v>39944</v>
      </c>
      <c r="J364" s="69">
        <f>_xll.HLV5r3.Financial.Cache.ComputeVolatility($C$7,$C$2,$C$8,I364)</f>
        <v>0.222878927204094</v>
      </c>
    </row>
    <row r="365" spans="9:10">
      <c r="I365" s="70">
        <f t="shared" si="5"/>
        <v>39945</v>
      </c>
      <c r="J365" s="69">
        <f>_xll.HLV5r3.Financial.Cache.ComputeVolatility($C$7,$C$2,$C$8,I365)</f>
        <v>0.22274748727315899</v>
      </c>
    </row>
    <row r="366" spans="9:10">
      <c r="I366" s="70">
        <f t="shared" si="5"/>
        <v>39946</v>
      </c>
      <c r="J366" s="69">
        <f>_xll.HLV5r3.Financial.Cache.ComputeVolatility($C$7,$C$2,$C$8,I366)</f>
        <v>0.222618849080849</v>
      </c>
    </row>
    <row r="367" spans="9:10">
      <c r="I367" s="70">
        <f t="shared" si="5"/>
        <v>39947</v>
      </c>
      <c r="J367" s="69">
        <f>_xll.HLV5r3.Financial.Cache.ComputeVolatility($C$7,$C$2,$C$8,I367)</f>
        <v>0.22249307457117401</v>
      </c>
    </row>
    <row r="368" spans="9:10">
      <c r="I368" s="70">
        <f t="shared" si="5"/>
        <v>39948</v>
      </c>
      <c r="J368" s="69">
        <f>_xll.HLV5r3.Financial.Cache.ComputeVolatility($C$7,$C$2,$C$8,I368)</f>
        <v>0.22236888190343801</v>
      </c>
    </row>
    <row r="369" spans="9:10">
      <c r="I369" s="70">
        <f t="shared" si="5"/>
        <v>39949</v>
      </c>
      <c r="J369" s="69">
        <f>_xll.HLV5r3.Financial.Cache.ComputeVolatility($C$7,$C$2,$C$8,I369)</f>
        <v>0.222244947912876</v>
      </c>
    </row>
    <row r="370" spans="9:10">
      <c r="I370" s="70">
        <f t="shared" si="5"/>
        <v>39950</v>
      </c>
      <c r="J370" s="69">
        <f>_xll.HLV5r3.Financial.Cache.ComputeVolatility($C$7,$C$2,$C$8,I370)</f>
        <v>0.222121272557393</v>
      </c>
    </row>
    <row r="371" spans="9:10">
      <c r="I371" s="70">
        <f t="shared" si="5"/>
        <v>39951</v>
      </c>
      <c r="J371" s="69">
        <f>_xll.HLV5r3.Financial.Cache.ComputeVolatility($C$7,$C$2,$C$8,I371)</f>
        <v>0.22199785579489401</v>
      </c>
    </row>
    <row r="372" spans="9:10">
      <c r="I372" s="70">
        <f t="shared" si="5"/>
        <v>39952</v>
      </c>
      <c r="J372" s="69">
        <f>_xll.HLV5r3.Financial.Cache.ComputeVolatility($C$7,$C$2,$C$8,I372)</f>
        <v>0.22187469758328299</v>
      </c>
    </row>
    <row r="373" spans="9:10">
      <c r="I373" s="70">
        <f t="shared" si="5"/>
        <v>39953</v>
      </c>
      <c r="J373" s="69">
        <f>_xll.HLV5r3.Financial.Cache.ComputeVolatility($C$7,$C$2,$C$8,I373)</f>
        <v>0.22175179788046501</v>
      </c>
    </row>
    <row r="374" spans="9:10">
      <c r="I374" s="70">
        <f t="shared" si="5"/>
        <v>39954</v>
      </c>
      <c r="J374" s="69">
        <f>_xll.HLV5r3.Financial.Cache.ComputeVolatility($C$7,$C$2,$C$8,I374)</f>
        <v>0.22162915664434399</v>
      </c>
    </row>
    <row r="375" spans="9:10">
      <c r="I375" s="70">
        <f t="shared" si="5"/>
        <v>39955</v>
      </c>
      <c r="J375" s="69">
        <f>_xll.HLV5r3.Financial.Cache.ComputeVolatility($C$7,$C$2,$C$8,I375)</f>
        <v>0.22150677383282499</v>
      </c>
    </row>
    <row r="376" spans="9:10">
      <c r="I376" s="70">
        <f t="shared" si="5"/>
        <v>39956</v>
      </c>
      <c r="J376" s="69">
        <f>_xll.HLV5r3.Financial.Cache.ComputeVolatility($C$7,$C$2,$C$8,I376)</f>
        <v>0.221384649403814</v>
      </c>
    </row>
    <row r="377" spans="9:10">
      <c r="I377" s="70">
        <f t="shared" si="5"/>
        <v>39957</v>
      </c>
      <c r="J377" s="69">
        <f>_xll.HLV5r3.Financial.Cache.ComputeVolatility($C$7,$C$2,$C$8,I377)</f>
        <v>0.22126278331521401</v>
      </c>
    </row>
    <row r="378" spans="9:10">
      <c r="I378" s="70">
        <f t="shared" si="5"/>
        <v>39958</v>
      </c>
      <c r="J378" s="69">
        <f>_xll.HLV5r3.Financial.Cache.ComputeVolatility($C$7,$C$2,$C$8,I378)</f>
        <v>0.22114117552493001</v>
      </c>
    </row>
    <row r="379" spans="9:10">
      <c r="I379" s="70">
        <f t="shared" si="5"/>
        <v>39959</v>
      </c>
      <c r="J379" s="69">
        <f>_xll.HLV5r3.Financial.Cache.ComputeVolatility($C$7,$C$2,$C$8,I379)</f>
        <v>0.221019825990866</v>
      </c>
    </row>
    <row r="380" spans="9:10">
      <c r="I380" s="70">
        <f t="shared" si="5"/>
        <v>39960</v>
      </c>
      <c r="J380" s="69">
        <f>_xll.HLV5r3.Financial.Cache.ComputeVolatility($C$7,$C$2,$C$8,I380)</f>
        <v>0.22089873467092899</v>
      </c>
    </row>
    <row r="381" spans="9:10">
      <c r="I381" s="70">
        <f t="shared" si="5"/>
        <v>39961</v>
      </c>
      <c r="J381" s="69">
        <f>_xll.HLV5r3.Financial.Cache.ComputeVolatility($C$7,$C$2,$C$8,I381)</f>
        <v>0.22077790152302099</v>
      </c>
    </row>
    <row r="382" spans="9:10">
      <c r="I382" s="70">
        <f t="shared" si="5"/>
        <v>39962</v>
      </c>
      <c r="J382" s="69">
        <f>_xll.HLV5r3.Financial.Cache.ComputeVolatility($C$7,$C$2,$C$8,I382)</f>
        <v>0.22065732650504699</v>
      </c>
    </row>
    <row r="383" spans="9:10">
      <c r="I383" s="70">
        <f t="shared" si="5"/>
        <v>39963</v>
      </c>
      <c r="J383" s="69">
        <f>_xll.HLV5r3.Financial.Cache.ComputeVolatility($C$7,$C$2,$C$8,I383)</f>
        <v>0.22053700957491401</v>
      </c>
    </row>
    <row r="384" spans="9:10">
      <c r="I384" s="70">
        <f t="shared" si="5"/>
        <v>39964</v>
      </c>
      <c r="J384" s="69">
        <f>_xll.HLV5r3.Financial.Cache.ComputeVolatility($C$7,$C$2,$C$8,I384)</f>
        <v>0.220416950690524</v>
      </c>
    </row>
    <row r="385" spans="9:10">
      <c r="I385" s="70">
        <f t="shared" si="5"/>
        <v>39965</v>
      </c>
      <c r="J385" s="69">
        <f>_xll.HLV5r3.Financial.Cache.ComputeVolatility($C$7,$C$2,$C$8,I385)</f>
        <v>0.22029714980978299</v>
      </c>
    </row>
    <row r="386" spans="9:10">
      <c r="I386" s="70">
        <f t="shared" si="5"/>
        <v>39966</v>
      </c>
      <c r="J386" s="69">
        <f>_xll.HLV5r3.Financial.Cache.ComputeVolatility($C$7,$C$2,$C$8,I386)</f>
        <v>0.22017760689059501</v>
      </c>
    </row>
    <row r="387" spans="9:10">
      <c r="I387" s="70">
        <f t="shared" si="5"/>
        <v>39967</v>
      </c>
      <c r="J387" s="69">
        <f>_xll.HLV5r3.Financial.Cache.ComputeVolatility($C$7,$C$2,$C$8,I387)</f>
        <v>0.22005832189086499</v>
      </c>
    </row>
    <row r="388" spans="9:10">
      <c r="I388" s="70">
        <f t="shared" si="5"/>
        <v>39968</v>
      </c>
      <c r="J388" s="69">
        <f>_xll.HLV5r3.Financial.Cache.ComputeVolatility($C$7,$C$2,$C$8,I388)</f>
        <v>0.21993929476849799</v>
      </c>
    </row>
    <row r="389" spans="9:10">
      <c r="I389" s="70">
        <f t="shared" ref="I389:I452" si="6">I388+1</f>
        <v>39969</v>
      </c>
      <c r="J389" s="69">
        <f>_xll.HLV5r3.Financial.Cache.ComputeVolatility($C$7,$C$2,$C$8,I389)</f>
        <v>0.21982052548139799</v>
      </c>
    </row>
    <row r="390" spans="9:10">
      <c r="I390" s="70">
        <f t="shared" si="6"/>
        <v>39970</v>
      </c>
      <c r="J390" s="69">
        <f>_xll.HLV5r3.Financial.Cache.ComputeVolatility($C$7,$C$2,$C$8,I390)</f>
        <v>0.21970201398747</v>
      </c>
    </row>
    <row r="391" spans="9:10">
      <c r="I391" s="70">
        <f t="shared" si="6"/>
        <v>39971</v>
      </c>
      <c r="J391" s="69">
        <f>_xll.HLV5r3.Financial.Cache.ComputeVolatility($C$7,$C$2,$C$8,I391)</f>
        <v>0.21958376024461901</v>
      </c>
    </row>
    <row r="392" spans="9:10">
      <c r="I392" s="70">
        <f t="shared" si="6"/>
        <v>39972</v>
      </c>
      <c r="J392" s="69">
        <f>_xll.HLV5r3.Financial.Cache.ComputeVolatility($C$7,$C$2,$C$8,I392)</f>
        <v>0.21946576421074901</v>
      </c>
    </row>
    <row r="393" spans="9:10">
      <c r="I393" s="70">
        <f t="shared" si="6"/>
        <v>39973</v>
      </c>
      <c r="J393" s="69">
        <f>_xll.HLV5r3.Financial.Cache.ComputeVolatility($C$7,$C$2,$C$8,I393)</f>
        <v>0.21934802584376401</v>
      </c>
    </row>
    <row r="394" spans="9:10">
      <c r="I394" s="70">
        <f t="shared" si="6"/>
        <v>39974</v>
      </c>
      <c r="J394" s="69">
        <f>_xll.HLV5r3.Financial.Cache.ComputeVolatility($C$7,$C$2,$C$8,I394)</f>
        <v>0.21923054510157</v>
      </c>
    </row>
    <row r="395" spans="9:10">
      <c r="I395" s="70">
        <f t="shared" si="6"/>
        <v>39975</v>
      </c>
      <c r="J395" s="69">
        <f>_xll.HLV5r3.Financial.Cache.ComputeVolatility($C$7,$C$2,$C$8,I395)</f>
        <v>0.219113321942072</v>
      </c>
    </row>
    <row r="396" spans="9:10">
      <c r="I396" s="70">
        <f t="shared" si="6"/>
        <v>39976</v>
      </c>
      <c r="J396" s="69">
        <f>_xll.HLV5r3.Financial.Cache.ComputeVolatility($C$7,$C$2,$C$8,I396)</f>
        <v>0.21899635632317299</v>
      </c>
    </row>
    <row r="397" spans="9:10">
      <c r="I397" s="70">
        <f t="shared" si="6"/>
        <v>39977</v>
      </c>
      <c r="J397" s="69">
        <f>_xll.HLV5r3.Financial.Cache.ComputeVolatility($C$7,$C$2,$C$8,I397)</f>
        <v>0.218879648202778</v>
      </c>
    </row>
    <row r="398" spans="9:10">
      <c r="I398" s="70">
        <f t="shared" si="6"/>
        <v>39978</v>
      </c>
      <c r="J398" s="69">
        <f>_xll.HLV5r3.Financial.Cache.ComputeVolatility($C$7,$C$2,$C$8,I398)</f>
        <v>0.218763197538793</v>
      </c>
    </row>
    <row r="399" spans="9:10">
      <c r="I399" s="70">
        <f t="shared" si="6"/>
        <v>39979</v>
      </c>
      <c r="J399" s="69">
        <f>_xll.HLV5r3.Financial.Cache.ComputeVolatility($C$7,$C$2,$C$8,I399)</f>
        <v>0.21864700428912201</v>
      </c>
    </row>
    <row r="400" spans="9:10">
      <c r="I400" s="70">
        <f t="shared" si="6"/>
        <v>39980</v>
      </c>
      <c r="J400" s="69">
        <f>_xll.HLV5r3.Financial.Cache.ComputeVolatility($C$7,$C$2,$C$8,I400)</f>
        <v>0.218531068411668</v>
      </c>
    </row>
    <row r="401" spans="9:10">
      <c r="I401" s="70">
        <f t="shared" si="6"/>
        <v>39981</v>
      </c>
      <c r="J401" s="69">
        <f>_xll.HLV5r3.Financial.Cache.ComputeVolatility($C$7,$C$2,$C$8,I401)</f>
        <v>0.21841538986433801</v>
      </c>
    </row>
    <row r="402" spans="9:10">
      <c r="I402" s="70">
        <f t="shared" si="6"/>
        <v>39982</v>
      </c>
      <c r="J402" s="69">
        <f>_xll.HLV5r3.Financial.Cache.ComputeVolatility($C$7,$C$2,$C$8,I402)</f>
        <v>0.218299968605036</v>
      </c>
    </row>
    <row r="403" spans="9:10">
      <c r="I403" s="70">
        <f t="shared" si="6"/>
        <v>39983</v>
      </c>
      <c r="J403" s="69">
        <f>_xll.HLV5r3.Financial.Cache.ComputeVolatility($C$7,$C$2,$C$8,I403)</f>
        <v>0.218184804591666</v>
      </c>
    </row>
    <row r="404" spans="9:10">
      <c r="I404" s="70">
        <f t="shared" si="6"/>
        <v>39984</v>
      </c>
      <c r="J404" s="69">
        <f>_xll.HLV5r3.Financial.Cache.ComputeVolatility($C$7,$C$2,$C$8,I404)</f>
        <v>0.21806989778213201</v>
      </c>
    </row>
    <row r="405" spans="9:10">
      <c r="I405" s="70">
        <f t="shared" si="6"/>
        <v>39985</v>
      </c>
      <c r="J405" s="69">
        <f>_xll.HLV5r3.Financial.Cache.ComputeVolatility($C$7,$C$2,$C$8,I405)</f>
        <v>0.217955248134341</v>
      </c>
    </row>
    <row r="406" spans="9:10">
      <c r="I406" s="70">
        <f t="shared" si="6"/>
        <v>39986</v>
      </c>
      <c r="J406" s="69">
        <f>_xll.HLV5r3.Financial.Cache.ComputeVolatility($C$7,$C$2,$C$8,I406)</f>
        <v>0.21784085560619601</v>
      </c>
    </row>
    <row r="407" spans="9:10">
      <c r="I407" s="70">
        <f t="shared" si="6"/>
        <v>39987</v>
      </c>
      <c r="J407" s="69">
        <f>_xll.HLV5r3.Financial.Cache.ComputeVolatility($C$7,$C$2,$C$8,I407)</f>
        <v>0.21772672015560099</v>
      </c>
    </row>
    <row r="408" spans="9:10">
      <c r="I408" s="70">
        <f t="shared" si="6"/>
        <v>39988</v>
      </c>
      <c r="J408" s="69">
        <f>_xll.HLV5r3.Financial.Cache.ComputeVolatility($C$7,$C$2,$C$8,I408)</f>
        <v>0.217612841740463</v>
      </c>
    </row>
    <row r="409" spans="9:10">
      <c r="I409" s="70">
        <f t="shared" si="6"/>
        <v>39989</v>
      </c>
      <c r="J409" s="69">
        <f>_xll.HLV5r3.Financial.Cache.ComputeVolatility($C$7,$C$2,$C$8,I409)</f>
        <v>0.21749922031868399</v>
      </c>
    </row>
    <row r="410" spans="9:10">
      <c r="I410" s="70">
        <f t="shared" si="6"/>
        <v>39990</v>
      </c>
      <c r="J410" s="69">
        <f>_xll.HLV5r3.Financial.Cache.ComputeVolatility($C$7,$C$2,$C$8,I410)</f>
        <v>0.21738585584817099</v>
      </c>
    </row>
    <row r="411" spans="9:10">
      <c r="I411" s="70">
        <f t="shared" si="6"/>
        <v>39991</v>
      </c>
      <c r="J411" s="69">
        <f>_xll.HLV5r3.Financial.Cache.ComputeVolatility($C$7,$C$2,$C$8,I411)</f>
        <v>0.21727274828682699</v>
      </c>
    </row>
    <row r="412" spans="9:10">
      <c r="I412" s="70">
        <f t="shared" si="6"/>
        <v>39992</v>
      </c>
      <c r="J412" s="69">
        <f>_xll.HLV5r3.Financial.Cache.ComputeVolatility($C$7,$C$2,$C$8,I412)</f>
        <v>0.21715989759255699</v>
      </c>
    </row>
    <row r="413" spans="9:10">
      <c r="I413" s="70">
        <f t="shared" si="6"/>
        <v>39993</v>
      </c>
      <c r="J413" s="69">
        <f>_xll.HLV5r3.Financial.Cache.ComputeVolatility($C$7,$C$2,$C$8,I413)</f>
        <v>0.217047303723266</v>
      </c>
    </row>
    <row r="414" spans="9:10">
      <c r="I414" s="70">
        <f t="shared" si="6"/>
        <v>39994</v>
      </c>
      <c r="J414" s="69">
        <f>_xll.HLV5r3.Financial.Cache.ComputeVolatility($C$7,$C$2,$C$8,I414)</f>
        <v>0.21693496663685799</v>
      </c>
    </row>
    <row r="415" spans="9:10">
      <c r="I415" s="70">
        <f t="shared" si="6"/>
        <v>39995</v>
      </c>
      <c r="J415" s="69">
        <f>_xll.HLV5r3.Financial.Cache.ComputeVolatility($C$7,$C$2,$C$8,I415)</f>
        <v>0.216822886291239</v>
      </c>
    </row>
    <row r="416" spans="9:10">
      <c r="I416" s="70">
        <f t="shared" si="6"/>
        <v>39996</v>
      </c>
      <c r="J416" s="69">
        <f>_xll.HLV5r3.Financial.Cache.ComputeVolatility($C$7,$C$2,$C$8,I416)</f>
        <v>0.216711062644312</v>
      </c>
    </row>
    <row r="417" spans="9:10">
      <c r="I417" s="70">
        <f t="shared" si="6"/>
        <v>39997</v>
      </c>
      <c r="J417" s="69">
        <f>_xll.HLV5r3.Financial.Cache.ComputeVolatility($C$7,$C$2,$C$8,I417)</f>
        <v>0.21659949565398301</v>
      </c>
    </row>
    <row r="418" spans="9:10">
      <c r="I418" s="70">
        <f t="shared" si="6"/>
        <v>39998</v>
      </c>
      <c r="J418" s="69">
        <f>_xll.HLV5r3.Financial.Cache.ComputeVolatility($C$7,$C$2,$C$8,I418)</f>
        <v>0.216488185278156</v>
      </c>
    </row>
    <row r="419" spans="9:10">
      <c r="I419" s="70">
        <f t="shared" si="6"/>
        <v>39999</v>
      </c>
      <c r="J419" s="69">
        <f>_xll.HLV5r3.Financial.Cache.ComputeVolatility($C$7,$C$2,$C$8,I419)</f>
        <v>0.216377131474736</v>
      </c>
    </row>
    <row r="420" spans="9:10">
      <c r="I420" s="70">
        <f t="shared" si="6"/>
        <v>40000</v>
      </c>
      <c r="J420" s="69">
        <f>_xll.HLV5r3.Financial.Cache.ComputeVolatility($C$7,$C$2,$C$8,I420)</f>
        <v>0.216266334201627</v>
      </c>
    </row>
    <row r="421" spans="9:10">
      <c r="I421" s="70">
        <f t="shared" si="6"/>
        <v>40001</v>
      </c>
      <c r="J421" s="69">
        <f>_xll.HLV5r3.Financial.Cache.ComputeVolatility($C$7,$C$2,$C$8,I421)</f>
        <v>0.21615579341673399</v>
      </c>
    </row>
    <row r="422" spans="9:10">
      <c r="I422" s="70">
        <f t="shared" si="6"/>
        <v>40002</v>
      </c>
      <c r="J422" s="69">
        <f>_xll.HLV5r3.Financial.Cache.ComputeVolatility($C$7,$C$2,$C$8,I422)</f>
        <v>0.216045509077961</v>
      </c>
    </row>
    <row r="423" spans="9:10">
      <c r="I423" s="70">
        <f t="shared" si="6"/>
        <v>40003</v>
      </c>
      <c r="J423" s="69">
        <f>_xll.HLV5r3.Financial.Cache.ComputeVolatility($C$7,$C$2,$C$8,I423)</f>
        <v>0.21593548114321401</v>
      </c>
    </row>
    <row r="424" spans="9:10">
      <c r="I424" s="70">
        <f t="shared" si="6"/>
        <v>40004</v>
      </c>
      <c r="J424" s="69">
        <f>_xll.HLV5r3.Financial.Cache.ComputeVolatility($C$7,$C$2,$C$8,I424)</f>
        <v>0.21582570957039701</v>
      </c>
    </row>
    <row r="425" spans="9:10">
      <c r="I425" s="70">
        <f t="shared" si="6"/>
        <v>40005</v>
      </c>
      <c r="J425" s="69">
        <f>_xll.HLV5r3.Financial.Cache.ComputeVolatility($C$7,$C$2,$C$8,I425)</f>
        <v>0.21571619431741501</v>
      </c>
    </row>
    <row r="426" spans="9:10">
      <c r="I426" s="70">
        <f t="shared" si="6"/>
        <v>40006</v>
      </c>
      <c r="J426" s="69">
        <f>_xll.HLV5r3.Financial.Cache.ComputeVolatility($C$7,$C$2,$C$8,I426)</f>
        <v>0.21560693534217201</v>
      </c>
    </row>
    <row r="427" spans="9:10">
      <c r="I427" s="70">
        <f t="shared" si="6"/>
        <v>40007</v>
      </c>
      <c r="J427" s="69">
        <f>_xll.HLV5r3.Financial.Cache.ComputeVolatility($C$7,$C$2,$C$8,I427)</f>
        <v>0.215497932602572</v>
      </c>
    </row>
    <row r="428" spans="9:10">
      <c r="I428" s="70">
        <f t="shared" si="6"/>
        <v>40008</v>
      </c>
      <c r="J428" s="69">
        <f>_xll.HLV5r3.Financial.Cache.ComputeVolatility($C$7,$C$2,$C$8,I428)</f>
        <v>0.21538918605652199</v>
      </c>
    </row>
    <row r="429" spans="9:10">
      <c r="I429" s="70">
        <f t="shared" si="6"/>
        <v>40009</v>
      </c>
      <c r="J429" s="69">
        <f>_xll.HLV5r3.Financial.Cache.ComputeVolatility($C$7,$C$2,$C$8,I429)</f>
        <v>0.21528069566192401</v>
      </c>
    </row>
    <row r="430" spans="9:10">
      <c r="I430" s="70">
        <f t="shared" si="6"/>
        <v>40010</v>
      </c>
      <c r="J430" s="69">
        <f>_xll.HLV5r3.Financial.Cache.ComputeVolatility($C$7,$C$2,$C$8,I430)</f>
        <v>0.215172461376685</v>
      </c>
    </row>
    <row r="431" spans="9:10">
      <c r="I431" s="70">
        <f t="shared" si="6"/>
        <v>40011</v>
      </c>
      <c r="J431" s="69">
        <f>_xll.HLV5r3.Financial.Cache.ComputeVolatility($C$7,$C$2,$C$8,I431)</f>
        <v>0.21506448315870799</v>
      </c>
    </row>
    <row r="432" spans="9:10">
      <c r="I432" s="70">
        <f t="shared" si="6"/>
        <v>40012</v>
      </c>
      <c r="J432" s="69">
        <f>_xll.HLV5r3.Financial.Cache.ComputeVolatility($C$7,$C$2,$C$8,I432)</f>
        <v>0.214956760965898</v>
      </c>
    </row>
    <row r="433" spans="9:10">
      <c r="I433" s="70">
        <f t="shared" si="6"/>
        <v>40013</v>
      </c>
      <c r="J433" s="69">
        <f>_xll.HLV5r3.Financial.Cache.ComputeVolatility($C$7,$C$2,$C$8,I433)</f>
        <v>0.21484929475615899</v>
      </c>
    </row>
    <row r="434" spans="9:10">
      <c r="I434" s="70">
        <f t="shared" si="6"/>
        <v>40014</v>
      </c>
      <c r="J434" s="69">
        <f>_xll.HLV5r3.Financial.Cache.ComputeVolatility($C$7,$C$2,$C$8,I434)</f>
        <v>0.21474208448739801</v>
      </c>
    </row>
    <row r="435" spans="9:10">
      <c r="I435" s="70">
        <f t="shared" si="6"/>
        <v>40015</v>
      </c>
      <c r="J435" s="69">
        <f>_xll.HLV5r3.Financial.Cache.ComputeVolatility($C$7,$C$2,$C$8,I435)</f>
        <v>0.214635130117517</v>
      </c>
    </row>
    <row r="436" spans="9:10">
      <c r="I436" s="70">
        <f t="shared" si="6"/>
        <v>40016</v>
      </c>
      <c r="J436" s="69">
        <f>_xll.HLV5r3.Financial.Cache.ComputeVolatility($C$7,$C$2,$C$8,I436)</f>
        <v>0.214528431604423</v>
      </c>
    </row>
    <row r="437" spans="9:10">
      <c r="I437" s="70">
        <f t="shared" si="6"/>
        <v>40017</v>
      </c>
      <c r="J437" s="69">
        <f>_xll.HLV5r3.Financial.Cache.ComputeVolatility($C$7,$C$2,$C$8,I437)</f>
        <v>0.21442198890601799</v>
      </c>
    </row>
    <row r="438" spans="9:10">
      <c r="I438" s="70">
        <f t="shared" si="6"/>
        <v>40018</v>
      </c>
      <c r="J438" s="69">
        <f>_xll.HLV5r3.Financial.Cache.ComputeVolatility($C$7,$C$2,$C$8,I438)</f>
        <v>0.214315801980209</v>
      </c>
    </row>
    <row r="439" spans="9:10">
      <c r="I439" s="70">
        <f t="shared" si="6"/>
        <v>40019</v>
      </c>
      <c r="J439" s="69">
        <f>_xll.HLV5r3.Financial.Cache.ComputeVolatility($C$7,$C$2,$C$8,I439)</f>
        <v>0.214209870784899</v>
      </c>
    </row>
    <row r="440" spans="9:10">
      <c r="I440" s="70">
        <f t="shared" si="6"/>
        <v>40020</v>
      </c>
      <c r="J440" s="69">
        <f>_xll.HLV5r3.Financial.Cache.ComputeVolatility($C$7,$C$2,$C$8,I440)</f>
        <v>0.21410419527799401</v>
      </c>
    </row>
    <row r="441" spans="9:10">
      <c r="I441" s="70">
        <f t="shared" si="6"/>
        <v>40021</v>
      </c>
      <c r="J441" s="69">
        <f>_xll.HLV5r3.Financial.Cache.ComputeVolatility($C$7,$C$2,$C$8,I441)</f>
        <v>0.21399877541739701</v>
      </c>
    </row>
    <row r="442" spans="9:10">
      <c r="I442" s="70">
        <f t="shared" si="6"/>
        <v>40022</v>
      </c>
      <c r="J442" s="69">
        <f>_xll.HLV5r3.Financial.Cache.ComputeVolatility($C$7,$C$2,$C$8,I442)</f>
        <v>0.21389361116101499</v>
      </c>
    </row>
    <row r="443" spans="9:10">
      <c r="I443" s="70">
        <f t="shared" si="6"/>
        <v>40023</v>
      </c>
      <c r="J443" s="69">
        <f>_xll.HLV5r3.Financial.Cache.ComputeVolatility($C$7,$C$2,$C$8,I443)</f>
        <v>0.213788702466751</v>
      </c>
    </row>
    <row r="444" spans="9:10">
      <c r="I444" s="70">
        <f t="shared" si="6"/>
        <v>40024</v>
      </c>
      <c r="J444" s="69">
        <f>_xll.HLV5r3.Financial.Cache.ComputeVolatility($C$7,$C$2,$C$8,I444)</f>
        <v>0.213684049292509</v>
      </c>
    </row>
    <row r="445" spans="9:10">
      <c r="I445" s="70">
        <f t="shared" si="6"/>
        <v>40025</v>
      </c>
      <c r="J445" s="69">
        <f>_xll.HLV5r3.Financial.Cache.ComputeVolatility($C$7,$C$2,$C$8,I445)</f>
        <v>0.21357965159619499</v>
      </c>
    </row>
    <row r="446" spans="9:10">
      <c r="I446" s="70">
        <f t="shared" si="6"/>
        <v>40026</v>
      </c>
      <c r="J446" s="69">
        <f>_xll.HLV5r3.Financial.Cache.ComputeVolatility($C$7,$C$2,$C$8,I446)</f>
        <v>0.21347550933571399</v>
      </c>
    </row>
    <row r="447" spans="9:10">
      <c r="I447" s="70">
        <f t="shared" si="6"/>
        <v>40027</v>
      </c>
      <c r="J447" s="69">
        <f>_xll.HLV5r3.Financial.Cache.ComputeVolatility($C$7,$C$2,$C$8,I447)</f>
        <v>0.21337162246896901</v>
      </c>
    </row>
    <row r="448" spans="9:10">
      <c r="I448" s="70">
        <f t="shared" si="6"/>
        <v>40028</v>
      </c>
      <c r="J448" s="69">
        <f>_xll.HLV5r3.Financial.Cache.ComputeVolatility($C$7,$C$2,$C$8,I448)</f>
        <v>0.213267990953866</v>
      </c>
    </row>
    <row r="449" spans="9:10">
      <c r="I449" s="70">
        <f t="shared" si="6"/>
        <v>40029</v>
      </c>
      <c r="J449" s="69">
        <f>_xll.HLV5r3.Financial.Cache.ComputeVolatility($C$7,$C$2,$C$8,I449)</f>
        <v>0.213164614748309</v>
      </c>
    </row>
    <row r="450" spans="9:10">
      <c r="I450" s="70">
        <f t="shared" si="6"/>
        <v>40030</v>
      </c>
      <c r="J450" s="69">
        <f>_xll.HLV5r3.Financial.Cache.ComputeVolatility($C$7,$C$2,$C$8,I450)</f>
        <v>0.21306149381020301</v>
      </c>
    </row>
    <row r="451" spans="9:10">
      <c r="I451" s="70">
        <f t="shared" si="6"/>
        <v>40031</v>
      </c>
      <c r="J451" s="69">
        <f>_xll.HLV5r3.Financial.Cache.ComputeVolatility($C$7,$C$2,$C$8,I451)</f>
        <v>0.212958628097452</v>
      </c>
    </row>
    <row r="452" spans="9:10">
      <c r="I452" s="70">
        <f t="shared" si="6"/>
        <v>40032</v>
      </c>
      <c r="J452" s="69">
        <f>_xll.HLV5r3.Financial.Cache.ComputeVolatility($C$7,$C$2,$C$8,I452)</f>
        <v>0.21285601756796199</v>
      </c>
    </row>
    <row r="453" spans="9:10">
      <c r="I453" s="70">
        <f t="shared" ref="I453:I516" si="7">I452+1</f>
        <v>40033</v>
      </c>
      <c r="J453" s="69">
        <f>_xll.HLV5r3.Financial.Cache.ComputeVolatility($C$7,$C$2,$C$8,I453)</f>
        <v>0.21275366217963601</v>
      </c>
    </row>
    <row r="454" spans="9:10">
      <c r="I454" s="70">
        <f t="shared" si="7"/>
        <v>40034</v>
      </c>
      <c r="J454" s="69">
        <f>_xll.HLV5r3.Financial.Cache.ComputeVolatility($C$7,$C$2,$C$8,I454)</f>
        <v>0.21265156189038001</v>
      </c>
    </row>
    <row r="455" spans="9:10">
      <c r="I455" s="70">
        <f t="shared" si="7"/>
        <v>40035</v>
      </c>
      <c r="J455" s="69">
        <f>_xll.HLV5r3.Financial.Cache.ComputeVolatility($C$7,$C$2,$C$8,I455)</f>
        <v>0.21254971665809699</v>
      </c>
    </row>
    <row r="456" spans="9:10">
      <c r="I456" s="70">
        <f t="shared" si="7"/>
        <v>40036</v>
      </c>
      <c r="J456" s="69">
        <f>_xll.HLV5r3.Financial.Cache.ComputeVolatility($C$7,$C$2,$C$8,I456)</f>
        <v>0.212448126440694</v>
      </c>
    </row>
    <row r="457" spans="9:10">
      <c r="I457" s="70">
        <f t="shared" si="7"/>
        <v>40037</v>
      </c>
      <c r="J457" s="69">
        <f>_xll.HLV5r3.Financial.Cache.ComputeVolatility($C$7,$C$2,$C$8,I457)</f>
        <v>0.212346791196074</v>
      </c>
    </row>
    <row r="458" spans="9:10">
      <c r="I458" s="70">
        <f t="shared" si="7"/>
        <v>40038</v>
      </c>
      <c r="J458" s="69">
        <f>_xll.HLV5r3.Financial.Cache.ComputeVolatility($C$7,$C$2,$C$8,I458)</f>
        <v>0.212245710882142</v>
      </c>
    </row>
    <row r="459" spans="9:10">
      <c r="I459" s="70">
        <f t="shared" si="7"/>
        <v>40039</v>
      </c>
      <c r="J459" s="69">
        <f>_xll.HLV5r3.Financial.Cache.ComputeVolatility($C$7,$C$2,$C$8,I459)</f>
        <v>0.21214488545680199</v>
      </c>
    </row>
    <row r="460" spans="9:10">
      <c r="I460" s="70">
        <f t="shared" si="7"/>
        <v>40040</v>
      </c>
      <c r="J460" s="69">
        <f>_xll.HLV5r3.Financial.Cache.ComputeVolatility($C$7,$C$2,$C$8,I460)</f>
        <v>0.21204431487795999</v>
      </c>
    </row>
    <row r="461" spans="9:10">
      <c r="I461" s="70">
        <f t="shared" si="7"/>
        <v>40041</v>
      </c>
      <c r="J461" s="69">
        <f>_xll.HLV5r3.Financial.Cache.ComputeVolatility($C$7,$C$2,$C$8,I461)</f>
        <v>0.21194399910351999</v>
      </c>
    </row>
    <row r="462" spans="9:10">
      <c r="I462" s="70">
        <f t="shared" si="7"/>
        <v>40042</v>
      </c>
      <c r="J462" s="69">
        <f>_xll.HLV5r3.Financial.Cache.ComputeVolatility($C$7,$C$2,$C$8,I462)</f>
        <v>0.21184393809138699</v>
      </c>
    </row>
    <row r="463" spans="9:10">
      <c r="I463" s="70">
        <f t="shared" si="7"/>
        <v>40043</v>
      </c>
      <c r="J463" s="69">
        <f>_xll.HLV5r3.Financial.Cache.ComputeVolatility($C$7,$C$2,$C$8,I463)</f>
        <v>0.211744131799465</v>
      </c>
    </row>
    <row r="464" spans="9:10">
      <c r="I464" s="70">
        <f t="shared" si="7"/>
        <v>40044</v>
      </c>
      <c r="J464" s="69">
        <f>_xll.HLV5r3.Financial.Cache.ComputeVolatility($C$7,$C$2,$C$8,I464)</f>
        <v>0.21164458018565899</v>
      </c>
    </row>
    <row r="465" spans="9:10">
      <c r="I465" s="70">
        <f t="shared" si="7"/>
        <v>40045</v>
      </c>
      <c r="J465" s="69">
        <f>_xll.HLV5r3.Financial.Cache.ComputeVolatility($C$7,$C$2,$C$8,I465)</f>
        <v>0.211545283207873</v>
      </c>
    </row>
    <row r="466" spans="9:10">
      <c r="I466" s="70">
        <f t="shared" si="7"/>
        <v>40046</v>
      </c>
      <c r="J466" s="69">
        <f>_xll.HLV5r3.Financial.Cache.ComputeVolatility($C$7,$C$2,$C$8,I466)</f>
        <v>0.21144624082401201</v>
      </c>
    </row>
    <row r="467" spans="9:10">
      <c r="I467" s="70">
        <f t="shared" si="7"/>
        <v>40047</v>
      </c>
      <c r="J467" s="69">
        <f>_xll.HLV5r3.Financial.Cache.ComputeVolatility($C$7,$C$2,$C$8,I467)</f>
        <v>0.21134745299198199</v>
      </c>
    </row>
    <row r="468" spans="9:10">
      <c r="I468" s="70">
        <f t="shared" si="7"/>
        <v>40048</v>
      </c>
      <c r="J468" s="69">
        <f>_xll.HLV5r3.Financial.Cache.ComputeVolatility($C$7,$C$2,$C$8,I468)</f>
        <v>0.21124891966968601</v>
      </c>
    </row>
    <row r="469" spans="9:10">
      <c r="I469" s="70">
        <f t="shared" si="7"/>
        <v>40049</v>
      </c>
      <c r="J469" s="69">
        <f>_xll.HLV5r3.Financial.Cache.ComputeVolatility($C$7,$C$2,$C$8,I469)</f>
        <v>0.21115064081502899</v>
      </c>
    </row>
    <row r="470" spans="9:10">
      <c r="I470" s="70">
        <f t="shared" si="7"/>
        <v>40050</v>
      </c>
      <c r="J470" s="69">
        <f>_xll.HLV5r3.Financial.Cache.ComputeVolatility($C$7,$C$2,$C$8,I470)</f>
        <v>0.21105261638591499</v>
      </c>
    </row>
    <row r="471" spans="9:10">
      <c r="I471" s="70">
        <f t="shared" si="7"/>
        <v>40051</v>
      </c>
      <c r="J471" s="69">
        <f>_xll.HLV5r3.Financial.Cache.ComputeVolatility($C$7,$C$2,$C$8,I471)</f>
        <v>0.210954846340251</v>
      </c>
    </row>
    <row r="472" spans="9:10">
      <c r="I472" s="70">
        <f t="shared" si="7"/>
        <v>40052</v>
      </c>
      <c r="J472" s="69">
        <f>_xll.HLV5r3.Financial.Cache.ComputeVolatility($C$7,$C$2,$C$8,I472)</f>
        <v>0.21085733063593901</v>
      </c>
    </row>
    <row r="473" spans="9:10">
      <c r="I473" s="70">
        <f t="shared" si="7"/>
        <v>40053</v>
      </c>
      <c r="J473" s="69">
        <f>_xll.HLV5r3.Financial.Cache.ComputeVolatility($C$7,$C$2,$C$8,I473)</f>
        <v>0.210760069230886</v>
      </c>
    </row>
    <row r="474" spans="9:10">
      <c r="I474" s="70">
        <f t="shared" si="7"/>
        <v>40054</v>
      </c>
      <c r="J474" s="69">
        <f>_xll.HLV5r3.Financial.Cache.ComputeVolatility($C$7,$C$2,$C$8,I474)</f>
        <v>0.21066306208299401</v>
      </c>
    </row>
    <row r="475" spans="9:10">
      <c r="I475" s="70">
        <f t="shared" si="7"/>
        <v>40055</v>
      </c>
      <c r="J475" s="69">
        <f>_xll.HLV5r3.Financial.Cache.ComputeVolatility($C$7,$C$2,$C$8,I475)</f>
        <v>0.21056630915016999</v>
      </c>
    </row>
    <row r="476" spans="9:10">
      <c r="I476" s="70">
        <f t="shared" si="7"/>
        <v>40056</v>
      </c>
      <c r="J476" s="69">
        <f>_xll.HLV5r3.Financial.Cache.ComputeVolatility($C$7,$C$2,$C$8,I476)</f>
        <v>0.21046981039031701</v>
      </c>
    </row>
    <row r="477" spans="9:10">
      <c r="I477" s="70">
        <f t="shared" si="7"/>
        <v>40057</v>
      </c>
      <c r="J477" s="69">
        <f>_xll.HLV5r3.Financial.Cache.ComputeVolatility($C$7,$C$2,$C$8,I477)</f>
        <v>0.210373565761341</v>
      </c>
    </row>
    <row r="478" spans="9:10">
      <c r="I478" s="70">
        <f t="shared" si="7"/>
        <v>40058</v>
      </c>
      <c r="J478" s="69">
        <f>_xll.HLV5r3.Financial.Cache.ComputeVolatility($C$7,$C$2,$C$8,I478)</f>
        <v>0.21027757522114601</v>
      </c>
    </row>
    <row r="479" spans="9:10">
      <c r="I479" s="70">
        <f t="shared" si="7"/>
        <v>40059</v>
      </c>
      <c r="J479" s="69">
        <f>_xll.HLV5r3.Financial.Cache.ComputeVolatility($C$7,$C$2,$C$8,I479)</f>
        <v>0.21018183872763599</v>
      </c>
    </row>
    <row r="480" spans="9:10">
      <c r="I480" s="70">
        <f t="shared" si="7"/>
        <v>40060</v>
      </c>
      <c r="J480" s="69">
        <f>_xll.HLV5r3.Financial.Cache.ComputeVolatility($C$7,$C$2,$C$8,I480)</f>
        <v>0.21008635623871699</v>
      </c>
    </row>
    <row r="481" spans="9:10">
      <c r="I481" s="70">
        <f t="shared" si="7"/>
        <v>40061</v>
      </c>
      <c r="J481" s="69">
        <f>_xll.HLV5r3.Financial.Cache.ComputeVolatility($C$7,$C$2,$C$8,I481)</f>
        <v>0.209991127712293</v>
      </c>
    </row>
    <row r="482" spans="9:10">
      <c r="I482" s="70">
        <f t="shared" si="7"/>
        <v>40062</v>
      </c>
      <c r="J482" s="69">
        <f>_xll.HLV5r3.Financial.Cache.ComputeVolatility($C$7,$C$2,$C$8,I482)</f>
        <v>0.209896153106268</v>
      </c>
    </row>
    <row r="483" spans="9:10">
      <c r="I483" s="70">
        <f t="shared" si="7"/>
        <v>40063</v>
      </c>
      <c r="J483" s="69">
        <f>_xll.HLV5r3.Financial.Cache.ComputeVolatility($C$7,$C$2,$C$8,I483)</f>
        <v>0.20980143237854801</v>
      </c>
    </row>
    <row r="484" spans="9:10">
      <c r="I484" s="70">
        <f t="shared" si="7"/>
        <v>40064</v>
      </c>
      <c r="J484" s="69">
        <f>_xll.HLV5r3.Financial.Cache.ComputeVolatility($C$7,$C$2,$C$8,I484)</f>
        <v>0.20970696548703599</v>
      </c>
    </row>
    <row r="485" spans="9:10">
      <c r="I485" s="70">
        <f t="shared" si="7"/>
        <v>40065</v>
      </c>
      <c r="J485" s="69">
        <f>_xll.HLV5r3.Financial.Cache.ComputeVolatility($C$7,$C$2,$C$8,I485)</f>
        <v>0.209612752389638</v>
      </c>
    </row>
    <row r="486" spans="9:10">
      <c r="I486" s="70">
        <f t="shared" si="7"/>
        <v>40066</v>
      </c>
      <c r="J486" s="69">
        <f>_xll.HLV5r3.Financial.Cache.ComputeVolatility($C$7,$C$2,$C$8,I486)</f>
        <v>0.20951879304425799</v>
      </c>
    </row>
    <row r="487" spans="9:10">
      <c r="I487" s="70">
        <f t="shared" si="7"/>
        <v>40067</v>
      </c>
      <c r="J487" s="69">
        <f>_xll.HLV5r3.Financial.Cache.ComputeVolatility($C$7,$C$2,$C$8,I487)</f>
        <v>0.209425087408801</v>
      </c>
    </row>
    <row r="488" spans="9:10">
      <c r="I488" s="70">
        <f t="shared" si="7"/>
        <v>40068</v>
      </c>
      <c r="J488" s="69">
        <f>_xll.HLV5r3.Financial.Cache.ComputeVolatility($C$7,$C$2,$C$8,I488)</f>
        <v>0.209331635441171</v>
      </c>
    </row>
    <row r="489" spans="9:10">
      <c r="I489" s="70">
        <f t="shared" si="7"/>
        <v>40069</v>
      </c>
      <c r="J489" s="69">
        <f>_xll.HLV5r3.Financial.Cache.ComputeVolatility($C$7,$C$2,$C$8,I489)</f>
        <v>0.20923843709927401</v>
      </c>
    </row>
    <row r="490" spans="9:10">
      <c r="I490" s="70">
        <f t="shared" si="7"/>
        <v>40070</v>
      </c>
      <c r="J490" s="69">
        <f>_xll.HLV5r3.Financial.Cache.ComputeVolatility($C$7,$C$2,$C$8,I490)</f>
        <v>0.20914549234101401</v>
      </c>
    </row>
    <row r="491" spans="9:10">
      <c r="I491" s="70">
        <f t="shared" si="7"/>
        <v>40071</v>
      </c>
      <c r="J491" s="69">
        <f>_xll.HLV5r3.Financial.Cache.ComputeVolatility($C$7,$C$2,$C$8,I491)</f>
        <v>0.209052801124294</v>
      </c>
    </row>
    <row r="492" spans="9:10">
      <c r="I492" s="70">
        <f t="shared" si="7"/>
        <v>40072</v>
      </c>
      <c r="J492" s="69">
        <f>_xll.HLV5r3.Financial.Cache.ComputeVolatility($C$7,$C$2,$C$8,I492)</f>
        <v>0.20896036340702101</v>
      </c>
    </row>
    <row r="493" spans="9:10">
      <c r="I493" s="70">
        <f t="shared" si="7"/>
        <v>40073</v>
      </c>
      <c r="J493" s="69">
        <f>_xll.HLV5r3.Financial.Cache.ComputeVolatility($C$7,$C$2,$C$8,I493)</f>
        <v>0.20886817914709899</v>
      </c>
    </row>
    <row r="494" spans="9:10">
      <c r="I494" s="70">
        <f t="shared" si="7"/>
        <v>40074</v>
      </c>
      <c r="J494" s="69">
        <f>_xll.HLV5r3.Financial.Cache.ComputeVolatility($C$7,$C$2,$C$8,I494)</f>
        <v>0.20877624830243199</v>
      </c>
    </row>
    <row r="495" spans="9:10">
      <c r="I495" s="70">
        <f t="shared" si="7"/>
        <v>40075</v>
      </c>
      <c r="J495" s="69">
        <f>_xll.HLV5r3.Financial.Cache.ComputeVolatility($C$7,$C$2,$C$8,I495)</f>
        <v>0.20868457083092501</v>
      </c>
    </row>
    <row r="496" spans="9:10">
      <c r="I496" s="70">
        <f t="shared" si="7"/>
        <v>40076</v>
      </c>
      <c r="J496" s="69">
        <f>_xll.HLV5r3.Financial.Cache.ComputeVolatility($C$7,$C$2,$C$8,I496)</f>
        <v>0.20859314669048301</v>
      </c>
    </row>
    <row r="497" spans="9:10">
      <c r="I497" s="70">
        <f t="shared" si="7"/>
        <v>40077</v>
      </c>
      <c r="J497" s="69">
        <f>_xll.HLV5r3.Financial.Cache.ComputeVolatility($C$7,$C$2,$C$8,I497)</f>
        <v>0.20850197583901001</v>
      </c>
    </row>
    <row r="498" spans="9:10">
      <c r="I498" s="70">
        <f t="shared" si="7"/>
        <v>40078</v>
      </c>
      <c r="J498" s="69">
        <f>_xll.HLV5r3.Financial.Cache.ComputeVolatility($C$7,$C$2,$C$8,I498)</f>
        <v>0.208411058234411</v>
      </c>
    </row>
    <row r="499" spans="9:10">
      <c r="I499" s="70">
        <f t="shared" si="7"/>
        <v>40079</v>
      </c>
      <c r="J499" s="69">
        <f>_xll.HLV5r3.Financial.Cache.ComputeVolatility($C$7,$C$2,$C$8,I499)</f>
        <v>0.208320393834591</v>
      </c>
    </row>
    <row r="500" spans="9:10">
      <c r="I500" s="70">
        <f t="shared" si="7"/>
        <v>40080</v>
      </c>
      <c r="J500" s="69">
        <f>_xll.HLV5r3.Financial.Cache.ComputeVolatility($C$7,$C$2,$C$8,I500)</f>
        <v>0.20822998259745401</v>
      </c>
    </row>
    <row r="501" spans="9:10">
      <c r="I501" s="70">
        <f t="shared" si="7"/>
        <v>40081</v>
      </c>
      <c r="J501" s="69">
        <f>_xll.HLV5r3.Financial.Cache.ComputeVolatility($C$7,$C$2,$C$8,I501)</f>
        <v>0.20813982448090501</v>
      </c>
    </row>
    <row r="502" spans="9:10">
      <c r="I502" s="70">
        <f t="shared" si="7"/>
        <v>40082</v>
      </c>
      <c r="J502" s="69">
        <f>_xll.HLV5r3.Financial.Cache.ComputeVolatility($C$7,$C$2,$C$8,I502)</f>
        <v>0.20804991944284901</v>
      </c>
    </row>
    <row r="503" spans="9:10">
      <c r="I503" s="70">
        <f t="shared" si="7"/>
        <v>40083</v>
      </c>
      <c r="J503" s="69">
        <f>_xll.HLV5r3.Financial.Cache.ComputeVolatility($C$7,$C$2,$C$8,I503)</f>
        <v>0.20796026744118901</v>
      </c>
    </row>
    <row r="504" spans="9:10">
      <c r="I504" s="70">
        <f t="shared" si="7"/>
        <v>40084</v>
      </c>
      <c r="J504" s="69">
        <f>_xll.HLV5r3.Financial.Cache.ComputeVolatility($C$7,$C$2,$C$8,I504)</f>
        <v>0.20787086843383201</v>
      </c>
    </row>
    <row r="505" spans="9:10">
      <c r="I505" s="70">
        <f t="shared" si="7"/>
        <v>40085</v>
      </c>
      <c r="J505" s="69">
        <f>_xll.HLV5r3.Financial.Cache.ComputeVolatility($C$7,$C$2,$C$8,I505)</f>
        <v>0.20778172237868101</v>
      </c>
    </row>
    <row r="506" spans="9:10">
      <c r="I506" s="70">
        <f t="shared" si="7"/>
        <v>40086</v>
      </c>
      <c r="J506" s="69">
        <f>_xll.HLV5r3.Financial.Cache.ComputeVolatility($C$7,$C$2,$C$8,I506)</f>
        <v>0.20769282923364099</v>
      </c>
    </row>
    <row r="507" spans="9:10">
      <c r="I507" s="70">
        <f t="shared" si="7"/>
        <v>40087</v>
      </c>
      <c r="J507" s="69">
        <f>_xll.HLV5r3.Financial.Cache.ComputeVolatility($C$7,$C$2,$C$8,I507)</f>
        <v>0.207604188956618</v>
      </c>
    </row>
    <row r="508" spans="9:10">
      <c r="I508" s="70">
        <f t="shared" si="7"/>
        <v>40088</v>
      </c>
      <c r="J508" s="69">
        <f>_xll.HLV5r3.Financial.Cache.ComputeVolatility($C$7,$C$2,$C$8,I508)</f>
        <v>0.20751580150551399</v>
      </c>
    </row>
    <row r="509" spans="9:10">
      <c r="I509" s="70">
        <f t="shared" si="7"/>
        <v>40089</v>
      </c>
      <c r="J509" s="69">
        <f>_xll.HLV5r3.Financial.Cache.ComputeVolatility($C$7,$C$2,$C$8,I509)</f>
        <v>0.20742766683823599</v>
      </c>
    </row>
    <row r="510" spans="9:10">
      <c r="I510" s="70">
        <f t="shared" si="7"/>
        <v>40090</v>
      </c>
      <c r="J510" s="69">
        <f>_xll.HLV5r3.Financial.Cache.ComputeVolatility($C$7,$C$2,$C$8,I510)</f>
        <v>0.20733978491268701</v>
      </c>
    </row>
    <row r="511" spans="9:10">
      <c r="I511" s="70">
        <f t="shared" si="7"/>
        <v>40091</v>
      </c>
      <c r="J511" s="69">
        <f>_xll.HLV5r3.Financial.Cache.ComputeVolatility($C$7,$C$2,$C$8,I511)</f>
        <v>0.20725215568677299</v>
      </c>
    </row>
    <row r="512" spans="9:10">
      <c r="I512" s="70">
        <f t="shared" si="7"/>
        <v>40092</v>
      </c>
      <c r="J512" s="69">
        <f>_xll.HLV5r3.Financial.Cache.ComputeVolatility($C$7,$C$2,$C$8,I512)</f>
        <v>0.20716477911839801</v>
      </c>
    </row>
    <row r="513" spans="9:10">
      <c r="I513" s="70">
        <f t="shared" si="7"/>
        <v>40093</v>
      </c>
      <c r="J513" s="69">
        <f>_xll.HLV5r3.Financial.Cache.ComputeVolatility($C$7,$C$2,$C$8,I513)</f>
        <v>0.207077655165467</v>
      </c>
    </row>
    <row r="514" spans="9:10">
      <c r="I514" s="70">
        <f t="shared" si="7"/>
        <v>40094</v>
      </c>
      <c r="J514" s="69">
        <f>_xll.HLV5r3.Financial.Cache.ComputeVolatility($C$7,$C$2,$C$8,I514)</f>
        <v>0.20699078378588401</v>
      </c>
    </row>
    <row r="515" spans="9:10">
      <c r="I515" s="70">
        <f t="shared" si="7"/>
        <v>40095</v>
      </c>
      <c r="J515" s="69">
        <f>_xll.HLV5r3.Financial.Cache.ComputeVolatility($C$7,$C$2,$C$8,I515)</f>
        <v>0.20690416493755401</v>
      </c>
    </row>
    <row r="516" spans="9:10">
      <c r="I516" s="70">
        <f t="shared" si="7"/>
        <v>40096</v>
      </c>
      <c r="J516" s="69">
        <f>_xll.HLV5r3.Financial.Cache.ComputeVolatility($C$7,$C$2,$C$8,I516)</f>
        <v>0.20681779857838201</v>
      </c>
    </row>
    <row r="517" spans="9:10">
      <c r="I517" s="70">
        <f t="shared" ref="I517:I580" si="8">I516+1</f>
        <v>40097</v>
      </c>
      <c r="J517" s="69">
        <f>_xll.HLV5r3.Financial.Cache.ComputeVolatility($C$7,$C$2,$C$8,I517)</f>
        <v>0.20673168466627201</v>
      </c>
    </row>
    <row r="518" spans="9:10">
      <c r="I518" s="70">
        <f t="shared" si="8"/>
        <v>40098</v>
      </c>
      <c r="J518" s="69">
        <f>_xll.HLV5r3.Financial.Cache.ComputeVolatility($C$7,$C$2,$C$8,I518)</f>
        <v>0.20664582315912899</v>
      </c>
    </row>
    <row r="519" spans="9:10">
      <c r="I519" s="70">
        <f t="shared" si="8"/>
        <v>40099</v>
      </c>
      <c r="J519" s="69">
        <f>_xll.HLV5r3.Financial.Cache.ComputeVolatility($C$7,$C$2,$C$8,I519)</f>
        <v>0.206560214014858</v>
      </c>
    </row>
    <row r="520" spans="9:10">
      <c r="I520" s="70">
        <f t="shared" si="8"/>
        <v>40100</v>
      </c>
      <c r="J520" s="69">
        <f>_xll.HLV5r3.Financial.Cache.ComputeVolatility($C$7,$C$2,$C$8,I520)</f>
        <v>0.20647485719136199</v>
      </c>
    </row>
    <row r="521" spans="9:10">
      <c r="I521" s="70">
        <f t="shared" si="8"/>
        <v>40101</v>
      </c>
      <c r="J521" s="69">
        <f>_xll.HLV5r3.Financial.Cache.ComputeVolatility($C$7,$C$2,$C$8,I521)</f>
        <v>0.20638975264654799</v>
      </c>
    </row>
    <row r="522" spans="9:10">
      <c r="I522" s="70">
        <f t="shared" si="8"/>
        <v>40102</v>
      </c>
      <c r="J522" s="69">
        <f>_xll.HLV5r3.Financial.Cache.ComputeVolatility($C$7,$C$2,$C$8,I522)</f>
        <v>0.206304900338319</v>
      </c>
    </row>
    <row r="523" spans="9:10">
      <c r="I523" s="70">
        <f t="shared" si="8"/>
        <v>40103</v>
      </c>
      <c r="J523" s="69">
        <f>_xll.HLV5r3.Financial.Cache.ComputeVolatility($C$7,$C$2,$C$8,I523)</f>
        <v>0.20622030022458099</v>
      </c>
    </row>
    <row r="524" spans="9:10">
      <c r="I524" s="70">
        <f t="shared" si="8"/>
        <v>40104</v>
      </c>
      <c r="J524" s="69">
        <f>_xll.HLV5r3.Financial.Cache.ComputeVolatility($C$7,$C$2,$C$8,I524)</f>
        <v>0.206135952263237</v>
      </c>
    </row>
    <row r="525" spans="9:10">
      <c r="I525" s="70">
        <f t="shared" si="8"/>
        <v>40105</v>
      </c>
      <c r="J525" s="69">
        <f>_xll.HLV5r3.Financial.Cache.ComputeVolatility($C$7,$C$2,$C$8,I525)</f>
        <v>0.20605185641219301</v>
      </c>
    </row>
    <row r="526" spans="9:10">
      <c r="I526" s="70">
        <f t="shared" si="8"/>
        <v>40106</v>
      </c>
      <c r="J526" s="69">
        <f>_xll.HLV5r3.Financial.Cache.ComputeVolatility($C$7,$C$2,$C$8,I526)</f>
        <v>0.20596801262935299</v>
      </c>
    </row>
    <row r="527" spans="9:10">
      <c r="I527" s="70">
        <f t="shared" si="8"/>
        <v>40107</v>
      </c>
      <c r="J527" s="69">
        <f>_xll.HLV5r3.Financial.Cache.ComputeVolatility($C$7,$C$2,$C$8,I527)</f>
        <v>0.20588442087262199</v>
      </c>
    </row>
    <row r="528" spans="9:10">
      <c r="I528" s="70">
        <f t="shared" si="8"/>
        <v>40108</v>
      </c>
      <c r="J528" s="69">
        <f>_xll.HLV5r3.Financial.Cache.ComputeVolatility($C$7,$C$2,$C$8,I528)</f>
        <v>0.205801081099904</v>
      </c>
    </row>
    <row r="529" spans="9:10">
      <c r="I529" s="70">
        <f t="shared" si="8"/>
        <v>40109</v>
      </c>
      <c r="J529" s="69">
        <f>_xll.HLV5r3.Financial.Cache.ComputeVolatility($C$7,$C$2,$C$8,I529)</f>
        <v>0.205717993269104</v>
      </c>
    </row>
    <row r="530" spans="9:10">
      <c r="I530" s="70">
        <f t="shared" si="8"/>
        <v>40110</v>
      </c>
      <c r="J530" s="69">
        <f>_xll.HLV5r3.Financial.Cache.ComputeVolatility($C$7,$C$2,$C$8,I530)</f>
        <v>0.20563515733812801</v>
      </c>
    </row>
    <row r="531" spans="9:10">
      <c r="I531" s="70">
        <f t="shared" si="8"/>
        <v>40111</v>
      </c>
      <c r="J531" s="69">
        <f>_xll.HLV5r3.Financial.Cache.ComputeVolatility($C$7,$C$2,$C$8,I531)</f>
        <v>0.205552573264878</v>
      </c>
    </row>
    <row r="532" spans="9:10">
      <c r="I532" s="70">
        <f t="shared" si="8"/>
        <v>40112</v>
      </c>
      <c r="J532" s="69">
        <f>_xll.HLV5r3.Financial.Cache.ComputeVolatility($C$7,$C$2,$C$8,I532)</f>
        <v>0.205470241007261</v>
      </c>
    </row>
    <row r="533" spans="9:10">
      <c r="I533" s="70">
        <f t="shared" si="8"/>
        <v>40113</v>
      </c>
      <c r="J533" s="69">
        <f>_xll.HLV5r3.Financial.Cache.ComputeVolatility($C$7,$C$2,$C$8,I533)</f>
        <v>0.20538816052318001</v>
      </c>
    </row>
    <row r="534" spans="9:10">
      <c r="I534" s="70">
        <f t="shared" si="8"/>
        <v>40114</v>
      </c>
      <c r="J534" s="69">
        <f>_xll.HLV5r3.Financial.Cache.ComputeVolatility($C$7,$C$2,$C$8,I534)</f>
        <v>0.205306331770541</v>
      </c>
    </row>
    <row r="535" spans="9:10">
      <c r="I535" s="70">
        <f t="shared" si="8"/>
        <v>40115</v>
      </c>
      <c r="J535" s="69">
        <f>_xll.HLV5r3.Financial.Cache.ComputeVolatility($C$7,$C$2,$C$8,I535)</f>
        <v>0.20522475470724699</v>
      </c>
    </row>
    <row r="536" spans="9:10">
      <c r="I536" s="70">
        <f t="shared" si="8"/>
        <v>40116</v>
      </c>
      <c r="J536" s="69">
        <f>_xll.HLV5r3.Financial.Cache.ComputeVolatility($C$7,$C$2,$C$8,I536)</f>
        <v>0.20514342929120399</v>
      </c>
    </row>
    <row r="537" spans="9:10">
      <c r="I537" s="70">
        <f t="shared" si="8"/>
        <v>40117</v>
      </c>
      <c r="J537" s="69">
        <f>_xll.HLV5r3.Financial.Cache.ComputeVolatility($C$7,$C$2,$C$8,I537)</f>
        <v>0.20506235548031701</v>
      </c>
    </row>
    <row r="538" spans="9:10">
      <c r="I538" s="70">
        <f t="shared" si="8"/>
        <v>40118</v>
      </c>
      <c r="J538" s="69">
        <f>_xll.HLV5r3.Financial.Cache.ComputeVolatility($C$7,$C$2,$C$8,I538)</f>
        <v>0.20498153323248899</v>
      </c>
    </row>
    <row r="539" spans="9:10">
      <c r="I539" s="70">
        <f t="shared" si="8"/>
        <v>40119</v>
      </c>
      <c r="J539" s="69">
        <f>_xll.HLV5r3.Financial.Cache.ComputeVolatility($C$7,$C$2,$C$8,I539)</f>
        <v>0.20490096250562601</v>
      </c>
    </row>
    <row r="540" spans="9:10">
      <c r="I540" s="70">
        <f t="shared" si="8"/>
        <v>40120</v>
      </c>
      <c r="J540" s="69">
        <f>_xll.HLV5r3.Financial.Cache.ComputeVolatility($C$7,$C$2,$C$8,I540)</f>
        <v>0.204820643257632</v>
      </c>
    </row>
    <row r="541" spans="9:10">
      <c r="I541" s="70">
        <f t="shared" si="8"/>
        <v>40121</v>
      </c>
      <c r="J541" s="69">
        <f>_xll.HLV5r3.Financial.Cache.ComputeVolatility($C$7,$C$2,$C$8,I541)</f>
        <v>0.204740575446412</v>
      </c>
    </row>
    <row r="542" spans="9:10">
      <c r="I542" s="70">
        <f t="shared" si="8"/>
        <v>40122</v>
      </c>
      <c r="J542" s="69">
        <f>_xll.HLV5r3.Financial.Cache.ComputeVolatility($C$7,$C$2,$C$8,I542)</f>
        <v>0.20466075902987099</v>
      </c>
    </row>
    <row r="543" spans="9:10">
      <c r="I543" s="70">
        <f t="shared" si="8"/>
        <v>40123</v>
      </c>
      <c r="J543" s="69">
        <f>_xll.HLV5r3.Financial.Cache.ComputeVolatility($C$7,$C$2,$C$8,I543)</f>
        <v>0.20458119396591301</v>
      </c>
    </row>
    <row r="544" spans="9:10">
      <c r="I544" s="70">
        <f t="shared" si="8"/>
        <v>40124</v>
      </c>
      <c r="J544" s="69">
        <f>_xll.HLV5r3.Financial.Cache.ComputeVolatility($C$7,$C$2,$C$8,I544)</f>
        <v>0.204501880212443</v>
      </c>
    </row>
    <row r="545" spans="9:10">
      <c r="I545" s="70">
        <f t="shared" si="8"/>
        <v>40125</v>
      </c>
      <c r="J545" s="69">
        <f>_xll.HLV5r3.Financial.Cache.ComputeVolatility($C$7,$C$2,$C$8,I545)</f>
        <v>0.20442281772736501</v>
      </c>
    </row>
    <row r="546" spans="9:10">
      <c r="I546" s="70">
        <f t="shared" si="8"/>
        <v>40126</v>
      </c>
      <c r="J546" s="69">
        <f>_xll.HLV5r3.Financial.Cache.ComputeVolatility($C$7,$C$2,$C$8,I546)</f>
        <v>0.204344006468584</v>
      </c>
    </row>
    <row r="547" spans="9:10">
      <c r="I547" s="70">
        <f t="shared" si="8"/>
        <v>40127</v>
      </c>
      <c r="J547" s="69">
        <f>_xll.HLV5r3.Financial.Cache.ComputeVolatility($C$7,$C$2,$C$8,I547)</f>
        <v>0.20426544639400501</v>
      </c>
    </row>
    <row r="548" spans="9:10">
      <c r="I548" s="70">
        <f t="shared" si="8"/>
        <v>40128</v>
      </c>
      <c r="J548" s="69">
        <f>_xll.HLV5r3.Financial.Cache.ComputeVolatility($C$7,$C$2,$C$8,I548)</f>
        <v>0.204187137461532</v>
      </c>
    </row>
    <row r="549" spans="9:10">
      <c r="I549" s="70">
        <f t="shared" si="8"/>
        <v>40129</v>
      </c>
      <c r="J549" s="69">
        <f>_xll.HLV5r3.Financial.Cache.ComputeVolatility($C$7,$C$2,$C$8,I549)</f>
        <v>0.20410907962907099</v>
      </c>
    </row>
    <row r="550" spans="9:10">
      <c r="I550" s="70">
        <f t="shared" si="8"/>
        <v>40130</v>
      </c>
      <c r="J550" s="69">
        <f>_xll.HLV5r3.Financial.Cache.ComputeVolatility($C$7,$C$2,$C$8,I550)</f>
        <v>0.20403127285452499</v>
      </c>
    </row>
    <row r="551" spans="9:10">
      <c r="I551" s="70">
        <f t="shared" si="8"/>
        <v>40131</v>
      </c>
      <c r="J551" s="69">
        <f>_xll.HLV5r3.Financial.Cache.ComputeVolatility($C$7,$C$2,$C$8,I551)</f>
        <v>0.20395371709579899</v>
      </c>
    </row>
    <row r="552" spans="9:10">
      <c r="I552" s="70">
        <f t="shared" si="8"/>
        <v>40132</v>
      </c>
      <c r="J552" s="69">
        <f>_xll.HLV5r3.Financial.Cache.ComputeVolatility($C$7,$C$2,$C$8,I552)</f>
        <v>0.203876412310799</v>
      </c>
    </row>
    <row r="553" spans="9:10">
      <c r="I553" s="70">
        <f t="shared" si="8"/>
        <v>40133</v>
      </c>
      <c r="J553" s="69">
        <f>_xll.HLV5r3.Financial.Cache.ComputeVolatility($C$7,$C$2,$C$8,I553)</f>
        <v>0.203799358457428</v>
      </c>
    </row>
    <row r="554" spans="9:10">
      <c r="I554" s="70">
        <f t="shared" si="8"/>
        <v>40134</v>
      </c>
      <c r="J554" s="69">
        <f>_xll.HLV5r3.Financial.Cache.ComputeVolatility($C$7,$C$2,$C$8,I554)</f>
        <v>0.203722555493592</v>
      </c>
    </row>
    <row r="555" spans="9:10">
      <c r="I555" s="70">
        <f t="shared" si="8"/>
        <v>40135</v>
      </c>
      <c r="J555" s="69">
        <f>_xll.HLV5r3.Financial.Cache.ComputeVolatility($C$7,$C$2,$C$8,I555)</f>
        <v>0.20364600337719399</v>
      </c>
    </row>
    <row r="556" spans="9:10">
      <c r="I556" s="70">
        <f t="shared" si="8"/>
        <v>40136</v>
      </c>
      <c r="J556" s="69">
        <f>_xll.HLV5r3.Financial.Cache.ComputeVolatility($C$7,$C$2,$C$8,I556)</f>
        <v>0.203569702066141</v>
      </c>
    </row>
    <row r="557" spans="9:10">
      <c r="I557" s="70">
        <f t="shared" si="8"/>
        <v>40137</v>
      </c>
      <c r="J557" s="69">
        <f>_xll.HLV5r3.Financial.Cache.ComputeVolatility($C$7,$C$2,$C$8,I557)</f>
        <v>0.20349365151833501</v>
      </c>
    </row>
    <row r="558" spans="9:10">
      <c r="I558" s="70">
        <f t="shared" si="8"/>
        <v>40138</v>
      </c>
      <c r="J558" s="69">
        <f>_xll.HLV5r3.Financial.Cache.ComputeVolatility($C$7,$C$2,$C$8,I558)</f>
        <v>0.203417851691682</v>
      </c>
    </row>
    <row r="559" spans="9:10">
      <c r="I559" s="70">
        <f t="shared" si="8"/>
        <v>40139</v>
      </c>
      <c r="J559" s="69">
        <f>_xll.HLV5r3.Financial.Cache.ComputeVolatility($C$7,$C$2,$C$8,I559)</f>
        <v>0.203342302544087</v>
      </c>
    </row>
    <row r="560" spans="9:10">
      <c r="I560" s="70">
        <f t="shared" si="8"/>
        <v>40140</v>
      </c>
      <c r="J560" s="69">
        <f>_xll.HLV5r3.Financial.Cache.ComputeVolatility($C$7,$C$2,$C$8,I560)</f>
        <v>0.20326700403345399</v>
      </c>
    </row>
    <row r="561" spans="9:10">
      <c r="I561" s="70">
        <f t="shared" si="8"/>
        <v>40141</v>
      </c>
      <c r="J561" s="69">
        <f>_xll.HLV5r3.Financial.Cache.ComputeVolatility($C$7,$C$2,$C$8,I561)</f>
        <v>0.20319195611768801</v>
      </c>
    </row>
    <row r="562" spans="9:10">
      <c r="I562" s="70">
        <f t="shared" si="8"/>
        <v>40142</v>
      </c>
      <c r="J562" s="69">
        <f>_xll.HLV5r3.Financial.Cache.ComputeVolatility($C$7,$C$2,$C$8,I562)</f>
        <v>0.20311715875469299</v>
      </c>
    </row>
    <row r="563" spans="9:10">
      <c r="I563" s="70">
        <f t="shared" si="8"/>
        <v>40143</v>
      </c>
      <c r="J563" s="69">
        <f>_xll.HLV5r3.Financial.Cache.ComputeVolatility($C$7,$C$2,$C$8,I563)</f>
        <v>0.20304261190237499</v>
      </c>
    </row>
    <row r="564" spans="9:10">
      <c r="I564" s="70">
        <f t="shared" si="8"/>
        <v>40144</v>
      </c>
      <c r="J564" s="69">
        <f>_xll.HLV5r3.Financial.Cache.ComputeVolatility($C$7,$C$2,$C$8,I564)</f>
        <v>0.202968315518638</v>
      </c>
    </row>
    <row r="565" spans="9:10">
      <c r="I565" s="70">
        <f t="shared" si="8"/>
        <v>40145</v>
      </c>
      <c r="J565" s="69">
        <f>_xll.HLV5r3.Financial.Cache.ComputeVolatility($C$7,$C$2,$C$8,I565)</f>
        <v>0.20289426956138501</v>
      </c>
    </row>
    <row r="566" spans="9:10">
      <c r="I566" s="70">
        <f t="shared" si="8"/>
        <v>40146</v>
      </c>
      <c r="J566" s="69">
        <f>_xll.HLV5r3.Financial.Cache.ComputeVolatility($C$7,$C$2,$C$8,I566)</f>
        <v>0.20282047398852401</v>
      </c>
    </row>
    <row r="567" spans="9:10">
      <c r="I567" s="70">
        <f t="shared" si="8"/>
        <v>40147</v>
      </c>
      <c r="J567" s="69">
        <f>_xll.HLV5r3.Financial.Cache.ComputeVolatility($C$7,$C$2,$C$8,I567)</f>
        <v>0.202746928757956</v>
      </c>
    </row>
    <row r="568" spans="9:10">
      <c r="I568" s="70">
        <f t="shared" si="8"/>
        <v>40148</v>
      </c>
      <c r="J568" s="69">
        <f>_xll.HLV5r3.Financial.Cache.ComputeVolatility($C$7,$C$2,$C$8,I568)</f>
        <v>0.20267363382758799</v>
      </c>
    </row>
    <row r="569" spans="9:10">
      <c r="I569" s="70">
        <f t="shared" si="8"/>
        <v>40149</v>
      </c>
      <c r="J569" s="69">
        <f>_xll.HLV5r3.Financial.Cache.ComputeVolatility($C$7,$C$2,$C$8,I569)</f>
        <v>0.202600589155324</v>
      </c>
    </row>
    <row r="570" spans="9:10">
      <c r="I570" s="70">
        <f t="shared" si="8"/>
        <v>40150</v>
      </c>
      <c r="J570" s="69">
        <f>_xll.HLV5r3.Financial.Cache.ComputeVolatility($C$7,$C$2,$C$8,I570)</f>
        <v>0.20252779469906901</v>
      </c>
    </row>
    <row r="571" spans="9:10">
      <c r="I571" s="70">
        <f t="shared" si="8"/>
        <v>40151</v>
      </c>
      <c r="J571" s="69">
        <f>_xll.HLV5r3.Financial.Cache.ComputeVolatility($C$7,$C$2,$C$8,I571)</f>
        <v>0.20245525041672799</v>
      </c>
    </row>
    <row r="572" spans="9:10">
      <c r="I572" s="70">
        <f t="shared" si="8"/>
        <v>40152</v>
      </c>
      <c r="J572" s="69">
        <f>_xll.HLV5r3.Financial.Cache.ComputeVolatility($C$7,$C$2,$C$8,I572)</f>
        <v>0.20238295626620401</v>
      </c>
    </row>
    <row r="573" spans="9:10">
      <c r="I573" s="70">
        <f t="shared" si="8"/>
        <v>40153</v>
      </c>
      <c r="J573" s="69">
        <f>_xll.HLV5r3.Financial.Cache.ComputeVolatility($C$7,$C$2,$C$8,I573)</f>
        <v>0.20231091220540201</v>
      </c>
    </row>
    <row r="574" spans="9:10">
      <c r="I574" s="70">
        <f t="shared" si="8"/>
        <v>40154</v>
      </c>
      <c r="J574" s="69">
        <f>_xll.HLV5r3.Financial.Cache.ComputeVolatility($C$7,$C$2,$C$8,I574)</f>
        <v>0.20223911819222901</v>
      </c>
    </row>
    <row r="575" spans="9:10">
      <c r="I575" s="70">
        <f t="shared" si="8"/>
        <v>40155</v>
      </c>
      <c r="J575" s="69">
        <f>_xll.HLV5r3.Financial.Cache.ComputeVolatility($C$7,$C$2,$C$8,I575)</f>
        <v>0.202167574184587</v>
      </c>
    </row>
    <row r="576" spans="9:10">
      <c r="I576" s="70">
        <f t="shared" si="8"/>
        <v>40156</v>
      </c>
      <c r="J576" s="69">
        <f>_xll.HLV5r3.Financial.Cache.ComputeVolatility($C$7,$C$2,$C$8,I576)</f>
        <v>0.202096280140381</v>
      </c>
    </row>
    <row r="577" spans="9:10">
      <c r="I577" s="70">
        <f t="shared" si="8"/>
        <v>40157</v>
      </c>
      <c r="J577" s="69">
        <f>_xll.HLV5r3.Financial.Cache.ComputeVolatility($C$7,$C$2,$C$8,I577)</f>
        <v>0.20202523601751701</v>
      </c>
    </row>
    <row r="578" spans="9:10">
      <c r="I578" s="70">
        <f t="shared" si="8"/>
        <v>40158</v>
      </c>
      <c r="J578" s="69">
        <f>_xll.HLV5r3.Financial.Cache.ComputeVolatility($C$7,$C$2,$C$8,I578)</f>
        <v>0.20195444177389901</v>
      </c>
    </row>
    <row r="579" spans="9:10">
      <c r="I579" s="70">
        <f t="shared" si="8"/>
        <v>40159</v>
      </c>
      <c r="J579" s="69">
        <f>_xll.HLV5r3.Financial.Cache.ComputeVolatility($C$7,$C$2,$C$8,I579)</f>
        <v>0.20188389736743101</v>
      </c>
    </row>
    <row r="580" spans="9:10">
      <c r="I580" s="70">
        <f t="shared" si="8"/>
        <v>40160</v>
      </c>
      <c r="J580" s="69">
        <f>_xll.HLV5r3.Financial.Cache.ComputeVolatility($C$7,$C$2,$C$8,I580)</f>
        <v>0.20181360275601901</v>
      </c>
    </row>
    <row r="581" spans="9:10">
      <c r="I581" s="70">
        <f t="shared" ref="I581:I644" si="9">I580+1</f>
        <v>40161</v>
      </c>
      <c r="J581" s="69">
        <f>_xll.HLV5r3.Financial.Cache.ComputeVolatility($C$7,$C$2,$C$8,I581)</f>
        <v>0.20174355789756601</v>
      </c>
    </row>
    <row r="582" spans="9:10">
      <c r="I582" s="70">
        <f t="shared" si="9"/>
        <v>40162</v>
      </c>
      <c r="J582" s="69">
        <f>_xll.HLV5r3.Financial.Cache.ComputeVolatility($C$7,$C$2,$C$8,I582)</f>
        <v>0.201673762749978</v>
      </c>
    </row>
    <row r="583" spans="9:10">
      <c r="I583" s="70">
        <f t="shared" si="9"/>
        <v>40163</v>
      </c>
      <c r="J583" s="69">
        <f>_xll.HLV5r3.Financial.Cache.ComputeVolatility($C$7,$C$2,$C$8,I583)</f>
        <v>0.20160421727115899</v>
      </c>
    </row>
    <row r="584" spans="9:10">
      <c r="I584" s="70">
        <f t="shared" si="9"/>
        <v>40164</v>
      </c>
      <c r="J584" s="69">
        <f>_xll.HLV5r3.Financial.Cache.ComputeVolatility($C$7,$C$2,$C$8,I584)</f>
        <v>0.201534921419014</v>
      </c>
    </row>
    <row r="585" spans="9:10">
      <c r="I585" s="70">
        <f t="shared" si="9"/>
        <v>40165</v>
      </c>
      <c r="J585" s="69">
        <f>_xll.HLV5r3.Financial.Cache.ComputeVolatility($C$7,$C$2,$C$8,I585)</f>
        <v>0.20146587515144701</v>
      </c>
    </row>
    <row r="586" spans="9:10">
      <c r="I586" s="70">
        <f t="shared" si="9"/>
        <v>40166</v>
      </c>
      <c r="J586" s="69">
        <f>_xll.HLV5r3.Financial.Cache.ComputeVolatility($C$7,$C$2,$C$8,I586)</f>
        <v>0.20139707842636301</v>
      </c>
    </row>
    <row r="587" spans="9:10">
      <c r="I587" s="70">
        <f t="shared" si="9"/>
        <v>40167</v>
      </c>
      <c r="J587" s="69">
        <f>_xll.HLV5r3.Financial.Cache.ComputeVolatility($C$7,$C$2,$C$8,I587)</f>
        <v>0.20132853120166699</v>
      </c>
    </row>
    <row r="588" spans="9:10">
      <c r="I588" s="70">
        <f t="shared" si="9"/>
        <v>40168</v>
      </c>
      <c r="J588" s="69">
        <f>_xll.HLV5r3.Financial.Cache.ComputeVolatility($C$7,$C$2,$C$8,I588)</f>
        <v>0.201260233435264</v>
      </c>
    </row>
    <row r="589" spans="9:10">
      <c r="I589" s="70">
        <f t="shared" si="9"/>
        <v>40169</v>
      </c>
      <c r="J589" s="69">
        <f>_xll.HLV5r3.Financial.Cache.ComputeVolatility($C$7,$C$2,$C$8,I589)</f>
        <v>0.20119218508505701</v>
      </c>
    </row>
    <row r="590" spans="9:10">
      <c r="I590" s="70">
        <f t="shared" si="9"/>
        <v>40170</v>
      </c>
      <c r="J590" s="69">
        <f>_xll.HLV5r3.Financial.Cache.ComputeVolatility($C$7,$C$2,$C$8,I590)</f>
        <v>0.201124386108952</v>
      </c>
    </row>
    <row r="591" spans="9:10">
      <c r="I591" s="70">
        <f t="shared" si="9"/>
        <v>40171</v>
      </c>
      <c r="J591" s="69">
        <f>_xll.HLV5r3.Financial.Cache.ComputeVolatility($C$7,$C$2,$C$8,I591)</f>
        <v>0.20105683646485301</v>
      </c>
    </row>
    <row r="592" spans="9:10">
      <c r="I592" s="70">
        <f t="shared" si="9"/>
        <v>40172</v>
      </c>
      <c r="J592" s="69">
        <f>_xll.HLV5r3.Financial.Cache.ComputeVolatility($C$7,$C$2,$C$8,I592)</f>
        <v>0.200989536110666</v>
      </c>
    </row>
    <row r="593" spans="9:10">
      <c r="I593" s="70">
        <f t="shared" si="9"/>
        <v>40173</v>
      </c>
      <c r="J593" s="69">
        <f>_xll.HLV5r3.Financial.Cache.ComputeVolatility($C$7,$C$2,$C$8,I593)</f>
        <v>0.20092248500429299</v>
      </c>
    </row>
    <row r="594" spans="9:10">
      <c r="I594" s="70">
        <f t="shared" si="9"/>
        <v>40174</v>
      </c>
      <c r="J594" s="69">
        <f>_xll.HLV5r3.Financial.Cache.ComputeVolatility($C$7,$C$2,$C$8,I594)</f>
        <v>0.20085568310364199</v>
      </c>
    </row>
    <row r="595" spans="9:10">
      <c r="I595" s="70">
        <f t="shared" si="9"/>
        <v>40175</v>
      </c>
      <c r="J595" s="69">
        <f>_xll.HLV5r3.Financial.Cache.ComputeVolatility($C$7,$C$2,$C$8,I595)</f>
        <v>0.200789130366615</v>
      </c>
    </row>
    <row r="596" spans="9:10">
      <c r="I596" s="70">
        <f t="shared" si="9"/>
        <v>40176</v>
      </c>
      <c r="J596" s="69">
        <f>_xll.HLV5r3.Financial.Cache.ComputeVolatility($C$7,$C$2,$C$8,I596)</f>
        <v>0.20072282675111799</v>
      </c>
    </row>
    <row r="597" spans="9:10">
      <c r="I597" s="70">
        <f t="shared" si="9"/>
        <v>40177</v>
      </c>
      <c r="J597" s="69">
        <f>_xll.HLV5r3.Financial.Cache.ComputeVolatility($C$7,$C$2,$C$8,I597)</f>
        <v>0.20065677221505401</v>
      </c>
    </row>
    <row r="598" spans="9:10">
      <c r="I598" s="70">
        <f t="shared" si="9"/>
        <v>40178</v>
      </c>
      <c r="J598" s="69">
        <f>_xll.HLV5r3.Financial.Cache.ComputeVolatility($C$7,$C$2,$C$8,I598)</f>
        <v>0.20059096671633</v>
      </c>
    </row>
    <row r="599" spans="9:10">
      <c r="I599" s="70">
        <f t="shared" si="9"/>
        <v>40179</v>
      </c>
      <c r="J599" s="69">
        <f>_xll.HLV5r3.Financial.Cache.ComputeVolatility($C$7,$C$2,$C$8,I599)</f>
        <v>0.20052541021285</v>
      </c>
    </row>
    <row r="600" spans="9:10">
      <c r="I600" s="70">
        <f t="shared" si="9"/>
        <v>40180</v>
      </c>
      <c r="J600" s="69">
        <f>_xll.HLV5r3.Financial.Cache.ComputeVolatility($C$7,$C$2,$C$8,I600)</f>
        <v>0.20046010266251699</v>
      </c>
    </row>
    <row r="601" spans="9:10">
      <c r="I601" s="70">
        <f t="shared" si="9"/>
        <v>40181</v>
      </c>
      <c r="J601" s="69">
        <f>_xll.HLV5r3.Financial.Cache.ComputeVolatility($C$7,$C$2,$C$8,I601)</f>
        <v>0.20039504402323699</v>
      </c>
    </row>
    <row r="602" spans="9:10">
      <c r="I602" s="70">
        <f t="shared" si="9"/>
        <v>40182</v>
      </c>
      <c r="J602" s="69">
        <f>_xll.HLV5r3.Financial.Cache.ComputeVolatility($C$7,$C$2,$C$8,I602)</f>
        <v>0.20033023425291499</v>
      </c>
    </row>
    <row r="603" spans="9:10">
      <c r="I603" s="70">
        <f t="shared" si="9"/>
        <v>40183</v>
      </c>
      <c r="J603" s="69">
        <f>_xll.HLV5r3.Financial.Cache.ComputeVolatility($C$7,$C$2,$C$8,I603)</f>
        <v>0.20026567330945499</v>
      </c>
    </row>
    <row r="604" spans="9:10">
      <c r="I604" s="70">
        <f t="shared" si="9"/>
        <v>40184</v>
      </c>
      <c r="J604" s="69">
        <f>_xll.HLV5r3.Financial.Cache.ComputeVolatility($C$7,$C$2,$C$8,I604)</f>
        <v>0.20020136115076101</v>
      </c>
    </row>
    <row r="605" spans="9:10">
      <c r="I605" s="70">
        <f t="shared" si="9"/>
        <v>40185</v>
      </c>
      <c r="J605" s="69">
        <f>_xll.HLV5r3.Financial.Cache.ComputeVolatility($C$7,$C$2,$C$8,I605)</f>
        <v>0.20013729773473901</v>
      </c>
    </row>
    <row r="606" spans="9:10">
      <c r="I606" s="70">
        <f t="shared" si="9"/>
        <v>40186</v>
      </c>
      <c r="J606" s="69">
        <f>_xll.HLV5r3.Financial.Cache.ComputeVolatility($C$7,$C$2,$C$8,I606)</f>
        <v>0.20007348301929301</v>
      </c>
    </row>
    <row r="607" spans="9:10">
      <c r="I607" s="70">
        <f t="shared" si="9"/>
        <v>40187</v>
      </c>
      <c r="J607" s="69">
        <f>_xll.HLV5r3.Financial.Cache.ComputeVolatility($C$7,$C$2,$C$8,I607)</f>
        <v>0.200009916962328</v>
      </c>
    </row>
    <row r="608" spans="9:10">
      <c r="I608" s="70">
        <f t="shared" si="9"/>
        <v>40188</v>
      </c>
      <c r="J608" s="69">
        <f>_xll.HLV5r3.Financial.Cache.ComputeVolatility($C$7,$C$2,$C$8,I608)</f>
        <v>0.19994659952174801</v>
      </c>
    </row>
    <row r="609" spans="9:10">
      <c r="I609" s="70">
        <f t="shared" si="9"/>
        <v>40189</v>
      </c>
      <c r="J609" s="69">
        <f>_xll.HLV5r3.Financial.Cache.ComputeVolatility($C$7,$C$2,$C$8,I609)</f>
        <v>0.199883530655458</v>
      </c>
    </row>
    <row r="610" spans="9:10">
      <c r="I610" s="70">
        <f t="shared" si="9"/>
        <v>40190</v>
      </c>
      <c r="J610" s="69">
        <f>_xll.HLV5r3.Financial.Cache.ComputeVolatility($C$7,$C$2,$C$8,I610)</f>
        <v>0.199820710321363</v>
      </c>
    </row>
    <row r="611" spans="9:10">
      <c r="I611" s="70">
        <f t="shared" si="9"/>
        <v>40191</v>
      </c>
      <c r="J611" s="69">
        <f>_xll.HLV5r3.Financial.Cache.ComputeVolatility($C$7,$C$2,$C$8,I611)</f>
        <v>0.19975813847736701</v>
      </c>
    </row>
    <row r="612" spans="9:10">
      <c r="I612" s="70">
        <f t="shared" si="9"/>
        <v>40192</v>
      </c>
      <c r="J612" s="69">
        <f>_xll.HLV5r3.Financial.Cache.ComputeVolatility($C$7,$C$2,$C$8,I612)</f>
        <v>0.19969581508137499</v>
      </c>
    </row>
    <row r="613" spans="9:10">
      <c r="I613" s="70">
        <f t="shared" si="9"/>
        <v>40193</v>
      </c>
      <c r="J613" s="69">
        <f>_xll.HLV5r3.Financial.Cache.ComputeVolatility($C$7,$C$2,$C$8,I613)</f>
        <v>0.19963374009129101</v>
      </c>
    </row>
    <row r="614" spans="9:10">
      <c r="I614" s="70">
        <f t="shared" si="9"/>
        <v>40194</v>
      </c>
      <c r="J614" s="69">
        <f>_xll.HLV5r3.Financial.Cache.ComputeVolatility($C$7,$C$2,$C$8,I614)</f>
        <v>0.19957191346502101</v>
      </c>
    </row>
    <row r="615" spans="9:10">
      <c r="I615" s="70">
        <f t="shared" si="9"/>
        <v>40195</v>
      </c>
      <c r="J615" s="69">
        <f>_xll.HLV5r3.Financial.Cache.ComputeVolatility($C$7,$C$2,$C$8,I615)</f>
        <v>0.19951033516046901</v>
      </c>
    </row>
    <row r="616" spans="9:10">
      <c r="I616" s="70">
        <f t="shared" si="9"/>
        <v>40196</v>
      </c>
      <c r="J616" s="69">
        <f>_xll.HLV5r3.Financial.Cache.ComputeVolatility($C$7,$C$2,$C$8,I616)</f>
        <v>0.19944900513553901</v>
      </c>
    </row>
    <row r="617" spans="9:10">
      <c r="I617" s="70">
        <f t="shared" si="9"/>
        <v>40197</v>
      </c>
      <c r="J617" s="69">
        <f>_xll.HLV5r3.Financial.Cache.ComputeVolatility($C$7,$C$2,$C$8,I617)</f>
        <v>0.19938792334813699</v>
      </c>
    </row>
    <row r="618" spans="9:10">
      <c r="I618" s="70">
        <f t="shared" si="9"/>
        <v>40198</v>
      </c>
      <c r="J618" s="69">
        <f>_xll.HLV5r3.Financial.Cache.ComputeVolatility($C$7,$C$2,$C$8,I618)</f>
        <v>0.199327089756166</v>
      </c>
    </row>
    <row r="619" spans="9:10">
      <c r="I619" s="70">
        <f t="shared" si="9"/>
        <v>40199</v>
      </c>
      <c r="J619" s="69">
        <f>_xll.HLV5r3.Financial.Cache.ComputeVolatility($C$7,$C$2,$C$8,I619)</f>
        <v>0.19926650431753201</v>
      </c>
    </row>
    <row r="620" spans="9:10">
      <c r="I620" s="70">
        <f t="shared" si="9"/>
        <v>40200</v>
      </c>
      <c r="J620" s="69">
        <f>_xll.HLV5r3.Financial.Cache.ComputeVolatility($C$7,$C$2,$C$8,I620)</f>
        <v>0.19920616699013899</v>
      </c>
    </row>
    <row r="621" spans="9:10">
      <c r="I621" s="70">
        <f t="shared" si="9"/>
        <v>40201</v>
      </c>
      <c r="J621" s="69">
        <f>_xll.HLV5r3.Financial.Cache.ComputeVolatility($C$7,$C$2,$C$8,I621)</f>
        <v>0.199146077731891</v>
      </c>
    </row>
    <row r="622" spans="9:10">
      <c r="I622" s="70">
        <f t="shared" si="9"/>
        <v>40202</v>
      </c>
      <c r="J622" s="69">
        <f>_xll.HLV5r3.Financial.Cache.ComputeVolatility($C$7,$C$2,$C$8,I622)</f>
        <v>0.19908623650069501</v>
      </c>
    </row>
    <row r="623" spans="9:10">
      <c r="I623" s="70">
        <f t="shared" si="9"/>
        <v>40203</v>
      </c>
      <c r="J623" s="69">
        <f>_xll.HLV5r3.Financial.Cache.ComputeVolatility($C$7,$C$2,$C$8,I623)</f>
        <v>0.19902664325445299</v>
      </c>
    </row>
    <row r="624" spans="9:10">
      <c r="I624" s="70">
        <f t="shared" si="9"/>
        <v>40204</v>
      </c>
      <c r="J624" s="69">
        <f>_xll.HLV5r3.Financial.Cache.ComputeVolatility($C$7,$C$2,$C$8,I624)</f>
        <v>0.19896729795107099</v>
      </c>
    </row>
    <row r="625" spans="9:10">
      <c r="I625" s="70">
        <f t="shared" si="9"/>
        <v>40205</v>
      </c>
      <c r="J625" s="69">
        <f>_xll.HLV5r3.Financial.Cache.ComputeVolatility($C$7,$C$2,$C$8,I625)</f>
        <v>0.19890820054845301</v>
      </c>
    </row>
    <row r="626" spans="9:10">
      <c r="I626" s="70">
        <f t="shared" si="9"/>
        <v>40206</v>
      </c>
      <c r="J626" s="69">
        <f>_xll.HLV5r3.Financial.Cache.ComputeVolatility($C$7,$C$2,$C$8,I626)</f>
        <v>0.19884935100450399</v>
      </c>
    </row>
    <row r="627" spans="9:10">
      <c r="I627" s="70">
        <f t="shared" si="9"/>
        <v>40207</v>
      </c>
      <c r="J627" s="69">
        <f>_xll.HLV5r3.Financial.Cache.ComputeVolatility($C$7,$C$2,$C$8,I627)</f>
        <v>0.198790749277129</v>
      </c>
    </row>
    <row r="628" spans="9:10">
      <c r="I628" s="70">
        <f t="shared" si="9"/>
        <v>40208</v>
      </c>
      <c r="J628" s="69">
        <f>_xll.HLV5r3.Financial.Cache.ComputeVolatility($C$7,$C$2,$C$8,I628)</f>
        <v>0.19873239532423301</v>
      </c>
    </row>
    <row r="629" spans="9:10">
      <c r="I629" s="70">
        <f t="shared" si="9"/>
        <v>40209</v>
      </c>
      <c r="J629" s="69">
        <f>_xll.HLV5r3.Financial.Cache.ComputeVolatility($C$7,$C$2,$C$8,I629)</f>
        <v>0.19867428910371901</v>
      </c>
    </row>
    <row r="630" spans="9:10">
      <c r="I630" s="70">
        <f t="shared" si="9"/>
        <v>40210</v>
      </c>
      <c r="J630" s="69">
        <f>_xll.HLV5r3.Financial.Cache.ComputeVolatility($C$7,$C$2,$C$8,I630)</f>
        <v>0.19861643057349301</v>
      </c>
    </row>
    <row r="631" spans="9:10">
      <c r="I631" s="70">
        <f t="shared" si="9"/>
        <v>40211</v>
      </c>
      <c r="J631" s="69">
        <f>_xll.HLV5r3.Financial.Cache.ComputeVolatility($C$7,$C$2,$C$8,I631)</f>
        <v>0.198558819691459</v>
      </c>
    </row>
    <row r="632" spans="9:10">
      <c r="I632" s="70">
        <f t="shared" si="9"/>
        <v>40212</v>
      </c>
      <c r="J632" s="69">
        <f>_xll.HLV5r3.Financial.Cache.ComputeVolatility($C$7,$C$2,$C$8,I632)</f>
        <v>0.198501456415522</v>
      </c>
    </row>
    <row r="633" spans="9:10">
      <c r="I633" s="70">
        <f t="shared" si="9"/>
        <v>40213</v>
      </c>
      <c r="J633" s="69">
        <f>_xll.HLV5r3.Financial.Cache.ComputeVolatility($C$7,$C$2,$C$8,I633)</f>
        <v>0.19844434070358699</v>
      </c>
    </row>
    <row r="634" spans="9:10">
      <c r="I634" s="70">
        <f t="shared" si="9"/>
        <v>40214</v>
      </c>
      <c r="J634" s="69">
        <f>_xll.HLV5r3.Financial.Cache.ComputeVolatility($C$7,$C$2,$C$8,I634)</f>
        <v>0.19838747251355801</v>
      </c>
    </row>
    <row r="635" spans="9:10">
      <c r="I635" s="70">
        <f t="shared" si="9"/>
        <v>40215</v>
      </c>
      <c r="J635" s="69">
        <f>_xll.HLV5r3.Financial.Cache.ComputeVolatility($C$7,$C$2,$C$8,I635)</f>
        <v>0.19833085180334001</v>
      </c>
    </row>
    <row r="636" spans="9:10">
      <c r="I636" s="70">
        <f t="shared" si="9"/>
        <v>40216</v>
      </c>
      <c r="J636" s="69">
        <f>_xll.HLV5r3.Financial.Cache.ComputeVolatility($C$7,$C$2,$C$8,I636)</f>
        <v>0.19827447853083699</v>
      </c>
    </row>
    <row r="637" spans="9:10">
      <c r="I637" s="70">
        <f t="shared" si="9"/>
        <v>40217</v>
      </c>
      <c r="J637" s="69">
        <f>_xll.HLV5r3.Financial.Cache.ComputeVolatility($C$7,$C$2,$C$8,I637)</f>
        <v>0.19821835265395499</v>
      </c>
    </row>
    <row r="638" spans="9:10">
      <c r="I638" s="70">
        <f t="shared" si="9"/>
        <v>40218</v>
      </c>
      <c r="J638" s="69">
        <f>_xll.HLV5r3.Financial.Cache.ComputeVolatility($C$7,$C$2,$C$8,I638)</f>
        <v>0.19816247413059701</v>
      </c>
    </row>
    <row r="639" spans="9:10">
      <c r="I639" s="70">
        <f t="shared" si="9"/>
        <v>40219</v>
      </c>
      <c r="J639" s="69">
        <f>_xll.HLV5r3.Financial.Cache.ComputeVolatility($C$7,$C$2,$C$8,I639)</f>
        <v>0.19810684291866901</v>
      </c>
    </row>
    <row r="640" spans="9:10">
      <c r="I640" s="70">
        <f t="shared" si="9"/>
        <v>40220</v>
      </c>
      <c r="J640" s="69">
        <f>_xll.HLV5r3.Financial.Cache.ComputeVolatility($C$7,$C$2,$C$8,I640)</f>
        <v>0.19805145897607501</v>
      </c>
    </row>
    <row r="641" spans="9:10">
      <c r="I641" s="70">
        <f t="shared" si="9"/>
        <v>40221</v>
      </c>
      <c r="J641" s="69">
        <f>_xll.HLV5r3.Financial.Cache.ComputeVolatility($C$7,$C$2,$C$8,I641)</f>
        <v>0.197996322260719</v>
      </c>
    </row>
    <row r="642" spans="9:10">
      <c r="I642" s="70">
        <f t="shared" si="9"/>
        <v>40222</v>
      </c>
      <c r="J642" s="69">
        <f>_xll.HLV5r3.Financial.Cache.ComputeVolatility($C$7,$C$2,$C$8,I642)</f>
        <v>0.19794143273050699</v>
      </c>
    </row>
    <row r="643" spans="9:10">
      <c r="I643" s="70">
        <f t="shared" si="9"/>
        <v>40223</v>
      </c>
      <c r="J643" s="69">
        <f>_xll.HLV5r3.Financial.Cache.ComputeVolatility($C$7,$C$2,$C$8,I643)</f>
        <v>0.197886790343344</v>
      </c>
    </row>
    <row r="644" spans="9:10">
      <c r="I644" s="70">
        <f t="shared" si="9"/>
        <v>40224</v>
      </c>
      <c r="J644" s="69">
        <f>_xll.HLV5r3.Financial.Cache.ComputeVolatility($C$7,$C$2,$C$8,I644)</f>
        <v>0.19783239505713299</v>
      </c>
    </row>
    <row r="645" spans="9:10">
      <c r="I645" s="70">
        <f t="shared" ref="I645:I708" si="10">I644+1</f>
        <v>40225</v>
      </c>
      <c r="J645" s="69">
        <f>_xll.HLV5r3.Financial.Cache.ComputeVolatility($C$7,$C$2,$C$8,I645)</f>
        <v>0.19777824682977899</v>
      </c>
    </row>
    <row r="646" spans="9:10">
      <c r="I646" s="70">
        <f t="shared" si="10"/>
        <v>40226</v>
      </c>
      <c r="J646" s="69">
        <f>_xll.HLV5r3.Financial.Cache.ComputeVolatility($C$7,$C$2,$C$8,I646)</f>
        <v>0.197724345619187</v>
      </c>
    </row>
    <row r="647" spans="9:10">
      <c r="I647" s="70">
        <f t="shared" si="10"/>
        <v>40227</v>
      </c>
      <c r="J647" s="69">
        <f>_xll.HLV5r3.Financial.Cache.ComputeVolatility($C$7,$C$2,$C$8,I647)</f>
        <v>0.19767069138326199</v>
      </c>
    </row>
    <row r="648" spans="9:10">
      <c r="I648" s="70">
        <f t="shared" si="10"/>
        <v>40228</v>
      </c>
      <c r="J648" s="69">
        <f>_xll.HLV5r3.Financial.Cache.ComputeVolatility($C$7,$C$2,$C$8,I648)</f>
        <v>0.197617284079908</v>
      </c>
    </row>
    <row r="649" spans="9:10">
      <c r="I649" s="70">
        <f t="shared" si="10"/>
        <v>40229</v>
      </c>
      <c r="J649" s="69">
        <f>_xll.HLV5r3.Financial.Cache.ComputeVolatility($C$7,$C$2,$C$8,I649)</f>
        <v>0.19756412366702999</v>
      </c>
    </row>
    <row r="650" spans="9:10">
      <c r="I650" s="70">
        <f t="shared" si="10"/>
        <v>40230</v>
      </c>
      <c r="J650" s="69">
        <f>_xll.HLV5r3.Financial.Cache.ComputeVolatility($C$7,$C$2,$C$8,I650)</f>
        <v>0.197511210102533</v>
      </c>
    </row>
    <row r="651" spans="9:10">
      <c r="I651" s="70">
        <f t="shared" si="10"/>
        <v>40231</v>
      </c>
      <c r="J651" s="69">
        <f>_xll.HLV5r3.Financial.Cache.ComputeVolatility($C$7,$C$2,$C$8,I651)</f>
        <v>0.197458543344321</v>
      </c>
    </row>
    <row r="652" spans="9:10">
      <c r="I652" s="70">
        <f t="shared" si="10"/>
        <v>40232</v>
      </c>
      <c r="J652" s="69">
        <f>_xll.HLV5r3.Financial.Cache.ComputeVolatility($C$7,$C$2,$C$8,I652)</f>
        <v>0.197406123350299</v>
      </c>
    </row>
    <row r="653" spans="9:10">
      <c r="I653" s="70">
        <f t="shared" si="10"/>
        <v>40233</v>
      </c>
      <c r="J653" s="69">
        <f>_xll.HLV5r3.Financial.Cache.ComputeVolatility($C$7,$C$2,$C$8,I653)</f>
        <v>0.197353950078371</v>
      </c>
    </row>
    <row r="654" spans="9:10">
      <c r="I654" s="70">
        <f t="shared" si="10"/>
        <v>40234</v>
      </c>
      <c r="J654" s="69">
        <f>_xll.HLV5r3.Financial.Cache.ComputeVolatility($C$7,$C$2,$C$8,I654)</f>
        <v>0.19730202348644299</v>
      </c>
    </row>
    <row r="655" spans="9:10">
      <c r="I655" s="70">
        <f t="shared" si="10"/>
        <v>40235</v>
      </c>
      <c r="J655" s="69">
        <f>_xll.HLV5r3.Financial.Cache.ComputeVolatility($C$7,$C$2,$C$8,I655)</f>
        <v>0.19725034353241799</v>
      </c>
    </row>
    <row r="656" spans="9:10">
      <c r="I656" s="70">
        <f t="shared" si="10"/>
        <v>40236</v>
      </c>
      <c r="J656" s="69">
        <f>_xll.HLV5r3.Financial.Cache.ComputeVolatility($C$7,$C$2,$C$8,I656)</f>
        <v>0.19719891017420199</v>
      </c>
    </row>
    <row r="657" spans="9:10">
      <c r="I657" s="70">
        <f t="shared" si="10"/>
        <v>40237</v>
      </c>
      <c r="J657" s="69">
        <f>_xll.HLV5r3.Financial.Cache.ComputeVolatility($C$7,$C$2,$C$8,I657)</f>
        <v>0.19714772336969899</v>
      </c>
    </row>
    <row r="658" spans="9:10">
      <c r="I658" s="70">
        <f t="shared" si="10"/>
        <v>40238</v>
      </c>
      <c r="J658" s="69">
        <f>_xll.HLV5r3.Financial.Cache.ComputeVolatility($C$7,$C$2,$C$8,I658)</f>
        <v>0.197096783076814</v>
      </c>
    </row>
    <row r="659" spans="9:10">
      <c r="I659" s="70">
        <f t="shared" si="10"/>
        <v>40239</v>
      </c>
      <c r="J659" s="69">
        <f>_xll.HLV5r3.Financial.Cache.ComputeVolatility($C$7,$C$2,$C$8,I659)</f>
        <v>0.19704608925345099</v>
      </c>
    </row>
    <row r="660" spans="9:10">
      <c r="I660" s="70">
        <f t="shared" si="10"/>
        <v>40240</v>
      </c>
      <c r="J660" s="69">
        <f>_xll.HLV5r3.Financial.Cache.ComputeVolatility($C$7,$C$2,$C$8,I660)</f>
        <v>0.196995641857516</v>
      </c>
    </row>
    <row r="661" spans="9:10">
      <c r="I661" s="70">
        <f t="shared" si="10"/>
        <v>40241</v>
      </c>
      <c r="J661" s="69">
        <f>_xll.HLV5r3.Financial.Cache.ComputeVolatility($C$7,$C$2,$C$8,I661)</f>
        <v>0.19694544084691201</v>
      </c>
    </row>
    <row r="662" spans="9:10">
      <c r="I662" s="70">
        <f t="shared" si="10"/>
        <v>40242</v>
      </c>
      <c r="J662" s="69">
        <f>_xll.HLV5r3.Financial.Cache.ComputeVolatility($C$7,$C$2,$C$8,I662)</f>
        <v>0.196895486179545</v>
      </c>
    </row>
    <row r="663" spans="9:10">
      <c r="I663" s="70">
        <f t="shared" si="10"/>
        <v>40243</v>
      </c>
      <c r="J663" s="69">
        <f>_xll.HLV5r3.Financial.Cache.ComputeVolatility($C$7,$C$2,$C$8,I663)</f>
        <v>0.196845777813318</v>
      </c>
    </row>
    <row r="664" spans="9:10">
      <c r="I664" s="70">
        <f t="shared" si="10"/>
        <v>40244</v>
      </c>
      <c r="J664" s="69">
        <f>_xll.HLV5r3.Financial.Cache.ComputeVolatility($C$7,$C$2,$C$8,I664)</f>
        <v>0.19679631570613701</v>
      </c>
    </row>
    <row r="665" spans="9:10">
      <c r="I665" s="70">
        <f t="shared" si="10"/>
        <v>40245</v>
      </c>
      <c r="J665" s="69">
        <f>_xll.HLV5r3.Financial.Cache.ComputeVolatility($C$7,$C$2,$C$8,I665)</f>
        <v>0.19674709981590699</v>
      </c>
    </row>
    <row r="666" spans="9:10">
      <c r="I666" s="70">
        <f t="shared" si="10"/>
        <v>40246</v>
      </c>
      <c r="J666" s="69">
        <f>_xll.HLV5r3.Financial.Cache.ComputeVolatility($C$7,$C$2,$C$8,I666)</f>
        <v>0.196698130100532</v>
      </c>
    </row>
    <row r="667" spans="9:10">
      <c r="I667" s="70">
        <f t="shared" si="10"/>
        <v>40247</v>
      </c>
      <c r="J667" s="69">
        <f>_xll.HLV5r3.Financial.Cache.ComputeVolatility($C$7,$C$2,$C$8,I667)</f>
        <v>0.19664940651791599</v>
      </c>
    </row>
    <row r="668" spans="9:10">
      <c r="I668" s="70">
        <f t="shared" si="10"/>
        <v>40248</v>
      </c>
      <c r="J668" s="69">
        <f>_xll.HLV5r3.Financial.Cache.ComputeVolatility($C$7,$C$2,$C$8,I668)</f>
        <v>0.19660092902596399</v>
      </c>
    </row>
    <row r="669" spans="9:10">
      <c r="I669" s="70">
        <f t="shared" si="10"/>
        <v>40249</v>
      </c>
      <c r="J669" s="69">
        <f>_xll.HLV5r3.Financial.Cache.ComputeVolatility($C$7,$C$2,$C$8,I669)</f>
        <v>0.19655269758258201</v>
      </c>
    </row>
    <row r="670" spans="9:10">
      <c r="I670" s="70">
        <f t="shared" si="10"/>
        <v>40250</v>
      </c>
      <c r="J670" s="69">
        <f>_xll.HLV5r3.Financial.Cache.ComputeVolatility($C$7,$C$2,$C$8,I670)</f>
        <v>0.196504712145673</v>
      </c>
    </row>
    <row r="671" spans="9:10">
      <c r="I671" s="70">
        <f t="shared" si="10"/>
        <v>40251</v>
      </c>
      <c r="J671" s="69">
        <f>_xll.HLV5r3.Financial.Cache.ComputeVolatility($C$7,$C$2,$C$8,I671)</f>
        <v>0.19645697267314199</v>
      </c>
    </row>
    <row r="672" spans="9:10">
      <c r="I672" s="70">
        <f t="shared" si="10"/>
        <v>40252</v>
      </c>
      <c r="J672" s="69">
        <f>_xll.HLV5r3.Financial.Cache.ComputeVolatility($C$7,$C$2,$C$8,I672)</f>
        <v>0.196409479122894</v>
      </c>
    </row>
    <row r="673" spans="9:10">
      <c r="I673" s="70">
        <f t="shared" si="10"/>
        <v>40253</v>
      </c>
      <c r="J673" s="69">
        <f>_xll.HLV5r3.Financial.Cache.ComputeVolatility($C$7,$C$2,$C$8,I673)</f>
        <v>0.19636223145283399</v>
      </c>
    </row>
    <row r="674" spans="9:10">
      <c r="I674" s="70">
        <f t="shared" si="10"/>
        <v>40254</v>
      </c>
      <c r="J674" s="69">
        <f>_xll.HLV5r3.Financial.Cache.ComputeVolatility($C$7,$C$2,$C$8,I674)</f>
        <v>0.19631522962086501</v>
      </c>
    </row>
    <row r="675" spans="9:10">
      <c r="I675" s="70">
        <f t="shared" si="10"/>
        <v>40255</v>
      </c>
      <c r="J675" s="69">
        <f>_xll.HLV5r3.Financial.Cache.ComputeVolatility($C$7,$C$2,$C$8,I675)</f>
        <v>0.19626847358489399</v>
      </c>
    </row>
    <row r="676" spans="9:10">
      <c r="I676" s="70">
        <f t="shared" si="10"/>
        <v>40256</v>
      </c>
      <c r="J676" s="69">
        <f>_xll.HLV5r3.Financial.Cache.ComputeVolatility($C$7,$C$2,$C$8,I676)</f>
        <v>0.19622196330282399</v>
      </c>
    </row>
    <row r="677" spans="9:10">
      <c r="I677" s="70">
        <f t="shared" si="10"/>
        <v>40257</v>
      </c>
      <c r="J677" s="69">
        <f>_xll.HLV5r3.Financial.Cache.ComputeVolatility($C$7,$C$2,$C$8,I677)</f>
        <v>0.19617569873255999</v>
      </c>
    </row>
    <row r="678" spans="9:10">
      <c r="I678" s="70">
        <f t="shared" si="10"/>
        <v>40258</v>
      </c>
      <c r="J678" s="69">
        <f>_xll.HLV5r3.Financial.Cache.ComputeVolatility($C$7,$C$2,$C$8,I678)</f>
        <v>0.19612967983200699</v>
      </c>
    </row>
    <row r="679" spans="9:10">
      <c r="I679" s="70">
        <f t="shared" si="10"/>
        <v>40259</v>
      </c>
      <c r="J679" s="69">
        <f>_xll.HLV5r3.Financial.Cache.ComputeVolatility($C$7,$C$2,$C$8,I679)</f>
        <v>0.19608390655906999</v>
      </c>
    </row>
    <row r="680" spans="9:10">
      <c r="I680" s="70">
        <f t="shared" si="10"/>
        <v>40260</v>
      </c>
      <c r="J680" s="69">
        <f>_xll.HLV5r3.Financial.Cache.ComputeVolatility($C$7,$C$2,$C$8,I680)</f>
        <v>0.19603837887165201</v>
      </c>
    </row>
    <row r="681" spans="9:10">
      <c r="I681" s="70">
        <f t="shared" si="10"/>
        <v>40261</v>
      </c>
      <c r="J681" s="69">
        <f>_xll.HLV5r3.Financial.Cache.ComputeVolatility($C$7,$C$2,$C$8,I681)</f>
        <v>0.19599309672765899</v>
      </c>
    </row>
    <row r="682" spans="9:10">
      <c r="I682" s="70">
        <f t="shared" si="10"/>
        <v>40262</v>
      </c>
      <c r="J682" s="69">
        <f>_xll.HLV5r3.Financial.Cache.ComputeVolatility($C$7,$C$2,$C$8,I682)</f>
        <v>0.19594806008499599</v>
      </c>
    </row>
    <row r="683" spans="9:10">
      <c r="I683" s="70">
        <f t="shared" si="10"/>
        <v>40263</v>
      </c>
      <c r="J683" s="69">
        <f>_xll.HLV5r3.Financial.Cache.ComputeVolatility($C$7,$C$2,$C$8,I683)</f>
        <v>0.19590326890156701</v>
      </c>
    </row>
    <row r="684" spans="9:10">
      <c r="I684" s="70">
        <f t="shared" si="10"/>
        <v>40264</v>
      </c>
      <c r="J684" s="69">
        <f>_xll.HLV5r3.Financial.Cache.ComputeVolatility($C$7,$C$2,$C$8,I684)</f>
        <v>0.195858723135276</v>
      </c>
    </row>
    <row r="685" spans="9:10">
      <c r="I685" s="70">
        <f t="shared" si="10"/>
        <v>40265</v>
      </c>
      <c r="J685" s="69">
        <f>_xll.HLV5r3.Financial.Cache.ComputeVolatility($C$7,$C$2,$C$8,I685)</f>
        <v>0.19581442274402799</v>
      </c>
    </row>
    <row r="686" spans="9:10">
      <c r="I686" s="70">
        <f t="shared" si="10"/>
        <v>40266</v>
      </c>
      <c r="J686" s="69">
        <f>_xll.HLV5r3.Financial.Cache.ComputeVolatility($C$7,$C$2,$C$8,I686)</f>
        <v>0.195770367685729</v>
      </c>
    </row>
    <row r="687" spans="9:10">
      <c r="I687" s="70">
        <f t="shared" si="10"/>
        <v>40267</v>
      </c>
      <c r="J687" s="69">
        <f>_xll.HLV5r3.Financial.Cache.ComputeVolatility($C$7,$C$2,$C$8,I687)</f>
        <v>0.195726557918282</v>
      </c>
    </row>
    <row r="688" spans="9:10">
      <c r="I688" s="70">
        <f t="shared" si="10"/>
        <v>40268</v>
      </c>
      <c r="J688" s="69">
        <f>_xll.HLV5r3.Financial.Cache.ComputeVolatility($C$7,$C$2,$C$8,I688)</f>
        <v>0.195682993399592</v>
      </c>
    </row>
    <row r="689" spans="9:10">
      <c r="I689" s="70">
        <f t="shared" si="10"/>
        <v>40269</v>
      </c>
      <c r="J689" s="69">
        <f>_xll.HLV5r3.Financial.Cache.ComputeVolatility($C$7,$C$2,$C$8,I689)</f>
        <v>0.195639674087564</v>
      </c>
    </row>
    <row r="690" spans="9:10">
      <c r="I690" s="70">
        <f t="shared" si="10"/>
        <v>40270</v>
      </c>
      <c r="J690" s="69">
        <f>_xll.HLV5r3.Financial.Cache.ComputeVolatility($C$7,$C$2,$C$8,I690)</f>
        <v>0.19559659994010301</v>
      </c>
    </row>
    <row r="691" spans="9:10">
      <c r="I691" s="70">
        <f t="shared" si="10"/>
        <v>40271</v>
      </c>
      <c r="J691" s="69">
        <f>_xll.HLV5r3.Financial.Cache.ComputeVolatility($C$7,$C$2,$C$8,I691)</f>
        <v>0.195553770915113</v>
      </c>
    </row>
    <row r="692" spans="9:10">
      <c r="I692" s="70">
        <f t="shared" si="10"/>
        <v>40272</v>
      </c>
      <c r="J692" s="69">
        <f>_xll.HLV5r3.Financial.Cache.ComputeVolatility($C$7,$C$2,$C$8,I692)</f>
        <v>0.19551118697049899</v>
      </c>
    </row>
    <row r="693" spans="9:10">
      <c r="I693" s="70">
        <f t="shared" si="10"/>
        <v>40273</v>
      </c>
      <c r="J693" s="69">
        <f>_xll.HLV5r3.Financial.Cache.ComputeVolatility($C$7,$C$2,$C$8,I693)</f>
        <v>0.19546884806416601</v>
      </c>
    </row>
    <row r="694" spans="9:10">
      <c r="I694" s="70">
        <f t="shared" si="10"/>
        <v>40274</v>
      </c>
      <c r="J694" s="69">
        <f>_xll.HLV5r3.Financial.Cache.ComputeVolatility($C$7,$C$2,$C$8,I694)</f>
        <v>0.195426754154017</v>
      </c>
    </row>
    <row r="695" spans="9:10">
      <c r="I695" s="70">
        <f t="shared" si="10"/>
        <v>40275</v>
      </c>
      <c r="J695" s="69">
        <f>_xll.HLV5r3.Financial.Cache.ComputeVolatility($C$7,$C$2,$C$8,I695)</f>
        <v>0.19538490519795801</v>
      </c>
    </row>
    <row r="696" spans="9:10">
      <c r="I696" s="70">
        <f t="shared" si="10"/>
        <v>40276</v>
      </c>
      <c r="J696" s="69">
        <f>_xll.HLV5r3.Financial.Cache.ComputeVolatility($C$7,$C$2,$C$8,I696)</f>
        <v>0.19534330115389401</v>
      </c>
    </row>
    <row r="697" spans="9:10">
      <c r="I697" s="70">
        <f t="shared" si="10"/>
        <v>40277</v>
      </c>
      <c r="J697" s="69">
        <f>_xll.HLV5r3.Financial.Cache.ComputeVolatility($C$7,$C$2,$C$8,I697)</f>
        <v>0.195301941979729</v>
      </c>
    </row>
    <row r="698" spans="9:10">
      <c r="I698" s="70">
        <f t="shared" si="10"/>
        <v>40278</v>
      </c>
      <c r="J698" s="69">
        <f>_xll.HLV5r3.Financial.Cache.ComputeVolatility($C$7,$C$2,$C$8,I698)</f>
        <v>0.19526082763336799</v>
      </c>
    </row>
    <row r="699" spans="9:10">
      <c r="I699" s="70">
        <f t="shared" si="10"/>
        <v>40279</v>
      </c>
      <c r="J699" s="69">
        <f>_xll.HLV5r3.Financial.Cache.ComputeVolatility($C$7,$C$2,$C$8,I699)</f>
        <v>0.195219958072715</v>
      </c>
    </row>
    <row r="700" spans="9:10">
      <c r="I700" s="70">
        <f t="shared" si="10"/>
        <v>40280</v>
      </c>
      <c r="J700" s="69">
        <f>_xll.HLV5r3.Financial.Cache.ComputeVolatility($C$7,$C$2,$C$8,I700)</f>
        <v>0.19517933325567499</v>
      </c>
    </row>
    <row r="701" spans="9:10">
      <c r="I701" s="70">
        <f t="shared" si="10"/>
        <v>40281</v>
      </c>
      <c r="J701" s="69">
        <f>_xll.HLV5r3.Financial.Cache.ComputeVolatility($C$7,$C$2,$C$8,I701)</f>
        <v>0.195138953140152</v>
      </c>
    </row>
    <row r="702" spans="9:10">
      <c r="I702" s="70">
        <f t="shared" si="10"/>
        <v>40282</v>
      </c>
      <c r="J702" s="69">
        <f>_xll.HLV5r3.Financial.Cache.ComputeVolatility($C$7,$C$2,$C$8,I702)</f>
        <v>0.19509881768405299</v>
      </c>
    </row>
    <row r="703" spans="9:10">
      <c r="I703" s="70">
        <f t="shared" si="10"/>
        <v>40283</v>
      </c>
      <c r="J703" s="69">
        <f>_xll.HLV5r3.Financial.Cache.ComputeVolatility($C$7,$C$2,$C$8,I703)</f>
        <v>0.19505892684528001</v>
      </c>
    </row>
    <row r="704" spans="9:10">
      <c r="I704" s="70">
        <f t="shared" si="10"/>
        <v>40284</v>
      </c>
      <c r="J704" s="69">
        <f>_xll.HLV5r3.Financial.Cache.ComputeVolatility($C$7,$C$2,$C$8,I704)</f>
        <v>0.19501928058173801</v>
      </c>
    </row>
    <row r="705" spans="9:10">
      <c r="I705" s="70">
        <f t="shared" si="10"/>
        <v>40285</v>
      </c>
      <c r="J705" s="69">
        <f>_xll.HLV5r3.Financial.Cache.ComputeVolatility($C$7,$C$2,$C$8,I705)</f>
        <v>0.194979878851333</v>
      </c>
    </row>
    <row r="706" spans="9:10">
      <c r="I706" s="70">
        <f t="shared" si="10"/>
        <v>40286</v>
      </c>
      <c r="J706" s="69">
        <f>_xll.HLV5r3.Financial.Cache.ComputeVolatility($C$7,$C$2,$C$8,I706)</f>
        <v>0.19494072161196899</v>
      </c>
    </row>
    <row r="707" spans="9:10">
      <c r="I707" s="70">
        <f t="shared" si="10"/>
        <v>40287</v>
      </c>
      <c r="J707" s="69">
        <f>_xll.HLV5r3.Financial.Cache.ComputeVolatility($C$7,$C$2,$C$8,I707)</f>
        <v>0.194901808821551</v>
      </c>
    </row>
    <row r="708" spans="9:10">
      <c r="I708" s="70">
        <f t="shared" si="10"/>
        <v>40288</v>
      </c>
      <c r="J708" s="69">
        <f>_xll.HLV5r3.Financial.Cache.ComputeVolatility($C$7,$C$2,$C$8,I708)</f>
        <v>0.194863140437982</v>
      </c>
    </row>
    <row r="709" spans="9:10">
      <c r="I709" s="70">
        <f t="shared" ref="I709:I772" si="11">I708+1</f>
        <v>40289</v>
      </c>
      <c r="J709" s="69">
        <f>_xll.HLV5r3.Financial.Cache.ComputeVolatility($C$7,$C$2,$C$8,I709)</f>
        <v>0.19482471641916899</v>
      </c>
    </row>
    <row r="710" spans="9:10">
      <c r="I710" s="70">
        <f t="shared" si="11"/>
        <v>40290</v>
      </c>
      <c r="J710" s="69">
        <f>_xll.HLV5r3.Financial.Cache.ComputeVolatility($C$7,$C$2,$C$8,I710)</f>
        <v>0.19478653672301499</v>
      </c>
    </row>
    <row r="711" spans="9:10">
      <c r="I711" s="70">
        <f t="shared" si="11"/>
        <v>40291</v>
      </c>
      <c r="J711" s="69">
        <f>_xll.HLV5r3.Financial.Cache.ComputeVolatility($C$7,$C$2,$C$8,I711)</f>
        <v>0.194748601307425</v>
      </c>
    </row>
    <row r="712" spans="9:10">
      <c r="I712" s="70">
        <f t="shared" si="11"/>
        <v>40292</v>
      </c>
      <c r="J712" s="69">
        <f>_xll.HLV5r3.Financial.Cache.ComputeVolatility($C$7,$C$2,$C$8,I712)</f>
        <v>0.194710910130305</v>
      </c>
    </row>
    <row r="713" spans="9:10">
      <c r="I713" s="70">
        <f t="shared" si="11"/>
        <v>40293</v>
      </c>
      <c r="J713" s="69">
        <f>_xll.HLV5r3.Financial.Cache.ComputeVolatility($C$7,$C$2,$C$8,I713)</f>
        <v>0.194673463149557</v>
      </c>
    </row>
    <row r="714" spans="9:10">
      <c r="I714" s="70">
        <f t="shared" si="11"/>
        <v>40294</v>
      </c>
      <c r="J714" s="69">
        <f>_xll.HLV5r3.Financial.Cache.ComputeVolatility($C$7,$C$2,$C$8,I714)</f>
        <v>0.19463626032308801</v>
      </c>
    </row>
    <row r="715" spans="9:10">
      <c r="I715" s="70">
        <f t="shared" si="11"/>
        <v>40295</v>
      </c>
      <c r="J715" s="69">
        <f>_xll.HLV5r3.Financial.Cache.ComputeVolatility($C$7,$C$2,$C$8,I715)</f>
        <v>0.19459930160880201</v>
      </c>
    </row>
    <row r="716" spans="9:10">
      <c r="I716" s="70">
        <f t="shared" si="11"/>
        <v>40296</v>
      </c>
      <c r="J716" s="69">
        <f>_xll.HLV5r3.Financial.Cache.ComputeVolatility($C$7,$C$2,$C$8,I716)</f>
        <v>0.19456258696460299</v>
      </c>
    </row>
    <row r="717" spans="9:10">
      <c r="I717" s="70">
        <f t="shared" si="11"/>
        <v>40297</v>
      </c>
      <c r="J717" s="69">
        <f>_xll.HLV5r3.Financial.Cache.ComputeVolatility($C$7,$C$2,$C$8,I717)</f>
        <v>0.19452611634839601</v>
      </c>
    </row>
    <row r="718" spans="9:10">
      <c r="I718" s="70">
        <f t="shared" si="11"/>
        <v>40298</v>
      </c>
      <c r="J718" s="69">
        <f>_xll.HLV5r3.Financial.Cache.ComputeVolatility($C$7,$C$2,$C$8,I718)</f>
        <v>0.19448988971808501</v>
      </c>
    </row>
    <row r="719" spans="9:10">
      <c r="I719" s="70">
        <f t="shared" si="11"/>
        <v>40299</v>
      </c>
      <c r="J719" s="69">
        <f>_xll.HLV5r3.Financial.Cache.ComputeVolatility($C$7,$C$2,$C$8,I719)</f>
        <v>0.194453907031576</v>
      </c>
    </row>
    <row r="720" spans="9:10">
      <c r="I720" s="70">
        <f t="shared" si="11"/>
        <v>40300</v>
      </c>
      <c r="J720" s="69">
        <f>_xll.HLV5r3.Financial.Cache.ComputeVolatility($C$7,$C$2,$C$8,I720)</f>
        <v>0.19441816824677399</v>
      </c>
    </row>
    <row r="721" spans="9:10">
      <c r="I721" s="70">
        <f t="shared" si="11"/>
        <v>40301</v>
      </c>
      <c r="J721" s="69">
        <f>_xll.HLV5r3.Financial.Cache.ComputeVolatility($C$7,$C$2,$C$8,I721)</f>
        <v>0.19438267332158099</v>
      </c>
    </row>
    <row r="722" spans="9:10">
      <c r="I722" s="70">
        <f t="shared" si="11"/>
        <v>40302</v>
      </c>
      <c r="J722" s="69">
        <f>_xll.HLV5r3.Financial.Cache.ComputeVolatility($C$7,$C$2,$C$8,I722)</f>
        <v>0.194347422213905</v>
      </c>
    </row>
    <row r="723" spans="9:10">
      <c r="I723" s="70">
        <f t="shared" si="11"/>
        <v>40303</v>
      </c>
      <c r="J723" s="69">
        <f>_xll.HLV5r3.Financial.Cache.ComputeVolatility($C$7,$C$2,$C$8,I723)</f>
        <v>0.19431241488164799</v>
      </c>
    </row>
    <row r="724" spans="9:10">
      <c r="I724" s="70">
        <f t="shared" si="11"/>
        <v>40304</v>
      </c>
      <c r="J724" s="69">
        <f>_xll.HLV5r3.Financial.Cache.ComputeVolatility($C$7,$C$2,$C$8,I724)</f>
        <v>0.19427765128271501</v>
      </c>
    </row>
    <row r="725" spans="9:10">
      <c r="I725" s="70">
        <f t="shared" si="11"/>
        <v>40305</v>
      </c>
      <c r="J725" s="69">
        <f>_xll.HLV5r3.Financial.Cache.ComputeVolatility($C$7,$C$2,$C$8,I725)</f>
        <v>0.19424313137501201</v>
      </c>
    </row>
    <row r="726" spans="9:10">
      <c r="I726" s="70">
        <f t="shared" si="11"/>
        <v>40306</v>
      </c>
      <c r="J726" s="69">
        <f>_xll.HLV5r3.Financial.Cache.ComputeVolatility($C$7,$C$2,$C$8,I726)</f>
        <v>0.19420885511644301</v>
      </c>
    </row>
    <row r="727" spans="9:10">
      <c r="I727" s="70">
        <f t="shared" si="11"/>
        <v>40307</v>
      </c>
      <c r="J727" s="69">
        <f>_xll.HLV5r3.Financial.Cache.ComputeVolatility($C$7,$C$2,$C$8,I727)</f>
        <v>0.19417482246491299</v>
      </c>
    </row>
    <row r="728" spans="9:10">
      <c r="I728" s="70">
        <f t="shared" si="11"/>
        <v>40308</v>
      </c>
      <c r="J728" s="69">
        <f>_xll.HLV5r3.Financial.Cache.ComputeVolatility($C$7,$C$2,$C$8,I728)</f>
        <v>0.194141033378325</v>
      </c>
    </row>
    <row r="729" spans="9:10">
      <c r="I729" s="70">
        <f t="shared" si="11"/>
        <v>40309</v>
      </c>
      <c r="J729" s="69">
        <f>_xll.HLV5r3.Financial.Cache.ComputeVolatility($C$7,$C$2,$C$8,I729)</f>
        <v>0.194107487814586</v>
      </c>
    </row>
    <row r="730" spans="9:10">
      <c r="I730" s="70">
        <f t="shared" si="11"/>
        <v>40310</v>
      </c>
      <c r="J730" s="69">
        <f>_xll.HLV5r3.Financial.Cache.ComputeVolatility($C$7,$C$2,$C$8,I730)</f>
        <v>0.19407418573159901</v>
      </c>
    </row>
    <row r="731" spans="9:10">
      <c r="I731" s="70">
        <f t="shared" si="11"/>
        <v>40311</v>
      </c>
      <c r="J731" s="69">
        <f>_xll.HLV5r3.Financial.Cache.ComputeVolatility($C$7,$C$2,$C$8,I731)</f>
        <v>0.19404112708726901</v>
      </c>
    </row>
    <row r="732" spans="9:10">
      <c r="I732" s="70">
        <f t="shared" si="11"/>
        <v>40312</v>
      </c>
      <c r="J732" s="69">
        <f>_xll.HLV5r3.Financial.Cache.ComputeVolatility($C$7,$C$2,$C$8,I732)</f>
        <v>0.19400831183950101</v>
      </c>
    </row>
    <row r="733" spans="9:10">
      <c r="I733" s="70">
        <f t="shared" si="11"/>
        <v>40313</v>
      </c>
      <c r="J733" s="69">
        <f>_xll.HLV5r3.Financial.Cache.ComputeVolatility($C$7,$C$2,$C$8,I733)</f>
        <v>0.19397589129649301</v>
      </c>
    </row>
    <row r="734" spans="9:10">
      <c r="I734" s="70">
        <f t="shared" si="11"/>
        <v>40314</v>
      </c>
      <c r="J734" s="69">
        <f>_xll.HLV5r3.Financial.Cache.ComputeVolatility($C$7,$C$2,$C$8,I734)</f>
        <v>0.19394401515953399</v>
      </c>
    </row>
    <row r="735" spans="9:10">
      <c r="I735" s="70">
        <f t="shared" si="11"/>
        <v>40315</v>
      </c>
      <c r="J735" s="69">
        <f>_xll.HLV5r3.Financial.Cache.ComputeVolatility($C$7,$C$2,$C$8,I735)</f>
        <v>0.19391268097616501</v>
      </c>
    </row>
    <row r="736" spans="9:10">
      <c r="I736" s="70">
        <f t="shared" si="11"/>
        <v>40316</v>
      </c>
      <c r="J736" s="69">
        <f>_xll.HLV5r3.Financial.Cache.ComputeVolatility($C$7,$C$2,$C$8,I736)</f>
        <v>0.193881886293929</v>
      </c>
    </row>
    <row r="737" spans="9:10">
      <c r="I737" s="70">
        <f t="shared" si="11"/>
        <v>40317</v>
      </c>
      <c r="J737" s="69">
        <f>_xll.HLV5r3.Financial.Cache.ComputeVolatility($C$7,$C$2,$C$8,I737)</f>
        <v>0.19385162866036701</v>
      </c>
    </row>
    <row r="738" spans="9:10">
      <c r="I738" s="70">
        <f t="shared" si="11"/>
        <v>40318</v>
      </c>
      <c r="J738" s="69">
        <f>_xll.HLV5r3.Financial.Cache.ComputeVolatility($C$7,$C$2,$C$8,I738)</f>
        <v>0.19382190562302001</v>
      </c>
    </row>
    <row r="739" spans="9:10">
      <c r="I739" s="70">
        <f t="shared" si="11"/>
        <v>40319</v>
      </c>
      <c r="J739" s="69">
        <f>_xll.HLV5r3.Financial.Cache.ComputeVolatility($C$7,$C$2,$C$8,I739)</f>
        <v>0.19379271472942999</v>
      </c>
    </row>
    <row r="740" spans="9:10">
      <c r="I740" s="70">
        <f t="shared" si="11"/>
        <v>40320</v>
      </c>
      <c r="J740" s="69">
        <f>_xll.HLV5r3.Financial.Cache.ComputeVolatility($C$7,$C$2,$C$8,I740)</f>
        <v>0.19376405352713899</v>
      </c>
    </row>
    <row r="741" spans="9:10">
      <c r="I741" s="70">
        <f t="shared" si="11"/>
        <v>40321</v>
      </c>
      <c r="J741" s="69">
        <f>_xll.HLV5r3.Financial.Cache.ComputeVolatility($C$7,$C$2,$C$8,I741)</f>
        <v>0.19373591956368799</v>
      </c>
    </row>
    <row r="742" spans="9:10">
      <c r="I742" s="70">
        <f t="shared" si="11"/>
        <v>40322</v>
      </c>
      <c r="J742" s="69">
        <f>_xll.HLV5r3.Financial.Cache.ComputeVolatility($C$7,$C$2,$C$8,I742)</f>
        <v>0.19370831038661901</v>
      </c>
    </row>
    <row r="743" spans="9:10">
      <c r="I743" s="70">
        <f t="shared" si="11"/>
        <v>40323</v>
      </c>
      <c r="J743" s="69">
        <f>_xll.HLV5r3.Financial.Cache.ComputeVolatility($C$7,$C$2,$C$8,I743)</f>
        <v>0.193681223543473</v>
      </c>
    </row>
    <row r="744" spans="9:10">
      <c r="I744" s="70">
        <f t="shared" si="11"/>
        <v>40324</v>
      </c>
      <c r="J744" s="69">
        <f>_xll.HLV5r3.Financial.Cache.ComputeVolatility($C$7,$C$2,$C$8,I744)</f>
        <v>0.19365465658179301</v>
      </c>
    </row>
    <row r="745" spans="9:10">
      <c r="I745" s="70">
        <f t="shared" si="11"/>
        <v>40325</v>
      </c>
      <c r="J745" s="69">
        <f>_xll.HLV5r3.Financial.Cache.ComputeVolatility($C$7,$C$2,$C$8,I745)</f>
        <v>0.19362860704911899</v>
      </c>
    </row>
    <row r="746" spans="9:10">
      <c r="I746" s="70">
        <f t="shared" si="11"/>
        <v>40326</v>
      </c>
      <c r="J746" s="69">
        <f>_xll.HLV5r3.Financial.Cache.ComputeVolatility($C$7,$C$2,$C$8,I746)</f>
        <v>0.19360307249299299</v>
      </c>
    </row>
    <row r="747" spans="9:10">
      <c r="I747" s="70">
        <f t="shared" si="11"/>
        <v>40327</v>
      </c>
      <c r="J747" s="69">
        <f>_xll.HLV5r3.Financial.Cache.ComputeVolatility($C$7,$C$2,$C$8,I747)</f>
        <v>0.193578050460956</v>
      </c>
    </row>
    <row r="748" spans="9:10">
      <c r="I748" s="70">
        <f t="shared" si="11"/>
        <v>40328</v>
      </c>
      <c r="J748" s="69">
        <f>_xll.HLV5r3.Financial.Cache.ComputeVolatility($C$7,$C$2,$C$8,I748)</f>
        <v>0.19355353850055201</v>
      </c>
    </row>
    <row r="749" spans="9:10">
      <c r="I749" s="70">
        <f t="shared" si="11"/>
        <v>40329</v>
      </c>
      <c r="J749" s="69">
        <f>_xll.HLV5r3.Financial.Cache.ComputeVolatility($C$7,$C$2,$C$8,I749)</f>
        <v>0.19352953415932</v>
      </c>
    </row>
    <row r="750" spans="9:10">
      <c r="I750" s="70">
        <f t="shared" si="11"/>
        <v>40330</v>
      </c>
      <c r="J750" s="69">
        <f>_xll.HLV5r3.Financial.Cache.ComputeVolatility($C$7,$C$2,$C$8,I750)</f>
        <v>0.19350603498480201</v>
      </c>
    </row>
    <row r="751" spans="9:10">
      <c r="I751" s="70">
        <f t="shared" si="11"/>
        <v>40331</v>
      </c>
      <c r="J751" s="69">
        <f>_xll.HLV5r3.Financial.Cache.ComputeVolatility($C$7,$C$2,$C$8,I751)</f>
        <v>0.19348303852454099</v>
      </c>
    </row>
    <row r="752" spans="9:10">
      <c r="I752" s="70">
        <f t="shared" si="11"/>
        <v>40332</v>
      </c>
      <c r="J752" s="69">
        <f>_xll.HLV5r3.Financial.Cache.ComputeVolatility($C$7,$C$2,$C$8,I752)</f>
        <v>0.19346054232607701</v>
      </c>
    </row>
    <row r="753" spans="9:10">
      <c r="I753" s="70">
        <f t="shared" si="11"/>
        <v>40333</v>
      </c>
      <c r="J753" s="69">
        <f>_xll.HLV5r3.Financial.Cache.ComputeVolatility($C$7,$C$2,$C$8,I753)</f>
        <v>0.19343854393695301</v>
      </c>
    </row>
    <row r="754" spans="9:10">
      <c r="I754" s="70">
        <f t="shared" si="11"/>
        <v>40334</v>
      </c>
      <c r="J754" s="69">
        <f>_xll.HLV5r3.Financial.Cache.ComputeVolatility($C$7,$C$2,$C$8,I754)</f>
        <v>0.19341704090471001</v>
      </c>
    </row>
    <row r="755" spans="9:10">
      <c r="I755" s="70">
        <f t="shared" si="11"/>
        <v>40335</v>
      </c>
      <c r="J755" s="69">
        <f>_xll.HLV5r3.Financial.Cache.ComputeVolatility($C$7,$C$2,$C$8,I755)</f>
        <v>0.19339603077688899</v>
      </c>
    </row>
    <row r="756" spans="9:10">
      <c r="I756" s="70">
        <f t="shared" si="11"/>
        <v>40336</v>
      </c>
      <c r="J756" s="69">
        <f>_xll.HLV5r3.Financial.Cache.ComputeVolatility($C$7,$C$2,$C$8,I756)</f>
        <v>0.19337551110103199</v>
      </c>
    </row>
    <row r="757" spans="9:10">
      <c r="I757" s="70">
        <f t="shared" si="11"/>
        <v>40337</v>
      </c>
      <c r="J757" s="69">
        <f>_xll.HLV5r3.Financial.Cache.ComputeVolatility($C$7,$C$2,$C$8,I757)</f>
        <v>0.19335547942468101</v>
      </c>
    </row>
    <row r="758" spans="9:10">
      <c r="I758" s="70">
        <f t="shared" si="11"/>
        <v>40338</v>
      </c>
      <c r="J758" s="69">
        <f>_xll.HLV5r3.Financial.Cache.ComputeVolatility($C$7,$C$2,$C$8,I758)</f>
        <v>0.19333593329537699</v>
      </c>
    </row>
    <row r="759" spans="9:10">
      <c r="I759" s="70">
        <f t="shared" si="11"/>
        <v>40339</v>
      </c>
      <c r="J759" s="69">
        <f>_xll.HLV5r3.Financial.Cache.ComputeVolatility($C$7,$C$2,$C$8,I759)</f>
        <v>0.19331687026066199</v>
      </c>
    </row>
    <row r="760" spans="9:10">
      <c r="I760" s="70">
        <f t="shared" si="11"/>
        <v>40340</v>
      </c>
      <c r="J760" s="69">
        <f>_xll.HLV5r3.Financial.Cache.ComputeVolatility($C$7,$C$2,$C$8,I760)</f>
        <v>0.19329828786807701</v>
      </c>
    </row>
    <row r="761" spans="9:10">
      <c r="I761" s="70">
        <f t="shared" si="11"/>
        <v>40341</v>
      </c>
      <c r="J761" s="69">
        <f>_xll.HLV5r3.Financial.Cache.ComputeVolatility($C$7,$C$2,$C$8,I761)</f>
        <v>0.193280183665164</v>
      </c>
    </row>
    <row r="762" spans="9:10">
      <c r="I762" s="70">
        <f t="shared" si="11"/>
        <v>40342</v>
      </c>
      <c r="J762" s="69">
        <f>_xll.HLV5r3.Financial.Cache.ComputeVolatility($C$7,$C$2,$C$8,I762)</f>
        <v>0.193262555199465</v>
      </c>
    </row>
    <row r="763" spans="9:10">
      <c r="I763" s="70">
        <f t="shared" si="11"/>
        <v>40343</v>
      </c>
      <c r="J763" s="69">
        <f>_xll.HLV5r3.Financial.Cache.ComputeVolatility($C$7,$C$2,$C$8,I763)</f>
        <v>0.193245400018521</v>
      </c>
    </row>
    <row r="764" spans="9:10">
      <c r="I764" s="70">
        <f t="shared" si="11"/>
        <v>40344</v>
      </c>
      <c r="J764" s="69">
        <f>_xll.HLV5r3.Financial.Cache.ComputeVolatility($C$7,$C$2,$C$8,I764)</f>
        <v>0.19322871566987401</v>
      </c>
    </row>
    <row r="765" spans="9:10">
      <c r="I765" s="70">
        <f t="shared" si="11"/>
        <v>40345</v>
      </c>
      <c r="J765" s="69">
        <f>_xll.HLV5r3.Financial.Cache.ComputeVolatility($C$7,$C$2,$C$8,I765)</f>
        <v>0.19321249970106499</v>
      </c>
    </row>
    <row r="766" spans="9:10">
      <c r="I766" s="70">
        <f t="shared" si="11"/>
        <v>40346</v>
      </c>
      <c r="J766" s="69">
        <f>_xll.HLV5r3.Financial.Cache.ComputeVolatility($C$7,$C$2,$C$8,I766)</f>
        <v>0.19319674965963601</v>
      </c>
    </row>
    <row r="767" spans="9:10">
      <c r="I767" s="70">
        <f t="shared" si="11"/>
        <v>40347</v>
      </c>
      <c r="J767" s="69">
        <f>_xll.HLV5r3.Financial.Cache.ComputeVolatility($C$7,$C$2,$C$8,I767)</f>
        <v>0.193181463093129</v>
      </c>
    </row>
    <row r="768" spans="9:10">
      <c r="I768" s="70">
        <f t="shared" si="11"/>
        <v>40348</v>
      </c>
      <c r="J768" s="69">
        <f>_xll.HLV5r3.Financial.Cache.ComputeVolatility($C$7,$C$2,$C$8,I768)</f>
        <v>0.193166637549085</v>
      </c>
    </row>
    <row r="769" spans="9:10">
      <c r="I769" s="70">
        <f t="shared" si="11"/>
        <v>40349</v>
      </c>
      <c r="J769" s="69">
        <f>_xll.HLV5r3.Financial.Cache.ComputeVolatility($C$7,$C$2,$C$8,I769)</f>
        <v>0.193152270575045</v>
      </c>
    </row>
    <row r="770" spans="9:10">
      <c r="I770" s="70">
        <f t="shared" si="11"/>
        <v>40350</v>
      </c>
      <c r="J770" s="69">
        <f>_xll.HLV5r3.Financial.Cache.ComputeVolatility($C$7,$C$2,$C$8,I770)</f>
        <v>0.19313835971855201</v>
      </c>
    </row>
    <row r="771" spans="9:10">
      <c r="I771" s="70">
        <f t="shared" si="11"/>
        <v>40351</v>
      </c>
      <c r="J771" s="69">
        <f>_xll.HLV5r3.Financial.Cache.ComputeVolatility($C$7,$C$2,$C$8,I771)</f>
        <v>0.19312490252714701</v>
      </c>
    </row>
    <row r="772" spans="9:10">
      <c r="I772" s="70">
        <f t="shared" si="11"/>
        <v>40352</v>
      </c>
      <c r="J772" s="69">
        <f>_xll.HLV5r3.Financial.Cache.ComputeVolatility($C$7,$C$2,$C$8,I772)</f>
        <v>0.19311189654837099</v>
      </c>
    </row>
    <row r="773" spans="9:10">
      <c r="I773" s="70">
        <f t="shared" ref="I773:I836" si="12">I772+1</f>
        <v>40353</v>
      </c>
      <c r="J773" s="69">
        <f>_xll.HLV5r3.Financial.Cache.ComputeVolatility($C$7,$C$2,$C$8,I773)</f>
        <v>0.193099339329766</v>
      </c>
    </row>
    <row r="774" spans="9:10">
      <c r="I774" s="70">
        <f t="shared" si="12"/>
        <v>40354</v>
      </c>
      <c r="J774" s="69">
        <f>_xll.HLV5r3.Financial.Cache.ComputeVolatility($C$7,$C$2,$C$8,I774)</f>
        <v>0.19308722841887399</v>
      </c>
    </row>
    <row r="775" spans="9:10">
      <c r="I775" s="70">
        <f t="shared" si="12"/>
        <v>40355</v>
      </c>
      <c r="J775" s="69">
        <f>_xll.HLV5r3.Financial.Cache.ComputeVolatility($C$7,$C$2,$C$8,I775)</f>
        <v>0.193075561363237</v>
      </c>
    </row>
    <row r="776" spans="9:10">
      <c r="I776" s="70">
        <f t="shared" si="12"/>
        <v>40356</v>
      </c>
      <c r="J776" s="69">
        <f>_xll.HLV5r3.Financial.Cache.ComputeVolatility($C$7,$C$2,$C$8,I776)</f>
        <v>0.193064335710395</v>
      </c>
    </row>
    <row r="777" spans="9:10">
      <c r="I777" s="70">
        <f t="shared" si="12"/>
        <v>40357</v>
      </c>
      <c r="J777" s="69">
        <f>_xll.HLV5r3.Financial.Cache.ComputeVolatility($C$7,$C$2,$C$8,I777)</f>
        <v>0.19305354900789001</v>
      </c>
    </row>
    <row r="778" spans="9:10">
      <c r="I778" s="70">
        <f t="shared" si="12"/>
        <v>40358</v>
      </c>
      <c r="J778" s="69">
        <f>_xll.HLV5r3.Financial.Cache.ComputeVolatility($C$7,$C$2,$C$8,I778)</f>
        <v>0.19304319880326501</v>
      </c>
    </row>
    <row r="779" spans="9:10">
      <c r="I779" s="70">
        <f t="shared" si="12"/>
        <v>40359</v>
      </c>
      <c r="J779" s="69">
        <f>_xll.HLV5r3.Financial.Cache.ComputeVolatility($C$7,$C$2,$C$8,I779)</f>
        <v>0.19303328264406</v>
      </c>
    </row>
    <row r="780" spans="9:10">
      <c r="I780" s="70">
        <f t="shared" si="12"/>
        <v>40360</v>
      </c>
      <c r="J780" s="69">
        <f>_xll.HLV5r3.Financial.Cache.ComputeVolatility($C$7,$C$2,$C$8,I780)</f>
        <v>0.193023798077817</v>
      </c>
    </row>
    <row r="781" spans="9:10">
      <c r="I781" s="70">
        <f t="shared" si="12"/>
        <v>40361</v>
      </c>
      <c r="J781" s="69">
        <f>_xll.HLV5r3.Financial.Cache.ComputeVolatility($C$7,$C$2,$C$8,I781)</f>
        <v>0.19301474265207799</v>
      </c>
    </row>
    <row r="782" spans="9:10">
      <c r="I782" s="70">
        <f t="shared" si="12"/>
        <v>40362</v>
      </c>
      <c r="J782" s="69">
        <f>_xll.HLV5r3.Financial.Cache.ComputeVolatility($C$7,$C$2,$C$8,I782)</f>
        <v>0.19300611391438499</v>
      </c>
    </row>
    <row r="783" spans="9:10">
      <c r="I783" s="70">
        <f t="shared" si="12"/>
        <v>40363</v>
      </c>
      <c r="J783" s="69">
        <f>_xll.HLV5r3.Financial.Cache.ComputeVolatility($C$7,$C$2,$C$8,I783)</f>
        <v>0.19299790941227801</v>
      </c>
    </row>
    <row r="784" spans="9:10">
      <c r="I784" s="70">
        <f t="shared" si="12"/>
        <v>40364</v>
      </c>
      <c r="J784" s="69">
        <f>_xll.HLV5r3.Financial.Cache.ComputeVolatility($C$7,$C$2,$C$8,I784)</f>
        <v>0.19299012669330001</v>
      </c>
    </row>
    <row r="785" spans="9:10">
      <c r="I785" s="70">
        <f t="shared" si="12"/>
        <v>40365</v>
      </c>
      <c r="J785" s="69">
        <f>_xll.HLV5r3.Financial.Cache.ComputeVolatility($C$7,$C$2,$C$8,I785)</f>
        <v>0.19298276330499201</v>
      </c>
    </row>
    <row r="786" spans="9:10">
      <c r="I786" s="70">
        <f t="shared" si="12"/>
        <v>40366</v>
      </c>
      <c r="J786" s="69">
        <f>_xll.HLV5r3.Financial.Cache.ComputeVolatility($C$7,$C$2,$C$8,I786)</f>
        <v>0.192975816794896</v>
      </c>
    </row>
    <row r="787" spans="9:10">
      <c r="I787" s="70">
        <f t="shared" si="12"/>
        <v>40367</v>
      </c>
      <c r="J787" s="69">
        <f>_xll.HLV5r3.Financial.Cache.ComputeVolatility($C$7,$C$2,$C$8,I787)</f>
        <v>0.192969284710553</v>
      </c>
    </row>
    <row r="788" spans="9:10">
      <c r="I788" s="70">
        <f t="shared" si="12"/>
        <v>40368</v>
      </c>
      <c r="J788" s="69">
        <f>_xll.HLV5r3.Financial.Cache.ComputeVolatility($C$7,$C$2,$C$8,I788)</f>
        <v>0.19296316459950499</v>
      </c>
    </row>
    <row r="789" spans="9:10">
      <c r="I789" s="70">
        <f t="shared" si="12"/>
        <v>40369</v>
      </c>
      <c r="J789" s="69">
        <f>_xll.HLV5r3.Financial.Cache.ComputeVolatility($C$7,$C$2,$C$8,I789)</f>
        <v>0.19295745400929401</v>
      </c>
    </row>
    <row r="790" spans="9:10">
      <c r="I790" s="70">
        <f t="shared" si="12"/>
        <v>40370</v>
      </c>
      <c r="J790" s="69">
        <f>_xll.HLV5r3.Financial.Cache.ComputeVolatility($C$7,$C$2,$C$8,I790)</f>
        <v>0.192952150487461</v>
      </c>
    </row>
    <row r="791" spans="9:10">
      <c r="I791" s="70">
        <f t="shared" si="12"/>
        <v>40371</v>
      </c>
      <c r="J791" s="69">
        <f>_xll.HLV5r3.Financial.Cache.ComputeVolatility($C$7,$C$2,$C$8,I791)</f>
        <v>0.19294725158154699</v>
      </c>
    </row>
    <row r="792" spans="9:10">
      <c r="I792" s="70">
        <f t="shared" si="12"/>
        <v>40372</v>
      </c>
      <c r="J792" s="69">
        <f>_xll.HLV5r3.Financial.Cache.ComputeVolatility($C$7,$C$2,$C$8,I792)</f>
        <v>0.19294275483909501</v>
      </c>
    </row>
    <row r="793" spans="9:10">
      <c r="I793" s="70">
        <f t="shared" si="12"/>
        <v>40373</v>
      </c>
      <c r="J793" s="69">
        <f>_xll.HLV5r3.Financial.Cache.ComputeVolatility($C$7,$C$2,$C$8,I793)</f>
        <v>0.19293865780764499</v>
      </c>
    </row>
    <row r="794" spans="9:10">
      <c r="I794" s="70">
        <f t="shared" si="12"/>
        <v>40374</v>
      </c>
      <c r="J794" s="69">
        <f>_xll.HLV5r3.Financial.Cache.ComputeVolatility($C$7,$C$2,$C$8,I794)</f>
        <v>0.19293495803474001</v>
      </c>
    </row>
    <row r="795" spans="9:10">
      <c r="I795" s="70">
        <f t="shared" si="12"/>
        <v>40375</v>
      </c>
      <c r="J795" s="69">
        <f>_xll.HLV5r3.Financial.Cache.ComputeVolatility($C$7,$C$2,$C$8,I795)</f>
        <v>0.19293165306792101</v>
      </c>
    </row>
    <row r="796" spans="9:10">
      <c r="I796" s="70">
        <f t="shared" si="12"/>
        <v>40376</v>
      </c>
      <c r="J796" s="69">
        <f>_xll.HLV5r3.Financial.Cache.ComputeVolatility($C$7,$C$2,$C$8,I796)</f>
        <v>0.19292874045472899</v>
      </c>
    </row>
    <row r="797" spans="9:10">
      <c r="I797" s="70">
        <f t="shared" si="12"/>
        <v>40377</v>
      </c>
      <c r="J797" s="69">
        <f>_xll.HLV5r3.Financial.Cache.ComputeVolatility($C$7,$C$2,$C$8,I797)</f>
        <v>0.19292621774270699</v>
      </c>
    </row>
    <row r="798" spans="9:10">
      <c r="I798" s="70">
        <f t="shared" si="12"/>
        <v>40378</v>
      </c>
      <c r="J798" s="69">
        <f>_xll.HLV5r3.Financial.Cache.ComputeVolatility($C$7,$C$2,$C$8,I798)</f>
        <v>0.19292408247939599</v>
      </c>
    </row>
    <row r="799" spans="9:10">
      <c r="I799" s="70">
        <f t="shared" si="12"/>
        <v>40379</v>
      </c>
      <c r="J799" s="69">
        <f>_xll.HLV5r3.Financial.Cache.ComputeVolatility($C$7,$C$2,$C$8,I799)</f>
        <v>0.19292233221233701</v>
      </c>
    </row>
    <row r="800" spans="9:10">
      <c r="I800" s="70">
        <f t="shared" si="12"/>
        <v>40380</v>
      </c>
      <c r="J800" s="69">
        <f>_xll.HLV5r3.Financial.Cache.ComputeVolatility($C$7,$C$2,$C$8,I800)</f>
        <v>0.19292096448907201</v>
      </c>
    </row>
    <row r="801" spans="9:10">
      <c r="I801" s="70">
        <f t="shared" si="12"/>
        <v>40381</v>
      </c>
      <c r="J801" s="69">
        <f>_xll.HLV5r3.Financial.Cache.ComputeVolatility($C$7,$C$2,$C$8,I801)</f>
        <v>0.19291997685714199</v>
      </c>
    </row>
    <row r="802" spans="9:10">
      <c r="I802" s="70">
        <f t="shared" si="12"/>
        <v>40382</v>
      </c>
      <c r="J802" s="69">
        <f>_xll.HLV5r3.Financial.Cache.ComputeVolatility($C$7,$C$2,$C$8,I802)</f>
        <v>0.19291936686409</v>
      </c>
    </row>
    <row r="803" spans="9:10">
      <c r="I803" s="70">
        <f t="shared" si="12"/>
        <v>40383</v>
      </c>
      <c r="J803" s="69">
        <f>_xll.HLV5r3.Financial.Cache.ComputeVolatility($C$7,$C$2,$C$8,I803)</f>
        <v>0.192919132057457</v>
      </c>
    </row>
    <row r="804" spans="9:10">
      <c r="I804" s="70">
        <f t="shared" si="12"/>
        <v>40384</v>
      </c>
      <c r="J804" s="69">
        <f>_xll.HLV5r3.Financial.Cache.ComputeVolatility($C$7,$C$2,$C$8,I804)</f>
        <v>0.19291926998478301</v>
      </c>
    </row>
    <row r="805" spans="9:10">
      <c r="I805" s="70">
        <f t="shared" si="12"/>
        <v>40385</v>
      </c>
      <c r="J805" s="69">
        <f>_xll.HLV5r3.Financial.Cache.ComputeVolatility($C$7,$C$2,$C$8,I805)</f>
        <v>0.192919778193612</v>
      </c>
    </row>
    <row r="806" spans="9:10">
      <c r="I806" s="70">
        <f t="shared" si="12"/>
        <v>40386</v>
      </c>
      <c r="J806" s="69">
        <f>_xll.HLV5r3.Financial.Cache.ComputeVolatility($C$7,$C$2,$C$8,I806)</f>
        <v>0.192920654231484</v>
      </c>
    </row>
    <row r="807" spans="9:10">
      <c r="I807" s="70">
        <f t="shared" si="12"/>
        <v>40387</v>
      </c>
      <c r="J807" s="69">
        <f>_xll.HLV5r3.Financial.Cache.ComputeVolatility($C$7,$C$2,$C$8,I807)</f>
        <v>0.19292189564594101</v>
      </c>
    </row>
    <row r="808" spans="9:10">
      <c r="I808" s="70">
        <f t="shared" si="12"/>
        <v>40388</v>
      </c>
      <c r="J808" s="69">
        <f>_xll.HLV5r3.Financial.Cache.ComputeVolatility($C$7,$C$2,$C$8,I808)</f>
        <v>0.19292349998452499</v>
      </c>
    </row>
    <row r="809" spans="9:10">
      <c r="I809" s="70">
        <f t="shared" si="12"/>
        <v>40389</v>
      </c>
      <c r="J809" s="69">
        <f>_xll.HLV5r3.Financial.Cache.ComputeVolatility($C$7,$C$2,$C$8,I809)</f>
        <v>0.19292546479477801</v>
      </c>
    </row>
    <row r="810" spans="9:10">
      <c r="I810" s="70">
        <f t="shared" si="12"/>
        <v>40390</v>
      </c>
      <c r="J810" s="69">
        <f>_xll.HLV5r3.Financial.Cache.ComputeVolatility($C$7,$C$2,$C$8,I810)</f>
        <v>0.19292778762424001</v>
      </c>
    </row>
    <row r="811" spans="9:10">
      <c r="I811" s="70">
        <f t="shared" si="12"/>
        <v>40391</v>
      </c>
      <c r="J811" s="69">
        <f>_xll.HLV5r3.Financial.Cache.ComputeVolatility($C$7,$C$2,$C$8,I811)</f>
        <v>0.192930466020453</v>
      </c>
    </row>
    <row r="812" spans="9:10">
      <c r="I812" s="70">
        <f t="shared" si="12"/>
        <v>40392</v>
      </c>
      <c r="J812" s="69">
        <f>_xll.HLV5r3.Financial.Cache.ComputeVolatility($C$7,$C$2,$C$8,I812)</f>
        <v>0.19293349753096001</v>
      </c>
    </row>
    <row r="813" spans="9:10">
      <c r="I813" s="70">
        <f t="shared" si="12"/>
        <v>40393</v>
      </c>
      <c r="J813" s="69">
        <f>_xll.HLV5r3.Financial.Cache.ComputeVolatility($C$7,$C$2,$C$8,I813)</f>
        <v>0.19293687970330101</v>
      </c>
    </row>
    <row r="814" spans="9:10">
      <c r="I814" s="70">
        <f t="shared" si="12"/>
        <v>40394</v>
      </c>
      <c r="J814" s="69">
        <f>_xll.HLV5r3.Financial.Cache.ComputeVolatility($C$7,$C$2,$C$8,I814)</f>
        <v>0.192940610085019</v>
      </c>
    </row>
    <row r="815" spans="9:10">
      <c r="I815" s="70">
        <f t="shared" si="12"/>
        <v>40395</v>
      </c>
      <c r="J815" s="69">
        <f>_xll.HLV5r3.Financial.Cache.ComputeVolatility($C$7,$C$2,$C$8,I815)</f>
        <v>0.19294468622365399</v>
      </c>
    </row>
    <row r="816" spans="9:10">
      <c r="I816" s="70">
        <f t="shared" si="12"/>
        <v>40396</v>
      </c>
      <c r="J816" s="69">
        <f>_xll.HLV5r3.Financial.Cache.ComputeVolatility($C$7,$C$2,$C$8,I816)</f>
        <v>0.192949105666749</v>
      </c>
    </row>
    <row r="817" spans="9:10">
      <c r="I817" s="70">
        <f t="shared" si="12"/>
        <v>40397</v>
      </c>
      <c r="J817" s="69">
        <f>_xll.HLV5r3.Financial.Cache.ComputeVolatility($C$7,$C$2,$C$8,I817)</f>
        <v>0.19295386596184499</v>
      </c>
    </row>
    <row r="818" spans="9:10">
      <c r="I818" s="70">
        <f t="shared" si="12"/>
        <v>40398</v>
      </c>
      <c r="J818" s="69">
        <f>_xll.HLV5r3.Financial.Cache.ComputeVolatility($C$7,$C$2,$C$8,I818)</f>
        <v>0.19295896465648299</v>
      </c>
    </row>
    <row r="819" spans="9:10">
      <c r="I819" s="70">
        <f t="shared" si="12"/>
        <v>40399</v>
      </c>
      <c r="J819" s="69">
        <f>_xll.HLV5r3.Financial.Cache.ComputeVolatility($C$7,$C$2,$C$8,I819)</f>
        <v>0.192964399298206</v>
      </c>
    </row>
    <row r="820" spans="9:10">
      <c r="I820" s="70">
        <f t="shared" si="12"/>
        <v>40400</v>
      </c>
      <c r="J820" s="69">
        <f>_xll.HLV5r3.Financial.Cache.ComputeVolatility($C$7,$C$2,$C$8,I820)</f>
        <v>0.192970167434554</v>
      </c>
    </row>
    <row r="821" spans="9:10">
      <c r="I821" s="70">
        <f t="shared" si="12"/>
        <v>40401</v>
      </c>
      <c r="J821" s="69">
        <f>_xll.HLV5r3.Financial.Cache.ComputeVolatility($C$7,$C$2,$C$8,I821)</f>
        <v>0.19297626661306899</v>
      </c>
    </row>
    <row r="822" spans="9:10">
      <c r="I822" s="70">
        <f t="shared" si="12"/>
        <v>40402</v>
      </c>
      <c r="J822" s="69">
        <f>_xll.HLV5r3.Financial.Cache.ComputeVolatility($C$7,$C$2,$C$8,I822)</f>
        <v>0.19298269438129401</v>
      </c>
    </row>
    <row r="823" spans="9:10">
      <c r="I823" s="70">
        <f t="shared" si="12"/>
        <v>40403</v>
      </c>
      <c r="J823" s="69">
        <f>_xll.HLV5r3.Financial.Cache.ComputeVolatility($C$7,$C$2,$C$8,I823)</f>
        <v>0.19298944828676901</v>
      </c>
    </row>
    <row r="824" spans="9:10">
      <c r="I824" s="70">
        <f t="shared" si="12"/>
        <v>40404</v>
      </c>
      <c r="J824" s="69">
        <f>_xll.HLV5r3.Financial.Cache.ComputeVolatility($C$7,$C$2,$C$8,I824)</f>
        <v>0.192996525877036</v>
      </c>
    </row>
    <row r="825" spans="9:10">
      <c r="I825" s="70">
        <f t="shared" si="12"/>
        <v>40405</v>
      </c>
      <c r="J825" s="69">
        <f>_xll.HLV5r3.Financial.Cache.ComputeVolatility($C$7,$C$2,$C$8,I825)</f>
        <v>0.19300392469963701</v>
      </c>
    </row>
    <row r="826" spans="9:10">
      <c r="I826" s="70">
        <f t="shared" si="12"/>
        <v>40406</v>
      </c>
      <c r="J826" s="69">
        <f>_xll.HLV5r3.Financial.Cache.ComputeVolatility($C$7,$C$2,$C$8,I826)</f>
        <v>0.19301164230211301</v>
      </c>
    </row>
    <row r="827" spans="9:10">
      <c r="I827" s="70">
        <f t="shared" si="12"/>
        <v>40407</v>
      </c>
      <c r="J827" s="69">
        <f>_xll.HLV5r3.Financial.Cache.ComputeVolatility($C$7,$C$2,$C$8,I827)</f>
        <v>0.193019676232006</v>
      </c>
    </row>
    <row r="828" spans="9:10">
      <c r="I828" s="70">
        <f t="shared" si="12"/>
        <v>40408</v>
      </c>
      <c r="J828" s="69">
        <f>_xll.HLV5r3.Financial.Cache.ComputeVolatility($C$7,$C$2,$C$8,I828)</f>
        <v>0.19302802403685801</v>
      </c>
    </row>
    <row r="829" spans="9:10">
      <c r="I829" s="70">
        <f t="shared" si="12"/>
        <v>40409</v>
      </c>
      <c r="J829" s="69">
        <f>_xll.HLV5r3.Financial.Cache.ComputeVolatility($C$7,$C$2,$C$8,I829)</f>
        <v>0.193036683264209</v>
      </c>
    </row>
    <row r="830" spans="9:10">
      <c r="I830" s="70">
        <f t="shared" si="12"/>
        <v>40410</v>
      </c>
      <c r="J830" s="69">
        <f>_xll.HLV5r3.Financial.Cache.ComputeVolatility($C$7,$C$2,$C$8,I830)</f>
        <v>0.19304565146160299</v>
      </c>
    </row>
    <row r="831" spans="9:10">
      <c r="I831" s="70">
        <f t="shared" si="12"/>
        <v>40411</v>
      </c>
      <c r="J831" s="69">
        <f>_xll.HLV5r3.Financial.Cache.ComputeVolatility($C$7,$C$2,$C$8,I831)</f>
        <v>0.19305492617657899</v>
      </c>
    </row>
    <row r="832" spans="9:10">
      <c r="I832" s="70">
        <f t="shared" si="12"/>
        <v>40412</v>
      </c>
      <c r="J832" s="69">
        <f>_xll.HLV5r3.Financial.Cache.ComputeVolatility($C$7,$C$2,$C$8,I832)</f>
        <v>0.19306450495668001</v>
      </c>
    </row>
    <row r="833" spans="9:10">
      <c r="I833" s="70">
        <f t="shared" si="12"/>
        <v>40413</v>
      </c>
      <c r="J833" s="69">
        <f>_xll.HLV5r3.Financial.Cache.ComputeVolatility($C$7,$C$2,$C$8,I833)</f>
        <v>0.19307438534944801</v>
      </c>
    </row>
    <row r="834" spans="9:10">
      <c r="I834" s="70">
        <f t="shared" si="12"/>
        <v>40414</v>
      </c>
      <c r="J834" s="69">
        <f>_xll.HLV5r3.Financial.Cache.ComputeVolatility($C$7,$C$2,$C$8,I834)</f>
        <v>0.19308456490242401</v>
      </c>
    </row>
    <row r="835" spans="9:10">
      <c r="I835" s="70">
        <f t="shared" si="12"/>
        <v>40415</v>
      </c>
      <c r="J835" s="69">
        <f>_xll.HLV5r3.Financial.Cache.ComputeVolatility($C$7,$C$2,$C$8,I835)</f>
        <v>0.19309504116314899</v>
      </c>
    </row>
    <row r="836" spans="9:10">
      <c r="I836" s="70">
        <f t="shared" si="12"/>
        <v>40416</v>
      </c>
      <c r="J836" s="69">
        <f>_xll.HLV5r3.Financial.Cache.ComputeVolatility($C$7,$C$2,$C$8,I836)</f>
        <v>0.19310581167916599</v>
      </c>
    </row>
    <row r="837" spans="9:10">
      <c r="I837" s="70">
        <f t="shared" ref="I837:I900" si="13">I836+1</f>
        <v>40417</v>
      </c>
      <c r="J837" s="69">
        <f>_xll.HLV5r3.Financial.Cache.ComputeVolatility($C$7,$C$2,$C$8,I837)</f>
        <v>0.193116873998015</v>
      </c>
    </row>
    <row r="838" spans="9:10">
      <c r="I838" s="70">
        <f t="shared" si="13"/>
        <v>40418</v>
      </c>
      <c r="J838" s="69">
        <f>_xll.HLV5r3.Financial.Cache.ComputeVolatility($C$7,$C$2,$C$8,I838)</f>
        <v>0.193128225667239</v>
      </c>
    </row>
    <row r="839" spans="9:10">
      <c r="I839" s="70">
        <f t="shared" si="13"/>
        <v>40419</v>
      </c>
      <c r="J839" s="69">
        <f>_xll.HLV5r3.Financial.Cache.ComputeVolatility($C$7,$C$2,$C$8,I839)</f>
        <v>0.19313986423437801</v>
      </c>
    </row>
    <row r="840" spans="9:10">
      <c r="I840" s="70">
        <f t="shared" si="13"/>
        <v>40420</v>
      </c>
      <c r="J840" s="69">
        <f>_xll.HLV5r3.Financial.Cache.ComputeVolatility($C$7,$C$2,$C$8,I840)</f>
        <v>0.19315178724697499</v>
      </c>
    </row>
    <row r="841" spans="9:10">
      <c r="I841" s="70">
        <f t="shared" si="13"/>
        <v>40421</v>
      </c>
      <c r="J841" s="69">
        <f>_xll.HLV5r3.Financial.Cache.ComputeVolatility($C$7,$C$2,$C$8,I841)</f>
        <v>0.193163992252572</v>
      </c>
    </row>
    <row r="842" spans="9:10">
      <c r="I842" s="70">
        <f t="shared" si="13"/>
        <v>40422</v>
      </c>
      <c r="J842" s="69">
        <f>_xll.HLV5r3.Financial.Cache.ComputeVolatility($C$7,$C$2,$C$8,I842)</f>
        <v>0.193176476798709</v>
      </c>
    </row>
    <row r="843" spans="9:10">
      <c r="I843" s="70">
        <f t="shared" si="13"/>
        <v>40423</v>
      </c>
      <c r="J843" s="69">
        <f>_xll.HLV5r3.Financial.Cache.ComputeVolatility($C$7,$C$2,$C$8,I843)</f>
        <v>0.19318923843292801</v>
      </c>
    </row>
    <row r="844" spans="9:10">
      <c r="I844" s="70">
        <f t="shared" si="13"/>
        <v>40424</v>
      </c>
      <c r="J844" s="69">
        <f>_xll.HLV5r3.Financial.Cache.ComputeVolatility($C$7,$C$2,$C$8,I844)</f>
        <v>0.19320227470277099</v>
      </c>
    </row>
    <row r="845" spans="9:10">
      <c r="I845" s="70">
        <f t="shared" si="13"/>
        <v>40425</v>
      </c>
      <c r="J845" s="69">
        <f>_xll.HLV5r3.Financial.Cache.ComputeVolatility($C$7,$C$2,$C$8,I845)</f>
        <v>0.19321558315578</v>
      </c>
    </row>
    <row r="846" spans="9:10">
      <c r="I846" s="70">
        <f t="shared" si="13"/>
        <v>40426</v>
      </c>
      <c r="J846" s="69">
        <f>_xll.HLV5r3.Financial.Cache.ComputeVolatility($C$7,$C$2,$C$8,I846)</f>
        <v>0.193229161339496</v>
      </c>
    </row>
    <row r="847" spans="9:10">
      <c r="I847" s="70">
        <f t="shared" si="13"/>
        <v>40427</v>
      </c>
      <c r="J847" s="69">
        <f>_xll.HLV5r3.Financial.Cache.ComputeVolatility($C$7,$C$2,$C$8,I847)</f>
        <v>0.19324300680146</v>
      </c>
    </row>
    <row r="848" spans="9:10">
      <c r="I848" s="70">
        <f t="shared" si="13"/>
        <v>40428</v>
      </c>
      <c r="J848" s="69">
        <f>_xll.HLV5r3.Financial.Cache.ComputeVolatility($C$7,$C$2,$C$8,I848)</f>
        <v>0.193257117089215</v>
      </c>
    </row>
    <row r="849" spans="9:10">
      <c r="I849" s="70">
        <f t="shared" si="13"/>
        <v>40429</v>
      </c>
      <c r="J849" s="69">
        <f>_xll.HLV5r3.Financial.Cache.ComputeVolatility($C$7,$C$2,$C$8,I849)</f>
        <v>0.19327148975030101</v>
      </c>
    </row>
    <row r="850" spans="9:10">
      <c r="I850" s="70">
        <f t="shared" si="13"/>
        <v>40430</v>
      </c>
      <c r="J850" s="69">
        <f>_xll.HLV5r3.Financial.Cache.ComputeVolatility($C$7,$C$2,$C$8,I850)</f>
        <v>0.193286122332261</v>
      </c>
    </row>
    <row r="851" spans="9:10">
      <c r="I851" s="70">
        <f t="shared" si="13"/>
        <v>40431</v>
      </c>
      <c r="J851" s="69">
        <f>_xll.HLV5r3.Financial.Cache.ComputeVolatility($C$7,$C$2,$C$8,I851)</f>
        <v>0.193301012382636</v>
      </c>
    </row>
    <row r="852" spans="9:10">
      <c r="I852" s="70">
        <f t="shared" si="13"/>
        <v>40432</v>
      </c>
      <c r="J852" s="69">
        <f>_xll.HLV5r3.Financial.Cache.ComputeVolatility($C$7,$C$2,$C$8,I852)</f>
        <v>0.19331615744896799</v>
      </c>
    </row>
    <row r="853" spans="9:10">
      <c r="I853" s="70">
        <f t="shared" si="13"/>
        <v>40433</v>
      </c>
      <c r="J853" s="69">
        <f>_xll.HLV5r3.Financial.Cache.ComputeVolatility($C$7,$C$2,$C$8,I853)</f>
        <v>0.19333155507879801</v>
      </c>
    </row>
    <row r="854" spans="9:10">
      <c r="I854" s="70">
        <f t="shared" si="13"/>
        <v>40434</v>
      </c>
      <c r="J854" s="69">
        <f>_xll.HLV5r3.Financial.Cache.ComputeVolatility($C$7,$C$2,$C$8,I854)</f>
        <v>0.193347202819667</v>
      </c>
    </row>
    <row r="855" spans="9:10">
      <c r="I855" s="70">
        <f t="shared" si="13"/>
        <v>40435</v>
      </c>
      <c r="J855" s="69">
        <f>_xll.HLV5r3.Financial.Cache.ComputeVolatility($C$7,$C$2,$C$8,I855)</f>
        <v>0.19336309821911801</v>
      </c>
    </row>
    <row r="856" spans="9:10">
      <c r="I856" s="70">
        <f t="shared" si="13"/>
        <v>40436</v>
      </c>
      <c r="J856" s="69">
        <f>_xll.HLV5r3.Financial.Cache.ComputeVolatility($C$7,$C$2,$C$8,I856)</f>
        <v>0.19337923882469199</v>
      </c>
    </row>
    <row r="857" spans="9:10">
      <c r="I857" s="70">
        <f t="shared" si="13"/>
        <v>40437</v>
      </c>
      <c r="J857" s="69">
        <f>_xll.HLV5r3.Financial.Cache.ComputeVolatility($C$7,$C$2,$C$8,I857)</f>
        <v>0.19339562218393</v>
      </c>
    </row>
    <row r="858" spans="9:10">
      <c r="I858" s="70">
        <f t="shared" si="13"/>
        <v>40438</v>
      </c>
      <c r="J858" s="69">
        <f>_xll.HLV5r3.Financial.Cache.ComputeVolatility($C$7,$C$2,$C$8,I858)</f>
        <v>0.193412245844375</v>
      </c>
    </row>
    <row r="859" spans="9:10">
      <c r="I859" s="70">
        <f t="shared" si="13"/>
        <v>40439</v>
      </c>
      <c r="J859" s="69">
        <f>_xll.HLV5r3.Financial.Cache.ComputeVolatility($C$7,$C$2,$C$8,I859)</f>
        <v>0.193429107353567</v>
      </c>
    </row>
    <row r="860" spans="9:10">
      <c r="I860" s="70">
        <f t="shared" si="13"/>
        <v>40440</v>
      </c>
      <c r="J860" s="69">
        <f>_xll.HLV5r3.Financial.Cache.ComputeVolatility($C$7,$C$2,$C$8,I860)</f>
        <v>0.19344620425904899</v>
      </c>
    </row>
    <row r="861" spans="9:10">
      <c r="I861" s="70">
        <f t="shared" si="13"/>
        <v>40441</v>
      </c>
      <c r="J861" s="69">
        <f>_xll.HLV5r3.Financial.Cache.ComputeVolatility($C$7,$C$2,$C$8,I861)</f>
        <v>0.19346353410836201</v>
      </c>
    </row>
    <row r="862" spans="9:10">
      <c r="I862" s="70">
        <f t="shared" si="13"/>
        <v>40442</v>
      </c>
      <c r="J862" s="69">
        <f>_xll.HLV5r3.Financial.Cache.ComputeVolatility($C$7,$C$2,$C$8,I862)</f>
        <v>0.19348109444904699</v>
      </c>
    </row>
    <row r="863" spans="9:10">
      <c r="I863" s="70">
        <f t="shared" si="13"/>
        <v>40443</v>
      </c>
      <c r="J863" s="69">
        <f>_xll.HLV5r3.Financial.Cache.ComputeVolatility($C$7,$C$2,$C$8,I863)</f>
        <v>0.193498882828646</v>
      </c>
    </row>
    <row r="864" spans="9:10">
      <c r="I864" s="70">
        <f t="shared" si="13"/>
        <v>40444</v>
      </c>
      <c r="J864" s="69">
        <f>_xll.HLV5r3.Financial.Cache.ComputeVolatility($C$7,$C$2,$C$8,I864)</f>
        <v>0.19351689679470099</v>
      </c>
    </row>
    <row r="865" spans="9:10">
      <c r="I865" s="70">
        <f t="shared" si="13"/>
        <v>40445</v>
      </c>
      <c r="J865" s="69">
        <f>_xll.HLV5r3.Financial.Cache.ComputeVolatility($C$7,$C$2,$C$8,I865)</f>
        <v>0.19353513389475299</v>
      </c>
    </row>
    <row r="866" spans="9:10">
      <c r="I866" s="70">
        <f t="shared" si="13"/>
        <v>40446</v>
      </c>
      <c r="J866" s="69">
        <f>_xll.HLV5r3.Financial.Cache.ComputeVolatility($C$7,$C$2,$C$8,I866)</f>
        <v>0.19355359167634401</v>
      </c>
    </row>
    <row r="867" spans="9:10">
      <c r="I867" s="70">
        <f t="shared" si="13"/>
        <v>40447</v>
      </c>
      <c r="J867" s="69">
        <f>_xll.HLV5r3.Financial.Cache.ComputeVolatility($C$7,$C$2,$C$8,I867)</f>
        <v>0.19357226768701499</v>
      </c>
    </row>
    <row r="868" spans="9:10">
      <c r="I868" s="70">
        <f t="shared" si="13"/>
        <v>40448</v>
      </c>
      <c r="J868" s="69">
        <f>_xll.HLV5r3.Financial.Cache.ComputeVolatility($C$7,$C$2,$C$8,I868)</f>
        <v>0.19359115947430899</v>
      </c>
    </row>
    <row r="869" spans="9:10">
      <c r="I869" s="70">
        <f t="shared" si="13"/>
        <v>40449</v>
      </c>
      <c r="J869" s="69">
        <f>_xll.HLV5r3.Financial.Cache.ComputeVolatility($C$7,$C$2,$C$8,I869)</f>
        <v>0.193610264585766</v>
      </c>
    </row>
    <row r="870" spans="9:10">
      <c r="I870" s="70">
        <f t="shared" si="13"/>
        <v>40450</v>
      </c>
      <c r="J870" s="69">
        <f>_xll.HLV5r3.Financial.Cache.ComputeVolatility($C$7,$C$2,$C$8,I870)</f>
        <v>0.19362958056892801</v>
      </c>
    </row>
    <row r="871" spans="9:10">
      <c r="I871" s="70">
        <f t="shared" si="13"/>
        <v>40451</v>
      </c>
      <c r="J871" s="69">
        <f>_xll.HLV5r3.Financial.Cache.ComputeVolatility($C$7,$C$2,$C$8,I871)</f>
        <v>0.193649104971337</v>
      </c>
    </row>
    <row r="872" spans="9:10">
      <c r="I872" s="70">
        <f t="shared" si="13"/>
        <v>40452</v>
      </c>
      <c r="J872" s="69">
        <f>_xll.HLV5r3.Financial.Cache.ComputeVolatility($C$7,$C$2,$C$8,I872)</f>
        <v>0.193668835340535</v>
      </c>
    </row>
    <row r="873" spans="9:10">
      <c r="I873" s="70">
        <f t="shared" si="13"/>
        <v>40453</v>
      </c>
      <c r="J873" s="69">
        <f>_xll.HLV5r3.Financial.Cache.ComputeVolatility($C$7,$C$2,$C$8,I873)</f>
        <v>0.193688769224062</v>
      </c>
    </row>
    <row r="874" spans="9:10">
      <c r="I874" s="70">
        <f t="shared" si="13"/>
        <v>40454</v>
      </c>
      <c r="J874" s="69">
        <f>_xll.HLV5r3.Financial.Cache.ComputeVolatility($C$7,$C$2,$C$8,I874)</f>
        <v>0.19370890416946099</v>
      </c>
    </row>
    <row r="875" spans="9:10">
      <c r="I875" s="70">
        <f t="shared" si="13"/>
        <v>40455</v>
      </c>
      <c r="J875" s="69">
        <f>_xll.HLV5r3.Financial.Cache.ComputeVolatility($C$7,$C$2,$C$8,I875)</f>
        <v>0.193729237724273</v>
      </c>
    </row>
    <row r="876" spans="9:10">
      <c r="I876" s="70">
        <f t="shared" si="13"/>
        <v>40456</v>
      </c>
      <c r="J876" s="69">
        <f>_xll.HLV5r3.Financial.Cache.ComputeVolatility($C$7,$C$2,$C$8,I876)</f>
        <v>0.19374976743604</v>
      </c>
    </row>
    <row r="877" spans="9:10">
      <c r="I877" s="70">
        <f t="shared" si="13"/>
        <v>40457</v>
      </c>
      <c r="J877" s="69">
        <f>_xll.HLV5r3.Financial.Cache.ComputeVolatility($C$7,$C$2,$C$8,I877)</f>
        <v>0.193770490852303</v>
      </c>
    </row>
    <row r="878" spans="9:10">
      <c r="I878" s="70">
        <f t="shared" si="13"/>
        <v>40458</v>
      </c>
      <c r="J878" s="69">
        <f>_xll.HLV5r3.Financial.Cache.ComputeVolatility($C$7,$C$2,$C$8,I878)</f>
        <v>0.193791405520605</v>
      </c>
    </row>
    <row r="879" spans="9:10">
      <c r="I879" s="70">
        <f t="shared" si="13"/>
        <v>40459</v>
      </c>
      <c r="J879" s="69">
        <f>_xll.HLV5r3.Financial.Cache.ComputeVolatility($C$7,$C$2,$C$8,I879)</f>
        <v>0.19381250898848501</v>
      </c>
    </row>
    <row r="880" spans="9:10">
      <c r="I880" s="70">
        <f t="shared" si="13"/>
        <v>40460</v>
      </c>
      <c r="J880" s="69">
        <f>_xll.HLV5r3.Financial.Cache.ComputeVolatility($C$7,$C$2,$C$8,I880)</f>
        <v>0.193833798803487</v>
      </c>
    </row>
    <row r="881" spans="9:10">
      <c r="I881" s="70">
        <f t="shared" si="13"/>
        <v>40461</v>
      </c>
      <c r="J881" s="69">
        <f>_xll.HLV5r3.Financial.Cache.ComputeVolatility($C$7,$C$2,$C$8,I881)</f>
        <v>0.19385527251315199</v>
      </c>
    </row>
    <row r="882" spans="9:10">
      <c r="I882" s="70">
        <f t="shared" si="13"/>
        <v>40462</v>
      </c>
      <c r="J882" s="69">
        <f>_xll.HLV5r3.Financial.Cache.ComputeVolatility($C$7,$C$2,$C$8,I882)</f>
        <v>0.19387692766502099</v>
      </c>
    </row>
    <row r="883" spans="9:10">
      <c r="I883" s="70">
        <f t="shared" si="13"/>
        <v>40463</v>
      </c>
      <c r="J883" s="69">
        <f>_xll.HLV5r3.Financial.Cache.ComputeVolatility($C$7,$C$2,$C$8,I883)</f>
        <v>0.19389876180663501</v>
      </c>
    </row>
    <row r="884" spans="9:10">
      <c r="I884" s="70">
        <f t="shared" si="13"/>
        <v>40464</v>
      </c>
      <c r="J884" s="69">
        <f>_xll.HLV5r3.Financial.Cache.ComputeVolatility($C$7,$C$2,$C$8,I884)</f>
        <v>0.19392077248553699</v>
      </c>
    </row>
    <row r="885" spans="9:10">
      <c r="I885" s="70">
        <f t="shared" si="13"/>
        <v>40465</v>
      </c>
      <c r="J885" s="69">
        <f>_xll.HLV5r3.Financial.Cache.ComputeVolatility($C$7,$C$2,$C$8,I885)</f>
        <v>0.19394295724926799</v>
      </c>
    </row>
    <row r="886" spans="9:10">
      <c r="I886" s="70">
        <f t="shared" si="13"/>
        <v>40466</v>
      </c>
      <c r="J886" s="69">
        <f>_xll.HLV5r3.Financial.Cache.ComputeVolatility($C$7,$C$2,$C$8,I886)</f>
        <v>0.19396531364537001</v>
      </c>
    </row>
    <row r="887" spans="9:10">
      <c r="I887" s="70">
        <f t="shared" si="13"/>
        <v>40467</v>
      </c>
      <c r="J887" s="69">
        <f>_xll.HLV5r3.Financial.Cache.ComputeVolatility($C$7,$C$2,$C$8,I887)</f>
        <v>0.19398783922138399</v>
      </c>
    </row>
    <row r="888" spans="9:10">
      <c r="I888" s="70">
        <f t="shared" si="13"/>
        <v>40468</v>
      </c>
      <c r="J888" s="69">
        <f>_xll.HLV5r3.Financial.Cache.ComputeVolatility($C$7,$C$2,$C$8,I888)</f>
        <v>0.19401053152485201</v>
      </c>
    </row>
    <row r="889" spans="9:10">
      <c r="I889" s="70">
        <f t="shared" si="13"/>
        <v>40469</v>
      </c>
      <c r="J889" s="69">
        <f>_xll.HLV5r3.Financial.Cache.ComputeVolatility($C$7,$C$2,$C$8,I889)</f>
        <v>0.194033388103315</v>
      </c>
    </row>
    <row r="890" spans="9:10">
      <c r="I890" s="70">
        <f t="shared" si="13"/>
        <v>40470</v>
      </c>
      <c r="J890" s="69">
        <f>_xll.HLV5r3.Financial.Cache.ComputeVolatility($C$7,$C$2,$C$8,I890)</f>
        <v>0.19405640650431599</v>
      </c>
    </row>
    <row r="891" spans="9:10">
      <c r="I891" s="70">
        <f t="shared" si="13"/>
        <v>40471</v>
      </c>
      <c r="J891" s="69">
        <f>_xll.HLV5r3.Financial.Cache.ComputeVolatility($C$7,$C$2,$C$8,I891)</f>
        <v>0.19407958427539401</v>
      </c>
    </row>
    <row r="892" spans="9:10">
      <c r="I892" s="70">
        <f t="shared" si="13"/>
        <v>40472</v>
      </c>
      <c r="J892" s="69">
        <f>_xll.HLV5r3.Financial.Cache.ComputeVolatility($C$7,$C$2,$C$8,I892)</f>
        <v>0.19410291896409301</v>
      </c>
    </row>
    <row r="893" spans="9:10">
      <c r="I893" s="70">
        <f t="shared" si="13"/>
        <v>40473</v>
      </c>
      <c r="J893" s="69">
        <f>_xll.HLV5r3.Financial.Cache.ComputeVolatility($C$7,$C$2,$C$8,I893)</f>
        <v>0.19412640811795401</v>
      </c>
    </row>
    <row r="894" spans="9:10">
      <c r="I894" s="70">
        <f t="shared" si="13"/>
        <v>40474</v>
      </c>
      <c r="J894" s="69">
        <f>_xll.HLV5r3.Financial.Cache.ComputeVolatility($C$7,$C$2,$C$8,I894)</f>
        <v>0.19415004928451801</v>
      </c>
    </row>
    <row r="895" spans="9:10">
      <c r="I895" s="70">
        <f t="shared" si="13"/>
        <v>40475</v>
      </c>
      <c r="J895" s="69">
        <f>_xll.HLV5r3.Financial.Cache.ComputeVolatility($C$7,$C$2,$C$8,I895)</f>
        <v>0.19417384001132701</v>
      </c>
    </row>
    <row r="896" spans="9:10">
      <c r="I896" s="70">
        <f t="shared" si="13"/>
        <v>40476</v>
      </c>
      <c r="J896" s="69">
        <f>_xll.HLV5r3.Financial.Cache.ComputeVolatility($C$7,$C$2,$C$8,I896)</f>
        <v>0.19419777784592299</v>
      </c>
    </row>
    <row r="897" spans="9:10">
      <c r="I897" s="70">
        <f t="shared" si="13"/>
        <v>40477</v>
      </c>
      <c r="J897" s="69">
        <f>_xll.HLV5r3.Financial.Cache.ComputeVolatility($C$7,$C$2,$C$8,I897)</f>
        <v>0.19422186033584701</v>
      </c>
    </row>
    <row r="898" spans="9:10">
      <c r="I898" s="70">
        <f t="shared" si="13"/>
        <v>40478</v>
      </c>
      <c r="J898" s="69">
        <f>_xll.HLV5r3.Financial.Cache.ComputeVolatility($C$7,$C$2,$C$8,I898)</f>
        <v>0.19424608502863999</v>
      </c>
    </row>
    <row r="899" spans="9:10">
      <c r="I899" s="70">
        <f t="shared" si="13"/>
        <v>40479</v>
      </c>
      <c r="J899" s="69">
        <f>_xll.HLV5r3.Financial.Cache.ComputeVolatility($C$7,$C$2,$C$8,I899)</f>
        <v>0.19427044947184499</v>
      </c>
    </row>
    <row r="900" spans="9:10">
      <c r="I900" s="70">
        <f t="shared" si="13"/>
        <v>40480</v>
      </c>
      <c r="J900" s="69">
        <f>_xll.HLV5r3.Financial.Cache.ComputeVolatility($C$7,$C$2,$C$8,I900)</f>
        <v>0.194294951213002</v>
      </c>
    </row>
    <row r="901" spans="9:10">
      <c r="I901" s="70">
        <f t="shared" ref="I901:I943" si="14">I900+1</f>
        <v>40481</v>
      </c>
      <c r="J901" s="69">
        <f>_xll.HLV5r3.Financial.Cache.ComputeVolatility($C$7,$C$2,$C$8,I901)</f>
        <v>0.194319587799654</v>
      </c>
    </row>
    <row r="902" spans="9:10">
      <c r="I902" s="70">
        <f t="shared" si="14"/>
        <v>40482</v>
      </c>
      <c r="J902" s="69">
        <f>_xll.HLV5r3.Financial.Cache.ComputeVolatility($C$7,$C$2,$C$8,I902)</f>
        <v>0.194344356779342</v>
      </c>
    </row>
    <row r="903" spans="9:10">
      <c r="I903" s="70">
        <f t="shared" si="14"/>
        <v>40483</v>
      </c>
      <c r="J903" s="69">
        <f>_xll.HLV5r3.Financial.Cache.ComputeVolatility($C$7,$C$2,$C$8,I903)</f>
        <v>0.194369255699608</v>
      </c>
    </row>
    <row r="904" spans="9:10">
      <c r="I904" s="70">
        <f t="shared" si="14"/>
        <v>40484</v>
      </c>
      <c r="J904" s="69">
        <f>_xll.HLV5r3.Financial.Cache.ComputeVolatility($C$7,$C$2,$C$8,I904)</f>
        <v>0.19439428210799301</v>
      </c>
    </row>
    <row r="905" spans="9:10">
      <c r="I905" s="70">
        <f t="shared" si="14"/>
        <v>40485</v>
      </c>
      <c r="J905" s="69">
        <f>_xll.HLV5r3.Financial.Cache.ComputeVolatility($C$7,$C$2,$C$8,I905)</f>
        <v>0.194419433552039</v>
      </c>
    </row>
    <row r="906" spans="9:10">
      <c r="I906" s="70">
        <f t="shared" si="14"/>
        <v>40486</v>
      </c>
      <c r="J906" s="69">
        <f>_xll.HLV5r3.Financial.Cache.ComputeVolatility($C$7,$C$2,$C$8,I906)</f>
        <v>0.194444707579287</v>
      </c>
    </row>
    <row r="907" spans="9:10">
      <c r="I907" s="70">
        <f t="shared" si="14"/>
        <v>40487</v>
      </c>
      <c r="J907" s="69">
        <f>_xll.HLV5r3.Financial.Cache.ComputeVolatility($C$7,$C$2,$C$8,I907)</f>
        <v>0.19447010173727999</v>
      </c>
    </row>
    <row r="908" spans="9:10">
      <c r="I908" s="70">
        <f t="shared" si="14"/>
        <v>40488</v>
      </c>
      <c r="J908" s="69">
        <f>_xll.HLV5r3.Financial.Cache.ComputeVolatility($C$7,$C$2,$C$8,I908)</f>
        <v>0.19449561357355799</v>
      </c>
    </row>
    <row r="909" spans="9:10">
      <c r="I909" s="70">
        <f t="shared" si="14"/>
        <v>40489</v>
      </c>
      <c r="J909" s="69">
        <f>_xll.HLV5r3.Financial.Cache.ComputeVolatility($C$7,$C$2,$C$8,I909)</f>
        <v>0.19452124063566301</v>
      </c>
    </row>
    <row r="910" spans="9:10">
      <c r="I910" s="70">
        <f t="shared" si="14"/>
        <v>40490</v>
      </c>
      <c r="J910" s="69">
        <f>_xll.HLV5r3.Financial.Cache.ComputeVolatility($C$7,$C$2,$C$8,I910)</f>
        <v>0.194546980471136</v>
      </c>
    </row>
    <row r="911" spans="9:10">
      <c r="I911" s="70">
        <f t="shared" si="14"/>
        <v>40491</v>
      </c>
      <c r="J911" s="69">
        <f>_xll.HLV5r3.Financial.Cache.ComputeVolatility($C$7,$C$2,$C$8,I911)</f>
        <v>0.19457283062752101</v>
      </c>
    </row>
    <row r="912" spans="9:10">
      <c r="I912" s="70">
        <f t="shared" si="14"/>
        <v>40492</v>
      </c>
      <c r="J912" s="69">
        <f>_xll.HLV5r3.Financial.Cache.ComputeVolatility($C$7,$C$2,$C$8,I912)</f>
        <v>0.194598788652357</v>
      </c>
    </row>
    <row r="913" spans="9:10">
      <c r="I913" s="70">
        <f t="shared" si="14"/>
        <v>40493</v>
      </c>
      <c r="J913" s="69">
        <f>_xll.HLV5r3.Financial.Cache.ComputeVolatility($C$7,$C$2,$C$8,I913)</f>
        <v>0.194624852093186</v>
      </c>
    </row>
    <row r="914" spans="9:10">
      <c r="I914" s="70">
        <f t="shared" si="14"/>
        <v>40494</v>
      </c>
      <c r="J914" s="69">
        <f>_xll.HLV5r3.Financial.Cache.ComputeVolatility($C$7,$C$2,$C$8,I914)</f>
        <v>0.19465101849755101</v>
      </c>
    </row>
    <row r="915" spans="9:10">
      <c r="I915" s="70">
        <f t="shared" si="14"/>
        <v>40495</v>
      </c>
      <c r="J915" s="69">
        <f>_xll.HLV5r3.Financial.Cache.ComputeVolatility($C$7,$C$2,$C$8,I915)</f>
        <v>0.19467728541299301</v>
      </c>
    </row>
    <row r="916" spans="9:10">
      <c r="I916" s="70">
        <f t="shared" si="14"/>
        <v>40496</v>
      </c>
      <c r="J916" s="69">
        <f>_xll.HLV5r3.Financial.Cache.ComputeVolatility($C$7,$C$2,$C$8,I916)</f>
        <v>0.19470365038705301</v>
      </c>
    </row>
    <row r="917" spans="9:10">
      <c r="I917" s="70">
        <f t="shared" si="14"/>
        <v>40497</v>
      </c>
      <c r="J917" s="69">
        <f>_xll.HLV5r3.Financial.Cache.ComputeVolatility($C$7,$C$2,$C$8,I917)</f>
        <v>0.194730110967272</v>
      </c>
    </row>
    <row r="918" spans="9:10">
      <c r="I918" s="70">
        <f t="shared" si="14"/>
        <v>40498</v>
      </c>
      <c r="J918" s="69">
        <f>_xll.HLV5r3.Financial.Cache.ComputeVolatility($C$7,$C$2,$C$8,I918)</f>
        <v>0.19475666470119399</v>
      </c>
    </row>
    <row r="919" spans="9:10">
      <c r="I919" s="70">
        <f t="shared" si="14"/>
        <v>40499</v>
      </c>
      <c r="J919" s="69">
        <f>_xll.HLV5r3.Financial.Cache.ComputeVolatility($C$7,$C$2,$C$8,I919)</f>
        <v>0.194783309136358</v>
      </c>
    </row>
    <row r="920" spans="9:10">
      <c r="I920" s="70">
        <f t="shared" si="14"/>
        <v>40500</v>
      </c>
      <c r="J920" s="69">
        <f>_xll.HLV5r3.Financial.Cache.ComputeVolatility($C$7,$C$2,$C$8,I920)</f>
        <v>0.19481004182030701</v>
      </c>
    </row>
    <row r="921" spans="9:10">
      <c r="I921" s="70">
        <f t="shared" si="14"/>
        <v>40501</v>
      </c>
      <c r="J921" s="69">
        <f>_xll.HLV5r3.Financial.Cache.ComputeVolatility($C$7,$C$2,$C$8,I921)</f>
        <v>0.194836860300582</v>
      </c>
    </row>
    <row r="922" spans="9:10">
      <c r="I922" s="70">
        <f t="shared" si="14"/>
        <v>40502</v>
      </c>
      <c r="J922" s="69">
        <f>_xll.HLV5r3.Financial.Cache.ComputeVolatility($C$7,$C$2,$C$8,I922)</f>
        <v>0.194863762124725</v>
      </c>
    </row>
    <row r="923" spans="9:10">
      <c r="I923" s="70">
        <f t="shared" si="14"/>
        <v>40503</v>
      </c>
      <c r="J923" s="69">
        <f>_xll.HLV5r3.Financial.Cache.ComputeVolatility($C$7,$C$2,$C$8,I923)</f>
        <v>0.19489074484027799</v>
      </c>
    </row>
    <row r="924" spans="9:10">
      <c r="I924" s="70">
        <f t="shared" si="14"/>
        <v>40504</v>
      </c>
      <c r="J924" s="69">
        <f>_xll.HLV5r3.Financial.Cache.ComputeVolatility($C$7,$C$2,$C$8,I924)</f>
        <v>0.19491780599478101</v>
      </c>
    </row>
    <row r="925" spans="9:10">
      <c r="I925" s="70">
        <f t="shared" si="14"/>
        <v>40505</v>
      </c>
      <c r="J925" s="69">
        <f>_xll.HLV5r3.Financial.Cache.ComputeVolatility($C$7,$C$2,$C$8,I925)</f>
        <v>0.19494494313577701</v>
      </c>
    </row>
    <row r="926" spans="9:10">
      <c r="I926" s="70">
        <f t="shared" si="14"/>
        <v>40506</v>
      </c>
      <c r="J926" s="69">
        <f>_xll.HLV5r3.Financial.Cache.ComputeVolatility($C$7,$C$2,$C$8,I926)</f>
        <v>0.19497215381080801</v>
      </c>
    </row>
    <row r="927" spans="9:10">
      <c r="I927" s="70">
        <f t="shared" si="14"/>
        <v>40507</v>
      </c>
      <c r="J927" s="69">
        <f>_xll.HLV5r3.Financial.Cache.ComputeVolatility($C$7,$C$2,$C$8,I927)</f>
        <v>0.194999435567414</v>
      </c>
    </row>
    <row r="928" spans="9:10">
      <c r="I928" s="70">
        <f t="shared" si="14"/>
        <v>40508</v>
      </c>
      <c r="J928" s="69">
        <f>_xll.HLV5r3.Financial.Cache.ComputeVolatility($C$7,$C$2,$C$8,I928)</f>
        <v>0.19502678595313699</v>
      </c>
    </row>
    <row r="929" spans="9:10">
      <c r="I929" s="70">
        <f t="shared" si="14"/>
        <v>40509</v>
      </c>
      <c r="J929" s="69">
        <f>_xll.HLV5r3.Financial.Cache.ComputeVolatility($C$7,$C$2,$C$8,I929)</f>
        <v>0.19505420251552</v>
      </c>
    </row>
    <row r="930" spans="9:10">
      <c r="I930" s="70">
        <f t="shared" si="14"/>
        <v>40510</v>
      </c>
      <c r="J930" s="69">
        <f>_xll.HLV5r3.Financial.Cache.ComputeVolatility($C$7,$C$2,$C$8,I930)</f>
        <v>0.195081682802103</v>
      </c>
    </row>
    <row r="931" spans="9:10">
      <c r="I931" s="70">
        <f t="shared" si="14"/>
        <v>40511</v>
      </c>
      <c r="J931" s="69">
        <f>_xll.HLV5r3.Financial.Cache.ComputeVolatility($C$7,$C$2,$C$8,I931)</f>
        <v>0.19510922436042799</v>
      </c>
    </row>
    <row r="932" spans="9:10">
      <c r="I932" s="70">
        <f t="shared" si="14"/>
        <v>40512</v>
      </c>
      <c r="J932" s="69">
        <f>_xll.HLV5r3.Financial.Cache.ComputeVolatility($C$7,$C$2,$C$8,I932)</f>
        <v>0.19513682473803701</v>
      </c>
    </row>
    <row r="933" spans="9:10">
      <c r="I933" s="70">
        <f t="shared" si="14"/>
        <v>40513</v>
      </c>
      <c r="J933" s="69">
        <f>_xll.HLV5r3.Financial.Cache.ComputeVolatility($C$7,$C$2,$C$8,I933)</f>
        <v>0.19516448148247101</v>
      </c>
    </row>
    <row r="934" spans="9:10">
      <c r="I934" s="70">
        <f t="shared" si="14"/>
        <v>40514</v>
      </c>
      <c r="J934" s="69">
        <f>_xll.HLV5r3.Financial.Cache.ComputeVolatility($C$7,$C$2,$C$8,I934)</f>
        <v>0.19519219214127201</v>
      </c>
    </row>
    <row r="935" spans="9:10">
      <c r="I935" s="70">
        <f t="shared" si="14"/>
        <v>40515</v>
      </c>
      <c r="J935" s="69">
        <f>_xll.HLV5r3.Financial.Cache.ComputeVolatility($C$7,$C$2,$C$8,I935)</f>
        <v>0.19521995426198199</v>
      </c>
    </row>
    <row r="936" spans="9:10">
      <c r="I936" s="70">
        <f t="shared" si="14"/>
        <v>40516</v>
      </c>
      <c r="J936" s="69">
        <f>_xll.HLV5r3.Financial.Cache.ComputeVolatility($C$7,$C$2,$C$8,I936)</f>
        <v>0.195247765392142</v>
      </c>
    </row>
    <row r="937" spans="9:10">
      <c r="I937" s="70">
        <f t="shared" si="14"/>
        <v>40517</v>
      </c>
      <c r="J937" s="69">
        <f>_xll.HLV5r3.Financial.Cache.ComputeVolatility($C$7,$C$2,$C$8,I937)</f>
        <v>0.195275623079293</v>
      </c>
    </row>
    <row r="938" spans="9:10">
      <c r="I938" s="70">
        <f t="shared" si="14"/>
        <v>40518</v>
      </c>
      <c r="J938" s="69">
        <f>_xll.HLV5r3.Financial.Cache.ComputeVolatility($C$7,$C$2,$C$8,I938)</f>
        <v>0.19530352487097799</v>
      </c>
    </row>
    <row r="939" spans="9:10">
      <c r="I939" s="70">
        <f t="shared" si="14"/>
        <v>40519</v>
      </c>
      <c r="J939" s="69">
        <f>_xll.HLV5r3.Financial.Cache.ComputeVolatility($C$7,$C$2,$C$8,I939)</f>
        <v>0.19533146831473699</v>
      </c>
    </row>
    <row r="940" spans="9:10">
      <c r="I940" s="70">
        <f t="shared" si="14"/>
        <v>40520</v>
      </c>
      <c r="J940" s="69">
        <f>_xll.HLV5r3.Financial.Cache.ComputeVolatility($C$7,$C$2,$C$8,I940)</f>
        <v>0.195359450958113</v>
      </c>
    </row>
    <row r="941" spans="9:10">
      <c r="I941" s="70">
        <f t="shared" si="14"/>
        <v>40521</v>
      </c>
      <c r="J941" s="69">
        <f>_xll.HLV5r3.Financial.Cache.ComputeVolatility($C$7,$C$2,$C$8,I941)</f>
        <v>0.19538747034864701</v>
      </c>
    </row>
    <row r="942" spans="9:10">
      <c r="I942" s="70">
        <f t="shared" si="14"/>
        <v>40522</v>
      </c>
      <c r="J942" s="69">
        <f>_xll.HLV5r3.Financial.Cache.ComputeVolatility($C$7,$C$2,$C$8,I942)</f>
        <v>0.19541552403388099</v>
      </c>
    </row>
    <row r="943" spans="9:10">
      <c r="I943" s="70">
        <f t="shared" si="14"/>
        <v>40523</v>
      </c>
      <c r="J943" s="69">
        <f>_xll.HLV5r3.Financial.Cache.ComputeVolatility($C$7,$C$2,$C$8,I943)</f>
        <v>0.19544360956135601</v>
      </c>
    </row>
  </sheetData>
  <mergeCells count="2">
    <mergeCell ref="B1:C1"/>
    <mergeCell ref="E2:G2"/>
  </mergeCells>
  <dataValidations disablePrompts="1" count="1">
    <dataValidation type="list" allowBlank="1" showInputMessage="1" showErrorMessage="1" sqref="C16" xr:uid="{6F993FD1-BBB0-4266-8C43-5FFC95CBEAEC}">
      <formula1>"Default,Linear"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39A0-279B-46AE-BFCC-F9C0E427CC1D}">
  <sheetPr>
    <tabColor indexed="31"/>
  </sheetPr>
  <dimension ref="B1:U942"/>
  <sheetViews>
    <sheetView topLeftCell="B1" workbookViewId="0">
      <selection activeCell="C4" sqref="C4"/>
    </sheetView>
  </sheetViews>
  <sheetFormatPr defaultRowHeight="12.75"/>
  <cols>
    <col min="1" max="1" width="2.42578125" customWidth="1"/>
    <col min="2" max="2" width="24.140625" bestFit="1" customWidth="1"/>
    <col min="3" max="3" width="43.140625" bestFit="1" customWidth="1"/>
    <col min="4" max="4" width="2.85546875" customWidth="1"/>
    <col min="5" max="5" width="6.7109375" bestFit="1" customWidth="1"/>
    <col min="18" max="18" width="8.5703125" bestFit="1" customWidth="1"/>
    <col min="19" max="19" width="3.5703125" customWidth="1"/>
    <col min="20" max="20" width="9.7109375" bestFit="1" customWidth="1"/>
  </cols>
  <sheetData>
    <row r="1" spans="2:21" ht="13.5" thickBot="1">
      <c r="B1" s="95" t="s">
        <v>7</v>
      </c>
      <c r="C1" s="96"/>
      <c r="E1" s="101" t="s">
        <v>17</v>
      </c>
      <c r="F1" s="102"/>
      <c r="G1" s="102"/>
      <c r="H1" s="102"/>
      <c r="I1" s="102"/>
      <c r="J1" s="103"/>
      <c r="T1" s="65" t="s">
        <v>6</v>
      </c>
      <c r="U1" s="66" t="s">
        <v>88</v>
      </c>
    </row>
    <row r="2" spans="2:21" ht="13.5" thickBot="1">
      <c r="B2" s="74" t="s">
        <v>0</v>
      </c>
      <c r="C2" s="73">
        <v>7.0000000000000007E-2</v>
      </c>
      <c r="T2" s="68">
        <f>C8+1</f>
        <v>39583</v>
      </c>
      <c r="U2" s="69">
        <f>_xll.HLV5r3.Financial.Cache.ComputeVolatility($C$7,$C$2,$C$8,T2)</f>
        <v>0.246</v>
      </c>
    </row>
    <row r="3" spans="2:21" ht="13.5" thickBot="1">
      <c r="B3" s="57" t="s">
        <v>64</v>
      </c>
      <c r="C3" s="58" t="str">
        <f>_xll.HLV5r3.Financial.Cache.CreateVolatilityCurveEnginesWithStrikes(AUDFixedStrikeProps,AUDInstRange,Strikes,Vols)</f>
        <v>AUD Fixed Strike Bootstrap Engine</v>
      </c>
      <c r="E3" s="104" t="s">
        <v>21</v>
      </c>
      <c r="F3" s="105"/>
      <c r="G3" s="105"/>
      <c r="H3" s="105"/>
      <c r="I3" s="106"/>
      <c r="T3" s="70">
        <f>T2+3</f>
        <v>39586</v>
      </c>
      <c r="U3" s="69">
        <f>_xll.HLV5r3.Financial.Cache.ComputeVolatility($C$7,$C$2,$C$8,T3)</f>
        <v>0.246004296296296</v>
      </c>
    </row>
    <row r="4" spans="2:21" ht="13.5" thickBot="1">
      <c r="B4" s="29" t="s">
        <v>18</v>
      </c>
      <c r="C4" s="30" t="s">
        <v>72</v>
      </c>
      <c r="T4" s="70">
        <f t="shared" ref="T4:T67" si="0">T3+3</f>
        <v>39589</v>
      </c>
      <c r="U4" s="69">
        <f>_xll.HLV5r3.Financial.Cache.ComputeVolatility($C$7,$C$2,$C$8,T4)</f>
        <v>0.24601659259259301</v>
      </c>
    </row>
    <row r="5" spans="2:21" ht="13.5" thickBot="1">
      <c r="B5" s="57" t="s">
        <v>14</v>
      </c>
      <c r="C5" s="58" t="s">
        <v>15</v>
      </c>
      <c r="F5" s="95" t="s">
        <v>0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96"/>
      <c r="T5" s="70">
        <f t="shared" si="0"/>
        <v>39592</v>
      </c>
      <c r="U5" s="69">
        <f>_xll.HLV5r3.Financial.Cache.ComputeVolatility($C$7,$C$2,$C$8,T5)</f>
        <v>0.246036</v>
      </c>
    </row>
    <row r="6" spans="2:21" ht="13.5" thickBot="1">
      <c r="B6" s="53" t="s">
        <v>74</v>
      </c>
      <c r="C6" s="35" t="s">
        <v>87</v>
      </c>
      <c r="E6" s="1" t="s">
        <v>6</v>
      </c>
      <c r="F6" s="78">
        <v>0.01</v>
      </c>
      <c r="G6" s="49">
        <v>1.4999999999999999E-2</v>
      </c>
      <c r="H6" s="49">
        <v>0.02</v>
      </c>
      <c r="I6" s="49">
        <v>2.5000000000000001E-2</v>
      </c>
      <c r="J6" s="49">
        <v>0.03</v>
      </c>
      <c r="K6" s="49">
        <v>3.5000000000000003E-2</v>
      </c>
      <c r="L6" s="49">
        <v>0.04</v>
      </c>
      <c r="M6" s="49">
        <v>0.05</v>
      </c>
      <c r="N6" s="49">
        <v>0.06</v>
      </c>
      <c r="O6" s="49">
        <v>7.0000000000000007E-2</v>
      </c>
      <c r="P6" s="49">
        <v>0.08</v>
      </c>
      <c r="Q6" s="79">
        <v>0.09</v>
      </c>
      <c r="T6" s="70">
        <f t="shared" si="0"/>
        <v>39595</v>
      </c>
      <c r="U6" s="69">
        <f>_xll.HLV5r3.Financial.Cache.ComputeVolatility($C$7,$C$2,$C$8,T6)</f>
        <v>0.24606162962962999</v>
      </c>
    </row>
    <row r="7" spans="2:21">
      <c r="B7" s="53" t="s">
        <v>35</v>
      </c>
      <c r="C7" s="35" t="s">
        <v>69</v>
      </c>
      <c r="D7">
        <v>1</v>
      </c>
      <c r="E7" s="34" t="s">
        <v>77</v>
      </c>
      <c r="F7" s="75">
        <v>0.65700000000000003</v>
      </c>
      <c r="G7" s="76">
        <v>0.53</v>
      </c>
      <c r="H7" s="76">
        <v>0.442</v>
      </c>
      <c r="I7" s="76">
        <v>0.37</v>
      </c>
      <c r="J7" s="76">
        <v>0.33299999999999996</v>
      </c>
      <c r="K7" s="76">
        <v>0.32299999999999995</v>
      </c>
      <c r="L7" s="76">
        <v>0.313</v>
      </c>
      <c r="M7" s="76">
        <v>0.30399999999999999</v>
      </c>
      <c r="N7" s="76">
        <v>0.27300000000000002</v>
      </c>
      <c r="O7" s="76">
        <v>0.24600000000000002</v>
      </c>
      <c r="P7" s="76">
        <v>0.22800000000000001</v>
      </c>
      <c r="Q7" s="92">
        <v>0.21299999999999999</v>
      </c>
      <c r="R7" s="81">
        <f>_xll.HLV5r3.Analytics.Miscellaneous.LinearInterp($F$19:$Q$30,'AUD ATM Bootstrap'!Q4,1,D7+1)</f>
        <v>0.25336791476042175</v>
      </c>
      <c r="T7" s="70">
        <f t="shared" si="0"/>
        <v>39598</v>
      </c>
      <c r="U7" s="69">
        <f>_xll.HLV5r3.Financial.Cache.ComputeVolatility($C$7,$C$2,$C$8,T7)</f>
        <v>0.246092592592593</v>
      </c>
    </row>
    <row r="8" spans="2:21">
      <c r="B8" s="53" t="s">
        <v>36</v>
      </c>
      <c r="C8" s="67">
        <v>39582</v>
      </c>
      <c r="D8">
        <v>2</v>
      </c>
      <c r="E8" s="34" t="s">
        <v>78</v>
      </c>
      <c r="F8" s="44">
        <v>0.65700000000000003</v>
      </c>
      <c r="G8" s="45">
        <v>0.53</v>
      </c>
      <c r="H8" s="45">
        <v>0.442</v>
      </c>
      <c r="I8" s="45">
        <v>0.37</v>
      </c>
      <c r="J8" s="45">
        <v>0.33299999999999996</v>
      </c>
      <c r="K8" s="45">
        <v>0.32299999999999995</v>
      </c>
      <c r="L8" s="45">
        <v>0.313</v>
      </c>
      <c r="M8" s="45">
        <v>0.30399999999999999</v>
      </c>
      <c r="N8" s="45">
        <v>0.27300000000000002</v>
      </c>
      <c r="O8" s="45">
        <v>0.24600000000000002</v>
      </c>
      <c r="P8" s="45">
        <v>0.22800000000000001</v>
      </c>
      <c r="Q8" s="93">
        <v>0.21299999999999999</v>
      </c>
      <c r="R8" s="81">
        <f>_xll.HLV5r3.Analytics.Miscellaneous.LinearInterp($F$19:$Q$30,'AUD ATM Bootstrap'!Q5,1,D8+1)</f>
        <v>0.25489948340860924</v>
      </c>
      <c r="T8" s="70">
        <f t="shared" si="0"/>
        <v>39601</v>
      </c>
      <c r="U8" s="69">
        <f>_xll.HLV5r3.Financial.Cache.ComputeVolatility($C$7,$C$2,$C$8,T8)</f>
        <v>0.24612800000000001</v>
      </c>
    </row>
    <row r="9" spans="2:21">
      <c r="B9" s="53" t="s">
        <v>37</v>
      </c>
      <c r="C9" s="67">
        <f>C8</f>
        <v>39582</v>
      </c>
      <c r="D9">
        <v>3</v>
      </c>
      <c r="E9" s="34" t="s">
        <v>79</v>
      </c>
      <c r="F9" s="44">
        <v>0.56899999999999995</v>
      </c>
      <c r="G9" s="45">
        <v>0.48499999999999999</v>
      </c>
      <c r="H9" s="45">
        <v>0.42899999999999999</v>
      </c>
      <c r="I9" s="45">
        <v>0.38200000000000001</v>
      </c>
      <c r="J9" s="45">
        <v>0.34899999999999998</v>
      </c>
      <c r="K9" s="45">
        <v>0.33</v>
      </c>
      <c r="L9" s="45">
        <v>0.314</v>
      </c>
      <c r="M9" s="45">
        <v>0.28699999999999998</v>
      </c>
      <c r="N9" s="45">
        <v>0.26200000000000001</v>
      </c>
      <c r="O9" s="45">
        <v>0.23800000000000002</v>
      </c>
      <c r="P9" s="45">
        <v>0.21899999999999997</v>
      </c>
      <c r="Q9" s="93">
        <v>0.20399999999999999</v>
      </c>
      <c r="R9" s="81">
        <f>_xll.HLV5r3.Analytics.Miscellaneous.LinearInterp($F$19:$Q$30,'AUD ATM Bootstrap'!Q6,1,D9+1)</f>
        <v>0.24579470144595142</v>
      </c>
      <c r="T9" s="70">
        <f t="shared" si="0"/>
        <v>39604</v>
      </c>
      <c r="U9" s="69">
        <f>_xll.HLV5r3.Financial.Cache.ComputeVolatility($C$7,$C$2,$C$8,T9)</f>
        <v>0.246166962962963</v>
      </c>
    </row>
    <row r="10" spans="2:21">
      <c r="B10" s="53" t="s">
        <v>38</v>
      </c>
      <c r="C10" s="54" t="s">
        <v>39</v>
      </c>
      <c r="D10">
        <v>4</v>
      </c>
      <c r="E10" s="34" t="s">
        <v>80</v>
      </c>
      <c r="F10" s="44">
        <v>0.53299999999999992</v>
      </c>
      <c r="G10" s="45">
        <v>0.45899999999999996</v>
      </c>
      <c r="H10" s="45">
        <v>0.41</v>
      </c>
      <c r="I10" s="45">
        <v>0.371</v>
      </c>
      <c r="J10" s="45">
        <v>0.34100000000000003</v>
      </c>
      <c r="K10" s="45">
        <v>0.31900000000000001</v>
      </c>
      <c r="L10" s="45">
        <v>0.29799999999999999</v>
      </c>
      <c r="M10" s="45">
        <v>0.26500000000000001</v>
      </c>
      <c r="N10" s="45">
        <v>0.24600000000000002</v>
      </c>
      <c r="O10" s="45">
        <v>0.23399999999999999</v>
      </c>
      <c r="P10" s="45">
        <v>0.22600000000000001</v>
      </c>
      <c r="Q10" s="93">
        <v>0.22</v>
      </c>
      <c r="R10" s="81">
        <f>_xll.HLV5r3.Analytics.Miscellaneous.LinearInterp($F$19:$Q$30,'AUD ATM Bootstrap'!Q7,1,D10+1)</f>
        <v>0.23852981248894067</v>
      </c>
      <c r="T10" s="70">
        <f t="shared" si="0"/>
        <v>39607</v>
      </c>
      <c r="U10" s="69">
        <f>_xll.HLV5r3.Financial.Cache.ComputeVolatility($C$7,$C$2,$C$8,T10)</f>
        <v>0.24620859259259301</v>
      </c>
    </row>
    <row r="11" spans="2:21">
      <c r="B11" s="53" t="s">
        <v>40</v>
      </c>
      <c r="C11" s="54" t="s">
        <v>75</v>
      </c>
      <c r="D11">
        <v>5</v>
      </c>
      <c r="E11" s="34" t="s">
        <v>76</v>
      </c>
      <c r="F11" s="44">
        <v>0.50600000000000001</v>
      </c>
      <c r="G11" s="45">
        <v>0.436</v>
      </c>
      <c r="H11" s="45">
        <v>0.39200000000000002</v>
      </c>
      <c r="I11" s="45">
        <v>0.35700000000000004</v>
      </c>
      <c r="J11" s="45">
        <v>0.32899999999999996</v>
      </c>
      <c r="K11" s="45">
        <v>0.30599999999999999</v>
      </c>
      <c r="L11" s="45">
        <v>0.28499999999999998</v>
      </c>
      <c r="M11" s="45">
        <v>0.249</v>
      </c>
      <c r="N11" s="45">
        <v>0.22800000000000001</v>
      </c>
      <c r="O11" s="45">
        <v>0.218</v>
      </c>
      <c r="P11" s="45">
        <v>0.21100000000000002</v>
      </c>
      <c r="Q11" s="93">
        <v>0.20499999999999999</v>
      </c>
      <c r="R11" s="81">
        <f>_xll.HLV5r3.Analytics.Miscellaneous.LinearInterp($F$19:$Q$30,'AUD ATM Bootstrap'!Q8,1,D11+1)</f>
        <v>0.22249307457117415</v>
      </c>
      <c r="T11" s="70">
        <f t="shared" si="0"/>
        <v>39610</v>
      </c>
      <c r="U11" s="69">
        <f>_xll.HLV5r3.Financial.Cache.ComputeVolatility($C$7,$C$2,$C$8,T11)</f>
        <v>0.246252</v>
      </c>
    </row>
    <row r="12" spans="2:21">
      <c r="B12" s="53" t="s">
        <v>41</v>
      </c>
      <c r="C12" s="54" t="s">
        <v>75</v>
      </c>
      <c r="D12">
        <v>6</v>
      </c>
      <c r="E12" s="34" t="s">
        <v>81</v>
      </c>
      <c r="F12" s="44">
        <v>0.48700000000000004</v>
      </c>
      <c r="G12" s="45">
        <v>0.42</v>
      </c>
      <c r="H12" s="45">
        <v>0.37799999999999995</v>
      </c>
      <c r="I12" s="45">
        <v>0.34499999999999997</v>
      </c>
      <c r="J12" s="45">
        <v>0.318</v>
      </c>
      <c r="K12" s="45">
        <v>0.29600000000000004</v>
      </c>
      <c r="L12" s="45">
        <v>0.27399999999999997</v>
      </c>
      <c r="M12" s="45">
        <v>0.23800000000000002</v>
      </c>
      <c r="N12" s="45">
        <v>0.217</v>
      </c>
      <c r="O12" s="45">
        <v>0.20600000000000002</v>
      </c>
      <c r="P12" s="45">
        <v>0.2</v>
      </c>
      <c r="Q12" s="93">
        <v>0.19500000000000001</v>
      </c>
      <c r="R12" s="81">
        <f>_xll.HLV5r3.Analytics.Miscellaneous.LinearInterp($F$19:$Q$30,'AUD ATM Bootstrap'!Q9,1,D12+1)</f>
        <v>0.19400831183950115</v>
      </c>
      <c r="T12" s="70">
        <f t="shared" si="0"/>
        <v>39613</v>
      </c>
      <c r="U12" s="69">
        <f>_xll.HLV5r3.Financial.Cache.ComputeVolatility($C$7,$C$2,$C$8,T12)</f>
        <v>0.24629629629629601</v>
      </c>
    </row>
    <row r="13" spans="2:21">
      <c r="B13" s="53" t="s">
        <v>42</v>
      </c>
      <c r="C13" s="54" t="s">
        <v>76</v>
      </c>
      <c r="D13">
        <v>7</v>
      </c>
      <c r="E13" s="34" t="s">
        <v>82</v>
      </c>
      <c r="F13" s="44">
        <v>0.46799999999999997</v>
      </c>
      <c r="G13" s="45">
        <v>0.40399999999999997</v>
      </c>
      <c r="H13" s="45">
        <v>0.36399999999999999</v>
      </c>
      <c r="I13" s="45">
        <v>0.33399999999999996</v>
      </c>
      <c r="J13" s="45">
        <v>0.308</v>
      </c>
      <c r="K13" s="45">
        <v>0.28600000000000003</v>
      </c>
      <c r="L13" s="45">
        <v>0.26500000000000001</v>
      </c>
      <c r="M13" s="45">
        <v>0.22899999999999998</v>
      </c>
      <c r="N13" s="45">
        <v>0.20600000000000002</v>
      </c>
      <c r="O13" s="45">
        <v>0.19600000000000001</v>
      </c>
      <c r="P13" s="45">
        <v>0.19</v>
      </c>
      <c r="Q13" s="93">
        <v>0.18600000000000003</v>
      </c>
      <c r="R13" s="81">
        <f>_xll.HLV5r3.Analytics.Miscellaneous.LinearInterp($F$19:$Q$30,'AUD ATM Bootstrap'!Q10,1,D13+1)</f>
        <v>0.19862677320237543</v>
      </c>
      <c r="T13" s="70">
        <f t="shared" si="0"/>
        <v>39616</v>
      </c>
      <c r="U13" s="69">
        <f>_xll.HLV5r3.Financial.Cache.ComputeVolatility($C$7,$C$2,$C$8,T13)</f>
        <v>0.246340592592593</v>
      </c>
    </row>
    <row r="14" spans="2:21">
      <c r="B14" s="53" t="s">
        <v>43</v>
      </c>
      <c r="C14" s="54" t="s">
        <v>66</v>
      </c>
      <c r="D14">
        <v>8</v>
      </c>
      <c r="E14" s="34" t="s">
        <v>83</v>
      </c>
      <c r="F14" s="44">
        <v>0.45399999999999996</v>
      </c>
      <c r="G14" s="45">
        <v>0.39200000000000002</v>
      </c>
      <c r="H14" s="45">
        <v>0.35299999999999998</v>
      </c>
      <c r="I14" s="45">
        <v>0.32400000000000001</v>
      </c>
      <c r="J14" s="45">
        <v>0.29899999999999999</v>
      </c>
      <c r="K14" s="45">
        <v>0.27800000000000002</v>
      </c>
      <c r="L14" s="45">
        <v>0.25700000000000001</v>
      </c>
      <c r="M14" s="45">
        <v>0.221</v>
      </c>
      <c r="N14" s="45">
        <v>0.19800000000000001</v>
      </c>
      <c r="O14" s="45">
        <v>0.187</v>
      </c>
      <c r="P14" s="45">
        <v>0.182</v>
      </c>
      <c r="Q14" s="93">
        <v>0.17800000000000002</v>
      </c>
      <c r="R14" s="81">
        <f>_xll.HLV5r3.Analytics.Miscellaneous.LinearInterp($F$19:$Q$30,'AUD ATM Bootstrap'!Q11,1,D14+1)</f>
        <v>0.19456058047257524</v>
      </c>
      <c r="T14" s="70">
        <f t="shared" si="0"/>
        <v>39619</v>
      </c>
      <c r="U14" s="69">
        <f>_xll.HLV5r3.Financial.Cache.ComputeVolatility($C$7,$C$2,$C$8,T14)</f>
        <v>0.24638399999999999</v>
      </c>
    </row>
    <row r="15" spans="2:21">
      <c r="B15" s="53" t="s">
        <v>44</v>
      </c>
      <c r="C15" s="54" t="s">
        <v>66</v>
      </c>
      <c r="D15">
        <v>9</v>
      </c>
      <c r="E15" s="34" t="s">
        <v>84</v>
      </c>
      <c r="F15" s="44">
        <v>0.442</v>
      </c>
      <c r="G15" s="45">
        <v>0.38200000000000001</v>
      </c>
      <c r="H15" s="45">
        <v>0.34399999999999997</v>
      </c>
      <c r="I15" s="45">
        <v>0.316</v>
      </c>
      <c r="J15" s="45">
        <v>0.29199999999999998</v>
      </c>
      <c r="K15" s="45">
        <v>0.27100000000000002</v>
      </c>
      <c r="L15" s="45">
        <v>0.25</v>
      </c>
      <c r="M15" s="45">
        <v>0.215</v>
      </c>
      <c r="N15" s="45">
        <v>0.192</v>
      </c>
      <c r="O15" s="45">
        <v>0.18100000000000002</v>
      </c>
      <c r="P15" s="45">
        <v>0.17600000000000002</v>
      </c>
      <c r="Q15" s="93">
        <v>0.17199999999999999</v>
      </c>
      <c r="R15" s="81">
        <f>_xll.HLV5r3.Analytics.Miscellaneous.LinearInterp($F$19:$Q$30,'AUD ATM Bootstrap'!Q12,1,D15+1)</f>
        <v>0.18773785211606014</v>
      </c>
      <c r="T15" s="70">
        <f t="shared" si="0"/>
        <v>39622</v>
      </c>
      <c r="U15" s="69">
        <f>_xll.HLV5r3.Financial.Cache.ComputeVolatility($C$7,$C$2,$C$8,T15)</f>
        <v>0.24642562962962999</v>
      </c>
    </row>
    <row r="16" spans="2:21">
      <c r="B16" s="53" t="s">
        <v>45</v>
      </c>
      <c r="C16" s="54" t="str">
        <f>'AUD ATM Bootstrap'!C16</f>
        <v>Default</v>
      </c>
      <c r="D16">
        <v>10</v>
      </c>
      <c r="E16" s="34" t="s">
        <v>85</v>
      </c>
      <c r="F16" s="44">
        <v>0.433</v>
      </c>
      <c r="G16" s="45">
        <v>0.373</v>
      </c>
      <c r="H16" s="45">
        <v>0.33700000000000002</v>
      </c>
      <c r="I16" s="45">
        <v>0.309</v>
      </c>
      <c r="J16" s="45">
        <v>0.28600000000000003</v>
      </c>
      <c r="K16" s="45">
        <v>0.26400000000000001</v>
      </c>
      <c r="L16" s="45">
        <v>0.245</v>
      </c>
      <c r="M16" s="45">
        <v>0.20899999999999999</v>
      </c>
      <c r="N16" s="45">
        <v>0.18600000000000003</v>
      </c>
      <c r="O16" s="45">
        <v>0.17499999999999999</v>
      </c>
      <c r="P16" s="45">
        <v>0.17</v>
      </c>
      <c r="Q16" s="93">
        <v>0.16699999999999998</v>
      </c>
      <c r="R16" s="81">
        <f>_xll.HLV5r3.Analytics.Miscellaneous.LinearInterp($F$19:$Q$30,'AUD ATM Bootstrap'!Q13,1,D16+1)</f>
        <v>0.18171246893720888</v>
      </c>
      <c r="T16" s="70">
        <f t="shared" si="0"/>
        <v>39625</v>
      </c>
      <c r="U16" s="69">
        <f>_xll.HLV5r3.Financial.Cache.ComputeVolatility($C$7,$C$2,$C$8,T16)</f>
        <v>0.24646459259259301</v>
      </c>
    </row>
    <row r="17" spans="2:21" ht="13.5" thickBot="1">
      <c r="B17" s="53" t="s">
        <v>13</v>
      </c>
      <c r="C17" s="54" t="s">
        <v>67</v>
      </c>
      <c r="D17">
        <v>11</v>
      </c>
      <c r="E17" s="34" t="s">
        <v>86</v>
      </c>
      <c r="F17" s="46">
        <v>0.42299999999999999</v>
      </c>
      <c r="G17" s="47">
        <v>0.36499999999999999</v>
      </c>
      <c r="H17" s="47">
        <v>0.32899999999999996</v>
      </c>
      <c r="I17" s="47">
        <v>0.30199999999999999</v>
      </c>
      <c r="J17" s="47">
        <v>0.27899999999999997</v>
      </c>
      <c r="K17" s="47">
        <v>0.25900000000000001</v>
      </c>
      <c r="L17" s="47">
        <v>0.23899999999999999</v>
      </c>
      <c r="M17" s="47">
        <v>0.20499999999999999</v>
      </c>
      <c r="N17" s="47">
        <v>0.18100000000000002</v>
      </c>
      <c r="O17" s="47">
        <v>0.17</v>
      </c>
      <c r="P17" s="47">
        <v>0.16500000000000001</v>
      </c>
      <c r="Q17" s="94">
        <v>0.16200000000000001</v>
      </c>
      <c r="R17" s="81">
        <f>_xll.HLV5r3.Analytics.Miscellaneous.LinearInterp($F$19:$Q$30,'AUD ATM Bootstrap'!Q14,1,D17+1)</f>
        <v>0.17994796759051229</v>
      </c>
      <c r="T17" s="70">
        <f t="shared" si="0"/>
        <v>39628</v>
      </c>
      <c r="U17" s="69">
        <f>_xll.HLV5r3.Financial.Cache.ComputeVolatility($C$7,$C$2,$C$8,T17)</f>
        <v>0.2465</v>
      </c>
    </row>
    <row r="18" spans="2:21" ht="13.5" thickBot="1">
      <c r="B18" s="53" t="s">
        <v>47</v>
      </c>
      <c r="C18" s="54" t="s">
        <v>55</v>
      </c>
      <c r="T18" s="70">
        <f t="shared" si="0"/>
        <v>39631</v>
      </c>
      <c r="U18" s="69">
        <f>_xll.HLV5r3.Financial.Cache.ComputeVolatility($C$7,$C$2,$C$8,T18)</f>
        <v>0.24653096296296301</v>
      </c>
    </row>
    <row r="19" spans="2:21">
      <c r="B19" s="53" t="s">
        <v>49</v>
      </c>
      <c r="C19" s="54" t="s">
        <v>50</v>
      </c>
      <c r="F19" s="80">
        <v>0.01</v>
      </c>
      <c r="G19" s="82">
        <v>0.65700000000000003</v>
      </c>
      <c r="H19" s="83">
        <v>0.65700000000000003</v>
      </c>
      <c r="I19" s="83">
        <v>0.56899999999999995</v>
      </c>
      <c r="J19" s="83">
        <v>0.53299999999999992</v>
      </c>
      <c r="K19" s="83">
        <v>0.50600000000000001</v>
      </c>
      <c r="L19" s="83">
        <v>0.48700000000000004</v>
      </c>
      <c r="M19" s="83">
        <v>0.46799999999999997</v>
      </c>
      <c r="N19" s="83">
        <v>0.45399999999999996</v>
      </c>
      <c r="O19" s="83">
        <v>0.442</v>
      </c>
      <c r="P19" s="83">
        <v>0.433</v>
      </c>
      <c r="Q19" s="84">
        <v>0.42299999999999999</v>
      </c>
      <c r="T19" s="70">
        <f t="shared" si="0"/>
        <v>39634</v>
      </c>
      <c r="U19" s="69">
        <f>_xll.HLV5r3.Financial.Cache.ComputeVolatility($C$7,$C$2,$C$8,T19)</f>
        <v>0.24655659259259299</v>
      </c>
    </row>
    <row r="20" spans="2:21">
      <c r="B20" s="53" t="s">
        <v>51</v>
      </c>
      <c r="C20" s="54" t="s">
        <v>52</v>
      </c>
      <c r="F20" s="80">
        <v>1.4999999999999999E-2</v>
      </c>
      <c r="G20" s="85">
        <v>0.53</v>
      </c>
      <c r="H20" s="81">
        <v>0.53</v>
      </c>
      <c r="I20" s="81">
        <v>0.48499999999999999</v>
      </c>
      <c r="J20" s="81">
        <v>0.45899999999999996</v>
      </c>
      <c r="K20" s="81">
        <v>0.436</v>
      </c>
      <c r="L20" s="81">
        <v>0.42</v>
      </c>
      <c r="M20" s="81">
        <v>0.40399999999999997</v>
      </c>
      <c r="N20" s="81">
        <v>0.39200000000000002</v>
      </c>
      <c r="O20" s="81">
        <v>0.38200000000000001</v>
      </c>
      <c r="P20" s="81">
        <v>0.373</v>
      </c>
      <c r="Q20" s="86">
        <v>0.36499999999999999</v>
      </c>
      <c r="T20" s="70">
        <f t="shared" si="0"/>
        <v>39637</v>
      </c>
      <c r="U20" s="69">
        <f>_xll.HLV5r3.Financial.Cache.ComputeVolatility($C$7,$C$2,$C$8,T20)</f>
        <v>0.24657599999999999</v>
      </c>
    </row>
    <row r="21" spans="2:21">
      <c r="B21" s="53" t="s">
        <v>53</v>
      </c>
      <c r="C21" s="54" t="s">
        <v>54</v>
      </c>
      <c r="F21" s="80">
        <v>0.02</v>
      </c>
      <c r="G21" s="85">
        <v>0.442</v>
      </c>
      <c r="H21" s="81">
        <v>0.442</v>
      </c>
      <c r="I21" s="81">
        <v>0.42899999999999999</v>
      </c>
      <c r="J21" s="81">
        <v>0.41</v>
      </c>
      <c r="K21" s="81">
        <v>0.39200000000000002</v>
      </c>
      <c r="L21" s="81">
        <v>0.37799999999999995</v>
      </c>
      <c r="M21" s="81">
        <v>0.36399999999999999</v>
      </c>
      <c r="N21" s="81">
        <v>0.35299999999999998</v>
      </c>
      <c r="O21" s="81">
        <v>0.34399999999999997</v>
      </c>
      <c r="P21" s="81">
        <v>0.33700000000000002</v>
      </c>
      <c r="Q21" s="86">
        <v>0.32899999999999996</v>
      </c>
      <c r="T21" s="70">
        <f t="shared" si="0"/>
        <v>39640</v>
      </c>
      <c r="U21" s="69">
        <f>_xll.HLV5r3.Financial.Cache.ComputeVolatility($C$7,$C$2,$C$8,T21)</f>
        <v>0.246588296296296</v>
      </c>
    </row>
    <row r="22" spans="2:21">
      <c r="B22" s="53" t="s">
        <v>47</v>
      </c>
      <c r="C22" s="54" t="s">
        <v>55</v>
      </c>
      <c r="F22" s="80">
        <v>2.5000000000000001E-2</v>
      </c>
      <c r="G22" s="85">
        <v>0.37</v>
      </c>
      <c r="H22" s="81">
        <v>0.37</v>
      </c>
      <c r="I22" s="81">
        <v>0.38200000000000001</v>
      </c>
      <c r="J22" s="81">
        <v>0.371</v>
      </c>
      <c r="K22" s="81">
        <v>0.35700000000000004</v>
      </c>
      <c r="L22" s="81">
        <v>0.34499999999999997</v>
      </c>
      <c r="M22" s="81">
        <v>0.33399999999999996</v>
      </c>
      <c r="N22" s="81">
        <v>0.32400000000000001</v>
      </c>
      <c r="O22" s="81">
        <v>0.316</v>
      </c>
      <c r="P22" s="81">
        <v>0.309</v>
      </c>
      <c r="Q22" s="86">
        <v>0.30199999999999999</v>
      </c>
      <c r="T22" s="70">
        <f t="shared" si="0"/>
        <v>39643</v>
      </c>
      <c r="U22" s="69">
        <f>_xll.HLV5r3.Financial.Cache.ComputeVolatility($C$7,$C$2,$C$8,T22)</f>
        <v>0.246592592592593</v>
      </c>
    </row>
    <row r="23" spans="2:21">
      <c r="B23" s="53" t="s">
        <v>56</v>
      </c>
      <c r="C23" s="54" t="s">
        <v>57</v>
      </c>
      <c r="F23" s="80">
        <v>0.03</v>
      </c>
      <c r="G23" s="85">
        <v>0.33299999999999996</v>
      </c>
      <c r="H23" s="81">
        <v>0.33299999999999996</v>
      </c>
      <c r="I23" s="81">
        <v>0.34899999999999998</v>
      </c>
      <c r="J23" s="81">
        <v>0.34100000000000003</v>
      </c>
      <c r="K23" s="81">
        <v>0.32899999999999996</v>
      </c>
      <c r="L23" s="81">
        <v>0.318</v>
      </c>
      <c r="M23" s="81">
        <v>0.308</v>
      </c>
      <c r="N23" s="81">
        <v>0.29899999999999999</v>
      </c>
      <c r="O23" s="81">
        <v>0.29199999999999998</v>
      </c>
      <c r="P23" s="81">
        <v>0.28600000000000003</v>
      </c>
      <c r="Q23" s="86">
        <v>0.27899999999999997</v>
      </c>
      <c r="T23" s="70">
        <f t="shared" si="0"/>
        <v>39646</v>
      </c>
      <c r="U23" s="69">
        <f>_xll.HLV5r3.Financial.Cache.ComputeVolatility($C$7,$C$2,$C$8,T23)</f>
        <v>0.246588</v>
      </c>
    </row>
    <row r="24" spans="2:21">
      <c r="B24" s="53" t="s">
        <v>58</v>
      </c>
      <c r="C24" s="54" t="s">
        <v>59</v>
      </c>
      <c r="F24" s="80">
        <v>3.5000000000000003E-2</v>
      </c>
      <c r="G24" s="85">
        <v>0.32299999999999995</v>
      </c>
      <c r="H24" s="81">
        <v>0.32299999999999995</v>
      </c>
      <c r="I24" s="81">
        <v>0.33</v>
      </c>
      <c r="J24" s="81">
        <v>0.31900000000000001</v>
      </c>
      <c r="K24" s="81">
        <v>0.30599999999999999</v>
      </c>
      <c r="L24" s="81">
        <v>0.29600000000000004</v>
      </c>
      <c r="M24" s="81">
        <v>0.28600000000000003</v>
      </c>
      <c r="N24" s="81">
        <v>0.27800000000000002</v>
      </c>
      <c r="O24" s="81">
        <v>0.27100000000000002</v>
      </c>
      <c r="P24" s="81">
        <v>0.26400000000000001</v>
      </c>
      <c r="Q24" s="86">
        <v>0.25900000000000001</v>
      </c>
      <c r="T24" s="70">
        <f t="shared" si="0"/>
        <v>39649</v>
      </c>
      <c r="U24" s="69">
        <f>_xll.HLV5r3.Financial.Cache.ComputeVolatility($C$7,$C$2,$C$8,T24)</f>
        <v>0.24657362962963</v>
      </c>
    </row>
    <row r="25" spans="2:21">
      <c r="B25" s="53" t="s">
        <v>60</v>
      </c>
      <c r="C25" s="67">
        <f>C8</f>
        <v>39582</v>
      </c>
      <c r="F25" s="80">
        <v>0.04</v>
      </c>
      <c r="G25" s="85">
        <v>0.313</v>
      </c>
      <c r="H25" s="81">
        <v>0.313</v>
      </c>
      <c r="I25" s="81">
        <v>0.314</v>
      </c>
      <c r="J25" s="81">
        <v>0.29799999999999999</v>
      </c>
      <c r="K25" s="81">
        <v>0.28499999999999998</v>
      </c>
      <c r="L25" s="81">
        <v>0.27399999999999997</v>
      </c>
      <c r="M25" s="81">
        <v>0.26500000000000001</v>
      </c>
      <c r="N25" s="81">
        <v>0.25700000000000001</v>
      </c>
      <c r="O25" s="81">
        <v>0.25</v>
      </c>
      <c r="P25" s="81">
        <v>0.245</v>
      </c>
      <c r="Q25" s="86">
        <v>0.23899999999999999</v>
      </c>
      <c r="T25" s="70">
        <f t="shared" si="0"/>
        <v>39652</v>
      </c>
      <c r="U25" s="69">
        <f>_xll.HLV5r3.Financial.Cache.ComputeVolatility($C$7,$C$2,$C$8,T25)</f>
        <v>0.24654859259259301</v>
      </c>
    </row>
    <row r="26" spans="2:21">
      <c r="B26" s="53" t="s">
        <v>61</v>
      </c>
      <c r="C26" s="54" t="s">
        <v>62</v>
      </c>
      <c r="F26" s="80">
        <v>0.05</v>
      </c>
      <c r="G26" s="85">
        <v>0.30399999999999999</v>
      </c>
      <c r="H26" s="81">
        <v>0.30399999999999999</v>
      </c>
      <c r="I26" s="81">
        <v>0.28699999999999998</v>
      </c>
      <c r="J26" s="81">
        <v>0.26500000000000001</v>
      </c>
      <c r="K26" s="81">
        <v>0.249</v>
      </c>
      <c r="L26" s="81">
        <v>0.23800000000000002</v>
      </c>
      <c r="M26" s="81">
        <v>0.22899999999999998</v>
      </c>
      <c r="N26" s="81">
        <v>0.221</v>
      </c>
      <c r="O26" s="81">
        <v>0.215</v>
      </c>
      <c r="P26" s="81">
        <v>0.20899999999999999</v>
      </c>
      <c r="Q26" s="86">
        <v>0.20499999999999999</v>
      </c>
      <c r="T26" s="70">
        <f t="shared" si="0"/>
        <v>39655</v>
      </c>
      <c r="U26" s="69">
        <f>_xll.HLV5r3.Financial.Cache.ComputeVolatility($C$7,$C$2,$C$8,T26)</f>
        <v>0.24651200000000001</v>
      </c>
    </row>
    <row r="27" spans="2:21">
      <c r="F27" s="80">
        <v>0.06</v>
      </c>
      <c r="G27" s="85">
        <v>0.27300000000000002</v>
      </c>
      <c r="H27" s="81">
        <v>0.27300000000000002</v>
      </c>
      <c r="I27" s="81">
        <v>0.26200000000000001</v>
      </c>
      <c r="J27" s="81">
        <v>0.24600000000000002</v>
      </c>
      <c r="K27" s="81">
        <v>0.22800000000000001</v>
      </c>
      <c r="L27" s="81">
        <v>0.217</v>
      </c>
      <c r="M27" s="81">
        <v>0.20600000000000002</v>
      </c>
      <c r="N27" s="81">
        <v>0.19800000000000001</v>
      </c>
      <c r="O27" s="81">
        <v>0.192</v>
      </c>
      <c r="P27" s="81">
        <v>0.18600000000000003</v>
      </c>
      <c r="Q27" s="86">
        <v>0.18100000000000002</v>
      </c>
      <c r="T27" s="70">
        <f t="shared" si="0"/>
        <v>39658</v>
      </c>
      <c r="U27" s="69">
        <f>_xll.HLV5r3.Financial.Cache.ComputeVolatility($C$7,$C$2,$C$8,T27)</f>
        <v>0.24646296296296299</v>
      </c>
    </row>
    <row r="28" spans="2:21">
      <c r="F28" s="80">
        <v>7.0000000000000007E-2</v>
      </c>
      <c r="G28" s="85">
        <v>0.24600000000000002</v>
      </c>
      <c r="H28" s="81">
        <v>0.24600000000000002</v>
      </c>
      <c r="I28" s="81">
        <v>0.23800000000000002</v>
      </c>
      <c r="J28" s="81">
        <v>0.23399999999999999</v>
      </c>
      <c r="K28" s="81">
        <v>0.218</v>
      </c>
      <c r="L28" s="81">
        <v>0.20600000000000002</v>
      </c>
      <c r="M28" s="81">
        <v>0.19600000000000001</v>
      </c>
      <c r="N28" s="81">
        <v>0.187</v>
      </c>
      <c r="O28" s="81">
        <v>0.18100000000000002</v>
      </c>
      <c r="P28" s="81">
        <v>0.17499999999999999</v>
      </c>
      <c r="Q28" s="86">
        <v>0.17</v>
      </c>
      <c r="T28" s="70">
        <f t="shared" si="0"/>
        <v>39661</v>
      </c>
      <c r="U28" s="69">
        <f>_xll.HLV5r3.Financial.Cache.ComputeVolatility($C$7,$C$2,$C$8,T28)</f>
        <v>0.246400592592593</v>
      </c>
    </row>
    <row r="29" spans="2:21">
      <c r="F29" s="80">
        <v>0.08</v>
      </c>
      <c r="G29" s="85">
        <v>0.22800000000000001</v>
      </c>
      <c r="H29" s="81">
        <v>0.22800000000000001</v>
      </c>
      <c r="I29" s="81">
        <v>0.21899999999999997</v>
      </c>
      <c r="J29" s="81">
        <v>0.22600000000000001</v>
      </c>
      <c r="K29" s="81">
        <v>0.21100000000000002</v>
      </c>
      <c r="L29" s="81">
        <v>0.2</v>
      </c>
      <c r="M29" s="81">
        <v>0.19</v>
      </c>
      <c r="N29" s="81">
        <v>0.182</v>
      </c>
      <c r="O29" s="81">
        <v>0.17600000000000002</v>
      </c>
      <c r="P29" s="81">
        <v>0.17</v>
      </c>
      <c r="Q29" s="86">
        <v>0.16500000000000001</v>
      </c>
      <c r="T29" s="70">
        <f t="shared" si="0"/>
        <v>39664</v>
      </c>
      <c r="U29" s="69">
        <f>_xll.HLV5r3.Financial.Cache.ComputeVolatility($C$7,$C$2,$C$8,T29)</f>
        <v>0.24632399999999999</v>
      </c>
    </row>
    <row r="30" spans="2:21" ht="13.5" thickBot="1">
      <c r="F30" s="80">
        <v>0.09</v>
      </c>
      <c r="G30" s="87">
        <v>0.21299999999999999</v>
      </c>
      <c r="H30" s="88">
        <v>0.21299999999999999</v>
      </c>
      <c r="I30" s="88">
        <v>0.20399999999999999</v>
      </c>
      <c r="J30" s="88">
        <v>0.22</v>
      </c>
      <c r="K30" s="88">
        <v>0.20499999999999999</v>
      </c>
      <c r="L30" s="88">
        <v>0.19500000000000001</v>
      </c>
      <c r="M30" s="88">
        <v>0.18600000000000003</v>
      </c>
      <c r="N30" s="88">
        <v>0.17800000000000002</v>
      </c>
      <c r="O30" s="88">
        <v>0.17199999999999999</v>
      </c>
      <c r="P30" s="88">
        <v>0.16699999999999998</v>
      </c>
      <c r="Q30" s="89">
        <v>0.16200000000000001</v>
      </c>
      <c r="T30" s="70">
        <f t="shared" si="0"/>
        <v>39667</v>
      </c>
      <c r="U30" s="69">
        <f>_xll.HLV5r3.Financial.Cache.ComputeVolatility($C$7,$C$2,$C$8,T30)</f>
        <v>0.246232296296296</v>
      </c>
    </row>
    <row r="31" spans="2:21">
      <c r="T31" s="70">
        <f t="shared" si="0"/>
        <v>39670</v>
      </c>
      <c r="U31" s="69">
        <f>_xll.HLV5r3.Financial.Cache.ComputeVolatility($C$7,$C$2,$C$8,T31)</f>
        <v>0.24612459259259301</v>
      </c>
    </row>
    <row r="32" spans="2:21">
      <c r="T32" s="70">
        <f t="shared" si="0"/>
        <v>39673</v>
      </c>
      <c r="U32" s="69">
        <f>_xll.HLV5r3.Financial.Cache.ComputeVolatility($C$7,$C$2,$C$8,T32)</f>
        <v>0.246</v>
      </c>
    </row>
    <row r="33" spans="20:21">
      <c r="T33" s="70">
        <f t="shared" si="0"/>
        <v>39676</v>
      </c>
      <c r="U33" s="69">
        <f>_xll.HLV5r3.Financial.Cache.ComputeVolatility($C$7,$C$2,$C$8,T33)</f>
        <v>0.24585577777777801</v>
      </c>
    </row>
    <row r="34" spans="20:21">
      <c r="T34" s="70">
        <f t="shared" si="0"/>
        <v>39679</v>
      </c>
      <c r="U34" s="69">
        <f>_xll.HLV5r3.Financial.Cache.ComputeVolatility($C$7,$C$2,$C$8,T34)</f>
        <v>0.245690666666667</v>
      </c>
    </row>
    <row r="35" spans="20:21">
      <c r="T35" s="70">
        <f t="shared" si="0"/>
        <v>39682</v>
      </c>
      <c r="U35" s="69">
        <f>_xll.HLV5r3.Financial.Cache.ComputeVolatility($C$7,$C$2,$C$8,T35)</f>
        <v>0.245506</v>
      </c>
    </row>
    <row r="36" spans="20:21">
      <c r="T36" s="70">
        <f t="shared" si="0"/>
        <v>39685</v>
      </c>
      <c r="U36" s="69">
        <f>_xll.HLV5r3.Financial.Cache.ComputeVolatility($C$7,$C$2,$C$8,T36)</f>
        <v>0.245303111111111</v>
      </c>
    </row>
    <row r="37" spans="20:21">
      <c r="T37" s="70">
        <f t="shared" si="0"/>
        <v>39688</v>
      </c>
      <c r="U37" s="69">
        <f>_xll.HLV5r3.Financial.Cache.ComputeVolatility($C$7,$C$2,$C$8,T37)</f>
        <v>0.24508333333333299</v>
      </c>
    </row>
    <row r="38" spans="20:21">
      <c r="T38" s="70">
        <f t="shared" si="0"/>
        <v>39691</v>
      </c>
      <c r="U38" s="69">
        <f>_xll.HLV5r3.Financial.Cache.ComputeVolatility($C$7,$C$2,$C$8,T38)</f>
        <v>0.24484800000000001</v>
      </c>
    </row>
    <row r="39" spans="20:21">
      <c r="T39" s="70">
        <f t="shared" si="0"/>
        <v>39694</v>
      </c>
      <c r="U39" s="69">
        <f>_xll.HLV5r3.Financial.Cache.ComputeVolatility($C$7,$C$2,$C$8,T39)</f>
        <v>0.24459844444444401</v>
      </c>
    </row>
    <row r="40" spans="20:21">
      <c r="T40" s="70">
        <f t="shared" si="0"/>
        <v>39697</v>
      </c>
      <c r="U40" s="69">
        <f>_xll.HLV5r3.Financial.Cache.ComputeVolatility($C$7,$C$2,$C$8,T40)</f>
        <v>0.244336</v>
      </c>
    </row>
    <row r="41" spans="20:21">
      <c r="T41" s="70">
        <f t="shared" si="0"/>
        <v>39700</v>
      </c>
      <c r="U41" s="69">
        <f>_xll.HLV5r3.Financial.Cache.ComputeVolatility($C$7,$C$2,$C$8,T41)</f>
        <v>0.244062</v>
      </c>
    </row>
    <row r="42" spans="20:21">
      <c r="T42" s="70">
        <f t="shared" si="0"/>
        <v>39703</v>
      </c>
      <c r="U42" s="69">
        <f>_xll.HLV5r3.Financial.Cache.ComputeVolatility($C$7,$C$2,$C$8,T42)</f>
        <v>0.24377777777777801</v>
      </c>
    </row>
    <row r="43" spans="20:21">
      <c r="T43" s="70">
        <f t="shared" si="0"/>
        <v>39706</v>
      </c>
      <c r="U43" s="69">
        <f>_xll.HLV5r3.Financial.Cache.ComputeVolatility($C$7,$C$2,$C$8,T43)</f>
        <v>0.24348466666666699</v>
      </c>
    </row>
    <row r="44" spans="20:21">
      <c r="T44" s="70">
        <f t="shared" si="0"/>
        <v>39709</v>
      </c>
      <c r="U44" s="69">
        <f>_xll.HLV5r3.Financial.Cache.ComputeVolatility($C$7,$C$2,$C$8,T44)</f>
        <v>0.24318400000000001</v>
      </c>
    </row>
    <row r="45" spans="20:21">
      <c r="T45" s="70">
        <f t="shared" si="0"/>
        <v>39712</v>
      </c>
      <c r="U45" s="69">
        <f>_xll.HLV5r3.Financial.Cache.ComputeVolatility($C$7,$C$2,$C$8,T45)</f>
        <v>0.24287711111111099</v>
      </c>
    </row>
    <row r="46" spans="20:21">
      <c r="T46" s="70">
        <f t="shared" si="0"/>
        <v>39715</v>
      </c>
      <c r="U46" s="69">
        <f>_xll.HLV5r3.Financial.Cache.ComputeVolatility($C$7,$C$2,$C$8,T46)</f>
        <v>0.24256533333333299</v>
      </c>
    </row>
    <row r="47" spans="20:21">
      <c r="T47" s="70">
        <f t="shared" si="0"/>
        <v>39718</v>
      </c>
      <c r="U47" s="69">
        <f>_xll.HLV5r3.Financial.Cache.ComputeVolatility($C$7,$C$2,$C$8,T47)</f>
        <v>0.24224999999999999</v>
      </c>
    </row>
    <row r="48" spans="20:21">
      <c r="T48" s="70">
        <f t="shared" si="0"/>
        <v>39721</v>
      </c>
      <c r="U48" s="69">
        <f>_xll.HLV5r3.Financial.Cache.ComputeVolatility($C$7,$C$2,$C$8,T48)</f>
        <v>0.24193244444444401</v>
      </c>
    </row>
    <row r="49" spans="20:21">
      <c r="T49" s="70">
        <f t="shared" si="0"/>
        <v>39724</v>
      </c>
      <c r="U49" s="69">
        <f>_xll.HLV5r3.Financial.Cache.ComputeVolatility($C$7,$C$2,$C$8,T49)</f>
        <v>0.241614</v>
      </c>
    </row>
    <row r="50" spans="20:21">
      <c r="T50" s="70">
        <f t="shared" si="0"/>
        <v>39727</v>
      </c>
      <c r="U50" s="69">
        <f>_xll.HLV5r3.Financial.Cache.ComputeVolatility($C$7,$C$2,$C$8,T50)</f>
        <v>0.24129600000000001</v>
      </c>
    </row>
    <row r="51" spans="20:21">
      <c r="T51" s="70">
        <f t="shared" si="0"/>
        <v>39730</v>
      </c>
      <c r="U51" s="69">
        <f>_xll.HLV5r3.Financial.Cache.ComputeVolatility($C$7,$C$2,$C$8,T51)</f>
        <v>0.24097977777777799</v>
      </c>
    </row>
    <row r="52" spans="20:21">
      <c r="T52" s="70">
        <f t="shared" si="0"/>
        <v>39733</v>
      </c>
      <c r="U52" s="69">
        <f>_xll.HLV5r3.Financial.Cache.ComputeVolatility($C$7,$C$2,$C$8,T52)</f>
        <v>0.240666666666667</v>
      </c>
    </row>
    <row r="53" spans="20:21">
      <c r="T53" s="70">
        <f t="shared" si="0"/>
        <v>39736</v>
      </c>
      <c r="U53" s="69">
        <f>_xll.HLV5r3.Financial.Cache.ComputeVolatility($C$7,$C$2,$C$8,T53)</f>
        <v>0.24035799999999999</v>
      </c>
    </row>
    <row r="54" spans="20:21">
      <c r="T54" s="70">
        <f t="shared" si="0"/>
        <v>39739</v>
      </c>
      <c r="U54" s="69">
        <f>_xll.HLV5r3.Financial.Cache.ComputeVolatility($C$7,$C$2,$C$8,T54)</f>
        <v>0.240055111111111</v>
      </c>
    </row>
    <row r="55" spans="20:21">
      <c r="T55" s="70">
        <f t="shared" si="0"/>
        <v>39742</v>
      </c>
      <c r="U55" s="69">
        <f>_xll.HLV5r3.Financial.Cache.ComputeVolatility($C$7,$C$2,$C$8,T55)</f>
        <v>0.23975933333333299</v>
      </c>
    </row>
    <row r="56" spans="20:21">
      <c r="T56" s="70">
        <f t="shared" si="0"/>
        <v>39745</v>
      </c>
      <c r="U56" s="69">
        <f>_xll.HLV5r3.Financial.Cache.ComputeVolatility($C$7,$C$2,$C$8,T56)</f>
        <v>0.23947199999999999</v>
      </c>
    </row>
    <row r="57" spans="20:21">
      <c r="T57" s="70">
        <f t="shared" si="0"/>
        <v>39748</v>
      </c>
      <c r="U57" s="69">
        <f>_xll.HLV5r3.Financial.Cache.ComputeVolatility($C$7,$C$2,$C$8,T57)</f>
        <v>0.23919444444444399</v>
      </c>
    </row>
    <row r="58" spans="20:21">
      <c r="T58" s="70">
        <f t="shared" si="0"/>
        <v>39751</v>
      </c>
      <c r="U58" s="69">
        <f>_xll.HLV5r3.Financial.Cache.ComputeVolatility($C$7,$C$2,$C$8,T58)</f>
        <v>0.238928</v>
      </c>
    </row>
    <row r="59" spans="20:21">
      <c r="T59" s="70">
        <f t="shared" si="0"/>
        <v>39754</v>
      </c>
      <c r="U59" s="69">
        <f>_xll.HLV5r3.Financial.Cache.ComputeVolatility($C$7,$C$2,$C$8,T59)</f>
        <v>0.238674</v>
      </c>
    </row>
    <row r="60" spans="20:21">
      <c r="T60" s="70">
        <f t="shared" si="0"/>
        <v>39757</v>
      </c>
      <c r="U60" s="69">
        <f>_xll.HLV5r3.Financial.Cache.ComputeVolatility($C$7,$C$2,$C$8,T60)</f>
        <v>0.23843377777777799</v>
      </c>
    </row>
    <row r="61" spans="20:21">
      <c r="T61" s="70">
        <f t="shared" si="0"/>
        <v>39760</v>
      </c>
      <c r="U61" s="69">
        <f>_xll.HLV5r3.Financial.Cache.ComputeVolatility($C$7,$C$2,$C$8,T61)</f>
        <v>0.23820866666666701</v>
      </c>
    </row>
    <row r="62" spans="20:21">
      <c r="T62" s="70">
        <f t="shared" si="0"/>
        <v>39763</v>
      </c>
      <c r="U62" s="69">
        <f>_xll.HLV5r3.Financial.Cache.ComputeVolatility($C$7,$C$2,$C$8,T62)</f>
        <v>0.23799999999999999</v>
      </c>
    </row>
    <row r="63" spans="20:21">
      <c r="T63" s="70">
        <f t="shared" si="0"/>
        <v>39766</v>
      </c>
      <c r="U63" s="69">
        <f>_xll.HLV5r3.Financial.Cache.ComputeVolatility($C$7,$C$2,$C$8,T63)</f>
        <v>0.23781044917257699</v>
      </c>
    </row>
    <row r="64" spans="20:21">
      <c r="T64" s="70">
        <f t="shared" si="0"/>
        <v>39769</v>
      </c>
      <c r="U64" s="69">
        <f>_xll.HLV5r3.Financial.Cache.ComputeVolatility($C$7,$C$2,$C$8,T64)</f>
        <v>0.237640661938534</v>
      </c>
    </row>
    <row r="65" spans="20:21">
      <c r="T65" s="70">
        <f t="shared" si="0"/>
        <v>39772</v>
      </c>
      <c r="U65" s="69">
        <f>_xll.HLV5r3.Financial.Cache.ComputeVolatility($C$7,$C$2,$C$8,T65)</f>
        <v>0.23748893617021299</v>
      </c>
    </row>
    <row r="66" spans="20:21">
      <c r="T66" s="70">
        <f t="shared" si="0"/>
        <v>39775</v>
      </c>
      <c r="U66" s="69">
        <f>_xll.HLV5r3.Financial.Cache.ComputeVolatility($C$7,$C$2,$C$8,T66)</f>
        <v>0.237353569739953</v>
      </c>
    </row>
    <row r="67" spans="20:21">
      <c r="T67" s="70">
        <f t="shared" si="0"/>
        <v>39778</v>
      </c>
      <c r="U67" s="69">
        <f>_xll.HLV5r3.Financial.Cache.ComputeVolatility($C$7,$C$2,$C$8,T67)</f>
        <v>0.23723286052009501</v>
      </c>
    </row>
    <row r="68" spans="20:21">
      <c r="T68" s="70">
        <f t="shared" ref="T68:T131" si="1">T67+3</f>
        <v>39781</v>
      </c>
      <c r="U68" s="69">
        <f>_xll.HLV5r3.Financial.Cache.ComputeVolatility($C$7,$C$2,$C$8,T68)</f>
        <v>0.23712510638297901</v>
      </c>
    </row>
    <row r="69" spans="20:21">
      <c r="T69" s="70">
        <f t="shared" si="1"/>
        <v>39784</v>
      </c>
      <c r="U69" s="69">
        <f>_xll.HLV5r3.Financial.Cache.ComputeVolatility($C$7,$C$2,$C$8,T69)</f>
        <v>0.23702860520094601</v>
      </c>
    </row>
    <row r="70" spans="20:21">
      <c r="T70" s="70">
        <f t="shared" si="1"/>
        <v>39787</v>
      </c>
      <c r="U70" s="69">
        <f>_xll.HLV5r3.Financial.Cache.ComputeVolatility($C$7,$C$2,$C$8,T70)</f>
        <v>0.236941654846336</v>
      </c>
    </row>
    <row r="71" spans="20:21">
      <c r="T71" s="70">
        <f t="shared" si="1"/>
        <v>39790</v>
      </c>
      <c r="U71" s="69">
        <f>_xll.HLV5r3.Financial.Cache.ComputeVolatility($C$7,$C$2,$C$8,T71)</f>
        <v>0.23686255319148899</v>
      </c>
    </row>
    <row r="72" spans="20:21">
      <c r="T72" s="70">
        <f t="shared" si="1"/>
        <v>39793</v>
      </c>
      <c r="U72" s="69">
        <f>_xll.HLV5r3.Financial.Cache.ComputeVolatility($C$7,$C$2,$C$8,T72)</f>
        <v>0.236789598108747</v>
      </c>
    </row>
    <row r="73" spans="20:21">
      <c r="T73" s="70">
        <f t="shared" si="1"/>
        <v>39796</v>
      </c>
      <c r="U73" s="69">
        <f>_xll.HLV5r3.Financial.Cache.ComputeVolatility($C$7,$C$2,$C$8,T73)</f>
        <v>0.23672108747044901</v>
      </c>
    </row>
    <row r="74" spans="20:21">
      <c r="T74" s="70">
        <f t="shared" si="1"/>
        <v>39799</v>
      </c>
      <c r="U74" s="69">
        <f>_xll.HLV5r3.Financial.Cache.ComputeVolatility($C$7,$C$2,$C$8,T74)</f>
        <v>0.23665531914893601</v>
      </c>
    </row>
    <row r="75" spans="20:21">
      <c r="T75" s="70">
        <f t="shared" si="1"/>
        <v>39802</v>
      </c>
      <c r="U75" s="69">
        <f>_xll.HLV5r3.Financial.Cache.ComputeVolatility($C$7,$C$2,$C$8,T75)</f>
        <v>0.236590591016548</v>
      </c>
    </row>
    <row r="76" spans="20:21">
      <c r="T76" s="70">
        <f t="shared" si="1"/>
        <v>39805</v>
      </c>
      <c r="U76" s="69">
        <f>_xll.HLV5r3.Financial.Cache.ComputeVolatility($C$7,$C$2,$C$8,T76)</f>
        <v>0.23652520094562601</v>
      </c>
    </row>
    <row r="77" spans="20:21">
      <c r="T77" s="70">
        <f t="shared" si="1"/>
        <v>39808</v>
      </c>
      <c r="U77" s="69">
        <f>_xll.HLV5r3.Financial.Cache.ComputeVolatility($C$7,$C$2,$C$8,T77)</f>
        <v>0.236457446808511</v>
      </c>
    </row>
    <row r="78" spans="20:21">
      <c r="T78" s="70">
        <f t="shared" si="1"/>
        <v>39811</v>
      </c>
      <c r="U78" s="69">
        <f>_xll.HLV5r3.Financial.Cache.ComputeVolatility($C$7,$C$2,$C$8,T78)</f>
        <v>0.23638562647754099</v>
      </c>
    </row>
    <row r="79" spans="20:21">
      <c r="T79" s="70">
        <f t="shared" si="1"/>
        <v>39814</v>
      </c>
      <c r="U79" s="69">
        <f>_xll.HLV5r3.Financial.Cache.ComputeVolatility($C$7,$C$2,$C$8,T79)</f>
        <v>0.23630803782505899</v>
      </c>
    </row>
    <row r="80" spans="20:21">
      <c r="T80" s="70">
        <f t="shared" si="1"/>
        <v>39817</v>
      </c>
      <c r="U80" s="69">
        <f>_xll.HLV5r3.Financial.Cache.ComputeVolatility($C$7,$C$2,$C$8,T80)</f>
        <v>0.236222978723404</v>
      </c>
    </row>
    <row r="81" spans="20:21">
      <c r="T81" s="70">
        <f t="shared" si="1"/>
        <v>39820</v>
      </c>
      <c r="U81" s="69">
        <f>_xll.HLV5r3.Financial.Cache.ComputeVolatility($C$7,$C$2,$C$8,T81)</f>
        <v>0.23612874704491699</v>
      </c>
    </row>
    <row r="82" spans="20:21">
      <c r="T82" s="70">
        <f t="shared" si="1"/>
        <v>39823</v>
      </c>
      <c r="U82" s="69">
        <f>_xll.HLV5r3.Financial.Cache.ComputeVolatility($C$7,$C$2,$C$8,T82)</f>
        <v>0.23602364066193901</v>
      </c>
    </row>
    <row r="83" spans="20:21">
      <c r="T83" s="70">
        <f t="shared" si="1"/>
        <v>39826</v>
      </c>
      <c r="U83" s="69">
        <f>_xll.HLV5r3.Financial.Cache.ComputeVolatility($C$7,$C$2,$C$8,T83)</f>
        <v>0.23590595744680901</v>
      </c>
    </row>
    <row r="84" spans="20:21">
      <c r="T84" s="70">
        <f t="shared" si="1"/>
        <v>39829</v>
      </c>
      <c r="U84" s="69">
        <f>_xll.HLV5r3.Financial.Cache.ComputeVolatility($C$7,$C$2,$C$8,T84)</f>
        <v>0.23577399527186799</v>
      </c>
    </row>
    <row r="85" spans="20:21">
      <c r="T85" s="70">
        <f t="shared" si="1"/>
        <v>39832</v>
      </c>
      <c r="U85" s="69">
        <f>_xll.HLV5r3.Financial.Cache.ComputeVolatility($C$7,$C$2,$C$8,T85)</f>
        <v>0.23562605200945599</v>
      </c>
    </row>
    <row r="86" spans="20:21">
      <c r="T86" s="70">
        <f t="shared" si="1"/>
        <v>39835</v>
      </c>
      <c r="U86" s="69">
        <f>_xll.HLV5r3.Financial.Cache.ComputeVolatility($C$7,$C$2,$C$8,T86)</f>
        <v>0.23546042553191501</v>
      </c>
    </row>
    <row r="87" spans="20:21">
      <c r="T87" s="70">
        <f t="shared" si="1"/>
        <v>39838</v>
      </c>
      <c r="U87" s="69">
        <f>_xll.HLV5r3.Financial.Cache.ComputeVolatility($C$7,$C$2,$C$8,T87)</f>
        <v>0.235275413711584</v>
      </c>
    </row>
    <row r="88" spans="20:21">
      <c r="T88" s="70">
        <f t="shared" si="1"/>
        <v>39841</v>
      </c>
      <c r="U88" s="69">
        <f>_xll.HLV5r3.Financial.Cache.ComputeVolatility($C$7,$C$2,$C$8,T88)</f>
        <v>0.235069314420804</v>
      </c>
    </row>
    <row r="89" spans="20:21">
      <c r="T89" s="70">
        <f t="shared" si="1"/>
        <v>39844</v>
      </c>
      <c r="U89" s="69">
        <f>_xll.HLV5r3.Financial.Cache.ComputeVolatility($C$7,$C$2,$C$8,T89)</f>
        <v>0.234840425531915</v>
      </c>
    </row>
    <row r="90" spans="20:21">
      <c r="T90" s="70">
        <f t="shared" si="1"/>
        <v>39847</v>
      </c>
      <c r="U90" s="69">
        <f>_xll.HLV5r3.Financial.Cache.ComputeVolatility($C$7,$C$2,$C$8,T90)</f>
        <v>0.23458704491725799</v>
      </c>
    </row>
    <row r="91" spans="20:21">
      <c r="T91" s="70">
        <f t="shared" si="1"/>
        <v>39850</v>
      </c>
      <c r="U91" s="69">
        <f>_xll.HLV5r3.Financial.Cache.ComputeVolatility($C$7,$C$2,$C$8,T91)</f>
        <v>0.23430747044917299</v>
      </c>
    </row>
    <row r="92" spans="20:21">
      <c r="T92" s="70">
        <f t="shared" si="1"/>
        <v>39853</v>
      </c>
      <c r="U92" s="69">
        <f>_xll.HLV5r3.Financial.Cache.ComputeVolatility($C$7,$C$2,$C$8,T92)</f>
        <v>0.23400000000000001</v>
      </c>
    </row>
    <row r="93" spans="20:21">
      <c r="T93" s="70">
        <f t="shared" si="1"/>
        <v>39856</v>
      </c>
      <c r="U93" s="69">
        <f>_xll.HLV5r3.Financial.Cache.ComputeVolatility($C$7,$C$2,$C$8,T93)</f>
        <v>0.23365979991984101</v>
      </c>
    </row>
    <row r="94" spans="20:21">
      <c r="T94" s="70">
        <f t="shared" si="1"/>
        <v>39859</v>
      </c>
      <c r="U94" s="69">
        <f>_xll.HLV5r3.Financial.Cache.ComputeVolatility($C$7,$C$2,$C$8,T94)</f>
        <v>0.23328477923680899</v>
      </c>
    </row>
    <row r="95" spans="20:21">
      <c r="T95" s="70">
        <f t="shared" si="1"/>
        <v>39862</v>
      </c>
      <c r="U95" s="69">
        <f>_xll.HLV5r3.Financial.Cache.ComputeVolatility($C$7,$C$2,$C$8,T95)</f>
        <v>0.23287734984026401</v>
      </c>
    </row>
    <row r="96" spans="20:21">
      <c r="T96" s="70">
        <f t="shared" si="1"/>
        <v>39865</v>
      </c>
      <c r="U96" s="69">
        <f>_xll.HLV5r3.Financial.Cache.ComputeVolatility($C$7,$C$2,$C$8,T96)</f>
        <v>0.232439923619567</v>
      </c>
    </row>
    <row r="97" spans="20:21">
      <c r="T97" s="70">
        <f t="shared" si="1"/>
        <v>39868</v>
      </c>
      <c r="U97" s="69">
        <f>_xll.HLV5r3.Financial.Cache.ComputeVolatility($C$7,$C$2,$C$8,T97)</f>
        <v>0.231974912464078</v>
      </c>
    </row>
    <row r="98" spans="20:21">
      <c r="T98" s="70">
        <f t="shared" si="1"/>
        <v>39871</v>
      </c>
      <c r="U98" s="69">
        <f>_xll.HLV5r3.Financial.Cache.ComputeVolatility($C$7,$C$2,$C$8,T98)</f>
        <v>0.231484728263157</v>
      </c>
    </row>
    <row r="99" spans="20:21">
      <c r="T99" s="70">
        <f t="shared" si="1"/>
        <v>39874</v>
      </c>
      <c r="U99" s="69">
        <f>_xll.HLV5r3.Financial.Cache.ComputeVolatility($C$7,$C$2,$C$8,T99)</f>
        <v>0.23097178290616399</v>
      </c>
    </row>
    <row r="100" spans="20:21">
      <c r="T100" s="70">
        <f t="shared" si="1"/>
        <v>39877</v>
      </c>
      <c r="U100" s="69">
        <f>_xll.HLV5r3.Financial.Cache.ComputeVolatility($C$7,$C$2,$C$8,T100)</f>
        <v>0.230438488282459</v>
      </c>
    </row>
    <row r="101" spans="20:21">
      <c r="T101" s="70">
        <f t="shared" si="1"/>
        <v>39880</v>
      </c>
      <c r="U101" s="69">
        <f>_xll.HLV5r3.Financial.Cache.ComputeVolatility($C$7,$C$2,$C$8,T101)</f>
        <v>0.229887256281403</v>
      </c>
    </row>
    <row r="102" spans="20:21">
      <c r="T102" s="70">
        <f t="shared" si="1"/>
        <v>39883</v>
      </c>
      <c r="U102" s="69">
        <f>_xll.HLV5r3.Financial.Cache.ComputeVolatility($C$7,$C$2,$C$8,T102)</f>
        <v>0.229320498792355</v>
      </c>
    </row>
    <row r="103" spans="20:21">
      <c r="T103" s="70">
        <f t="shared" si="1"/>
        <v>39886</v>
      </c>
      <c r="U103" s="69">
        <f>_xll.HLV5r3.Financial.Cache.ComputeVolatility($C$7,$C$2,$C$8,T103)</f>
        <v>0.22874062770467701</v>
      </c>
    </row>
    <row r="104" spans="20:21">
      <c r="T104" s="70">
        <f t="shared" si="1"/>
        <v>39889</v>
      </c>
      <c r="U104" s="69">
        <f>_xll.HLV5r3.Financial.Cache.ComputeVolatility($C$7,$C$2,$C$8,T104)</f>
        <v>0.228150054907727</v>
      </c>
    </row>
    <row r="105" spans="20:21">
      <c r="T105" s="70">
        <f t="shared" si="1"/>
        <v>39892</v>
      </c>
      <c r="U105" s="69">
        <f>_xll.HLV5r3.Financial.Cache.ComputeVolatility($C$7,$C$2,$C$8,T105)</f>
        <v>0.22755119229086601</v>
      </c>
    </row>
    <row r="106" spans="20:21">
      <c r="T106" s="70">
        <f t="shared" si="1"/>
        <v>39895</v>
      </c>
      <c r="U106" s="69">
        <f>_xll.HLV5r3.Financial.Cache.ComputeVolatility($C$7,$C$2,$C$8,T106)</f>
        <v>0.22694645174345501</v>
      </c>
    </row>
    <row r="107" spans="20:21">
      <c r="T107" s="70">
        <f t="shared" si="1"/>
        <v>39898</v>
      </c>
      <c r="U107" s="69">
        <f>_xll.HLV5r3.Financial.Cache.ComputeVolatility($C$7,$C$2,$C$8,T107)</f>
        <v>0.22633824515485301</v>
      </c>
    </row>
    <row r="108" spans="20:21">
      <c r="T108" s="70">
        <f t="shared" si="1"/>
        <v>39901</v>
      </c>
      <c r="U108" s="69">
        <f>_xll.HLV5r3.Financial.Cache.ComputeVolatility($C$7,$C$2,$C$8,T108)</f>
        <v>0.22572898441442099</v>
      </c>
    </row>
    <row r="109" spans="20:21">
      <c r="T109" s="70">
        <f t="shared" si="1"/>
        <v>39904</v>
      </c>
      <c r="U109" s="69">
        <f>_xll.HLV5r3.Financial.Cache.ComputeVolatility($C$7,$C$2,$C$8,T109)</f>
        <v>0.22512108141151899</v>
      </c>
    </row>
    <row r="110" spans="20:21">
      <c r="T110" s="70">
        <f t="shared" si="1"/>
        <v>39907</v>
      </c>
      <c r="U110" s="69">
        <f>_xll.HLV5r3.Financial.Cache.ComputeVolatility($C$7,$C$2,$C$8,T110)</f>
        <v>0.22451694803550701</v>
      </c>
    </row>
    <row r="111" spans="20:21">
      <c r="T111" s="70">
        <f t="shared" si="1"/>
        <v>39910</v>
      </c>
      <c r="U111" s="69">
        <f>_xll.HLV5r3.Financial.Cache.ComputeVolatility($C$7,$C$2,$C$8,T111)</f>
        <v>0.22391899617574501</v>
      </c>
    </row>
    <row r="112" spans="20:21">
      <c r="T112" s="70">
        <f t="shared" si="1"/>
        <v>39913</v>
      </c>
      <c r="U112" s="69">
        <f>_xll.HLV5r3.Financial.Cache.ComputeVolatility($C$7,$C$2,$C$8,T112)</f>
        <v>0.22332963772159301</v>
      </c>
    </row>
    <row r="113" spans="20:21">
      <c r="T113" s="70">
        <f t="shared" si="1"/>
        <v>39916</v>
      </c>
      <c r="U113" s="69">
        <f>_xll.HLV5r3.Financial.Cache.ComputeVolatility($C$7,$C$2,$C$8,T113)</f>
        <v>0.222751284562412</v>
      </c>
    </row>
    <row r="114" spans="20:21">
      <c r="T114" s="70">
        <f t="shared" si="1"/>
        <v>39919</v>
      </c>
      <c r="U114" s="69">
        <f>_xll.HLV5r3.Financial.Cache.ComputeVolatility($C$7,$C$2,$C$8,T114)</f>
        <v>0.22218634858756101</v>
      </c>
    </row>
    <row r="115" spans="20:21">
      <c r="T115" s="70">
        <f t="shared" si="1"/>
        <v>39922</v>
      </c>
      <c r="U115" s="69">
        <f>_xll.HLV5r3.Financial.Cache.ComputeVolatility($C$7,$C$2,$C$8,T115)</f>
        <v>0.221637241686402</v>
      </c>
    </row>
    <row r="116" spans="20:21">
      <c r="T116" s="70">
        <f t="shared" si="1"/>
        <v>39925</v>
      </c>
      <c r="U116" s="69">
        <f>_xll.HLV5r3.Financial.Cache.ComputeVolatility($C$7,$C$2,$C$8,T116)</f>
        <v>0.221106375748293</v>
      </c>
    </row>
    <row r="117" spans="20:21">
      <c r="T117" s="70">
        <f t="shared" si="1"/>
        <v>39928</v>
      </c>
      <c r="U117" s="69">
        <f>_xll.HLV5r3.Financial.Cache.ComputeVolatility($C$7,$C$2,$C$8,T117)</f>
        <v>0.22059616266259599</v>
      </c>
    </row>
    <row r="118" spans="20:21">
      <c r="T118" s="70">
        <f t="shared" si="1"/>
        <v>39931</v>
      </c>
      <c r="U118" s="69">
        <f>_xll.HLV5r3.Financial.Cache.ComputeVolatility($C$7,$C$2,$C$8,T118)</f>
        <v>0.22010901431867</v>
      </c>
    </row>
    <row r="119" spans="20:21">
      <c r="T119" s="70">
        <f t="shared" si="1"/>
        <v>39934</v>
      </c>
      <c r="U119" s="69">
        <f>_xll.HLV5r3.Financial.Cache.ComputeVolatility($C$7,$C$2,$C$8,T119)</f>
        <v>0.21964734260587601</v>
      </c>
    </row>
    <row r="120" spans="20:21">
      <c r="T120" s="70">
        <f t="shared" si="1"/>
        <v>39937</v>
      </c>
      <c r="U120" s="69">
        <f>_xll.HLV5r3.Financial.Cache.ComputeVolatility($C$7,$C$2,$C$8,T120)</f>
        <v>0.21921355941357301</v>
      </c>
    </row>
    <row r="121" spans="20:21">
      <c r="T121" s="70">
        <f t="shared" si="1"/>
        <v>39940</v>
      </c>
      <c r="U121" s="69">
        <f>_xll.HLV5r3.Financial.Cache.ComputeVolatility($C$7,$C$2,$C$8,T121)</f>
        <v>0.21881007663112301</v>
      </c>
    </row>
    <row r="122" spans="20:21">
      <c r="T122" s="70">
        <f t="shared" si="1"/>
        <v>39943</v>
      </c>
      <c r="U122" s="69">
        <f>_xll.HLV5r3.Financial.Cache.ComputeVolatility($C$7,$C$2,$C$8,T122)</f>
        <v>0.21843930614788401</v>
      </c>
    </row>
    <row r="123" spans="20:21">
      <c r="T123" s="70">
        <f t="shared" si="1"/>
        <v>39946</v>
      </c>
      <c r="U123" s="69">
        <f>_xll.HLV5r3.Financial.Cache.ComputeVolatility($C$7,$C$2,$C$8,T123)</f>
        <v>0.218103659853218</v>
      </c>
    </row>
    <row r="124" spans="20:21">
      <c r="T124" s="70">
        <f t="shared" si="1"/>
        <v>39949</v>
      </c>
      <c r="U124" s="69">
        <f>_xll.HLV5r3.Financial.Cache.ComputeVolatility($C$7,$C$2,$C$8,T124)</f>
        <v>0.217798381591047</v>
      </c>
    </row>
    <row r="125" spans="20:21">
      <c r="T125" s="70">
        <f t="shared" si="1"/>
        <v>39952</v>
      </c>
      <c r="U125" s="69">
        <f>_xll.HLV5r3.Financial.Cache.ComputeVolatility($C$7,$C$2,$C$8,T125)</f>
        <v>0.21750143337279099</v>
      </c>
    </row>
    <row r="126" spans="20:21">
      <c r="T126" s="70">
        <f t="shared" si="1"/>
        <v>39955</v>
      </c>
      <c r="U126" s="69">
        <f>_xll.HLV5r3.Financial.Cache.ComputeVolatility($C$7,$C$2,$C$8,T126)</f>
        <v>0.217210989168279</v>
      </c>
    </row>
    <row r="127" spans="20:21">
      <c r="T127" s="70">
        <f t="shared" si="1"/>
        <v>39958</v>
      </c>
      <c r="U127" s="69">
        <f>_xll.HLV5r3.Financial.Cache.ComputeVolatility($C$7,$C$2,$C$8,T127)</f>
        <v>0.216926968809491</v>
      </c>
    </row>
    <row r="128" spans="20:21">
      <c r="T128" s="70">
        <f t="shared" si="1"/>
        <v>39961</v>
      </c>
      <c r="U128" s="69">
        <f>_xll.HLV5r3.Financial.Cache.ComputeVolatility($C$7,$C$2,$C$8,T128)</f>
        <v>0.216649292128403</v>
      </c>
    </row>
    <row r="129" spans="20:21">
      <c r="T129" s="70">
        <f t="shared" si="1"/>
        <v>39964</v>
      </c>
      <c r="U129" s="69">
        <f>_xll.HLV5r3.Financial.Cache.ComputeVolatility($C$7,$C$2,$C$8,T129)</f>
        <v>0.21637787895699401</v>
      </c>
    </row>
    <row r="130" spans="20:21">
      <c r="T130" s="70">
        <f t="shared" si="1"/>
        <v>39967</v>
      </c>
      <c r="U130" s="69">
        <f>_xll.HLV5r3.Financial.Cache.ComputeVolatility($C$7,$C$2,$C$8,T130)</f>
        <v>0.21611264912724101</v>
      </c>
    </row>
    <row r="131" spans="20:21">
      <c r="T131" s="70">
        <f t="shared" si="1"/>
        <v>39970</v>
      </c>
      <c r="U131" s="69">
        <f>_xll.HLV5r3.Financial.Cache.ComputeVolatility($C$7,$C$2,$C$8,T131)</f>
        <v>0.21585352247112299</v>
      </c>
    </row>
    <row r="132" spans="20:21">
      <c r="T132" s="70">
        <f t="shared" ref="T132:T195" si="2">T131+3</f>
        <v>39973</v>
      </c>
      <c r="U132" s="69">
        <f>_xll.HLV5r3.Financial.Cache.ComputeVolatility($C$7,$C$2,$C$8,T132)</f>
        <v>0.21560041882061801</v>
      </c>
    </row>
    <row r="133" spans="20:21">
      <c r="T133" s="70">
        <f t="shared" si="2"/>
        <v>39976</v>
      </c>
      <c r="U133" s="69">
        <f>_xll.HLV5r3.Financial.Cache.ComputeVolatility($C$7,$C$2,$C$8,T133)</f>
        <v>0.215353258007704</v>
      </c>
    </row>
    <row r="134" spans="20:21">
      <c r="T134" s="70">
        <f t="shared" si="2"/>
        <v>39979</v>
      </c>
      <c r="U134" s="69">
        <f>_xll.HLV5r3.Financial.Cache.ComputeVolatility($C$7,$C$2,$C$8,T134)</f>
        <v>0.21511195986435899</v>
      </c>
    </row>
    <row r="135" spans="20:21">
      <c r="T135" s="70">
        <f t="shared" si="2"/>
        <v>39982</v>
      </c>
      <c r="U135" s="69">
        <f>_xll.HLV5r3.Financial.Cache.ComputeVolatility($C$7,$C$2,$C$8,T135)</f>
        <v>0.21487644422256</v>
      </c>
    </row>
    <row r="136" spans="20:21">
      <c r="T136" s="70">
        <f t="shared" si="2"/>
        <v>39985</v>
      </c>
      <c r="U136" s="69">
        <f>_xll.HLV5r3.Financial.Cache.ComputeVolatility($C$7,$C$2,$C$8,T136)</f>
        <v>0.21464663091428601</v>
      </c>
    </row>
    <row r="137" spans="20:21">
      <c r="T137" s="70">
        <f t="shared" si="2"/>
        <v>39988</v>
      </c>
      <c r="U137" s="69">
        <f>_xll.HLV5r3.Financial.Cache.ComputeVolatility($C$7,$C$2,$C$8,T137)</f>
        <v>0.21442243977151601</v>
      </c>
    </row>
    <row r="138" spans="20:21">
      <c r="T138" s="70">
        <f t="shared" si="2"/>
        <v>39991</v>
      </c>
      <c r="U138" s="69">
        <f>_xll.HLV5r3.Financial.Cache.ComputeVolatility($C$7,$C$2,$C$8,T138)</f>
        <v>0.21420379062622599</v>
      </c>
    </row>
    <row r="139" spans="20:21">
      <c r="T139" s="70">
        <f t="shared" si="2"/>
        <v>39994</v>
      </c>
      <c r="U139" s="69">
        <f>_xll.HLV5r3.Financial.Cache.ComputeVolatility($C$7,$C$2,$C$8,T139)</f>
        <v>0.21399060331039499</v>
      </c>
    </row>
    <row r="140" spans="20:21">
      <c r="T140" s="70">
        <f t="shared" si="2"/>
        <v>39997</v>
      </c>
      <c r="U140" s="69">
        <f>_xll.HLV5r3.Financial.Cache.ComputeVolatility($C$7,$C$2,$C$8,T140)</f>
        <v>0.213782797656001</v>
      </c>
    </row>
    <row r="141" spans="20:21">
      <c r="T141" s="70">
        <f t="shared" si="2"/>
        <v>40000</v>
      </c>
      <c r="U141" s="69">
        <f>_xll.HLV5r3.Financial.Cache.ComputeVolatility($C$7,$C$2,$C$8,T141)</f>
        <v>0.213580293495023</v>
      </c>
    </row>
    <row r="142" spans="20:21">
      <c r="T142" s="70">
        <f t="shared" si="2"/>
        <v>40003</v>
      </c>
      <c r="U142" s="69">
        <f>_xll.HLV5r3.Financial.Cache.ComputeVolatility($C$7,$C$2,$C$8,T142)</f>
        <v>0.21338301065943699</v>
      </c>
    </row>
    <row r="143" spans="20:21">
      <c r="T143" s="70">
        <f t="shared" si="2"/>
        <v>40006</v>
      </c>
      <c r="U143" s="69">
        <f>_xll.HLV5r3.Financial.Cache.ComputeVolatility($C$7,$C$2,$C$8,T143)</f>
        <v>0.213190868981222</v>
      </c>
    </row>
    <row r="144" spans="20:21">
      <c r="T144" s="70">
        <f t="shared" si="2"/>
        <v>40009</v>
      </c>
      <c r="U144" s="69">
        <f>_xll.HLV5r3.Financial.Cache.ComputeVolatility($C$7,$C$2,$C$8,T144)</f>
        <v>0.213003788292357</v>
      </c>
    </row>
    <row r="145" spans="20:21">
      <c r="T145" s="70">
        <f t="shared" si="2"/>
        <v>40012</v>
      </c>
      <c r="U145" s="69">
        <f>_xll.HLV5r3.Financial.Cache.ComputeVolatility($C$7,$C$2,$C$8,T145)</f>
        <v>0.212821688424818</v>
      </c>
    </row>
    <row r="146" spans="20:21">
      <c r="T146" s="70">
        <f t="shared" si="2"/>
        <v>40015</v>
      </c>
      <c r="U146" s="69">
        <f>_xll.HLV5r3.Financial.Cache.ComputeVolatility($C$7,$C$2,$C$8,T146)</f>
        <v>0.21264448921058501</v>
      </c>
    </row>
    <row r="147" spans="20:21">
      <c r="T147" s="70">
        <f t="shared" si="2"/>
        <v>40018</v>
      </c>
      <c r="U147" s="69">
        <f>_xll.HLV5r3.Financial.Cache.ComputeVolatility($C$7,$C$2,$C$8,T147)</f>
        <v>0.212472110481635</v>
      </c>
    </row>
    <row r="148" spans="20:21">
      <c r="T148" s="70">
        <f t="shared" si="2"/>
        <v>40021</v>
      </c>
      <c r="U148" s="69">
        <f>_xll.HLV5r3.Financial.Cache.ComputeVolatility($C$7,$C$2,$C$8,T148)</f>
        <v>0.21230447206994599</v>
      </c>
    </row>
    <row r="149" spans="20:21">
      <c r="T149" s="70">
        <f t="shared" si="2"/>
        <v>40024</v>
      </c>
      <c r="U149" s="69">
        <f>_xll.HLV5r3.Financial.Cache.ComputeVolatility($C$7,$C$2,$C$8,T149)</f>
        <v>0.212141493807496</v>
      </c>
    </row>
    <row r="150" spans="20:21">
      <c r="T150" s="70">
        <f t="shared" si="2"/>
        <v>40027</v>
      </c>
      <c r="U150" s="69">
        <f>_xll.HLV5r3.Financial.Cache.ComputeVolatility($C$7,$C$2,$C$8,T150)</f>
        <v>0.21198309552626299</v>
      </c>
    </row>
    <row r="151" spans="20:21">
      <c r="T151" s="70">
        <f t="shared" si="2"/>
        <v>40030</v>
      </c>
      <c r="U151" s="69">
        <f>_xll.HLV5r3.Financial.Cache.ComputeVolatility($C$7,$C$2,$C$8,T151)</f>
        <v>0.211829197058226</v>
      </c>
    </row>
    <row r="152" spans="20:21">
      <c r="T152" s="70">
        <f t="shared" si="2"/>
        <v>40033</v>
      </c>
      <c r="U152" s="69">
        <f>_xll.HLV5r3.Financial.Cache.ComputeVolatility($C$7,$C$2,$C$8,T152)</f>
        <v>0.211679718235362</v>
      </c>
    </row>
    <row r="153" spans="20:21">
      <c r="T153" s="70">
        <f t="shared" si="2"/>
        <v>40036</v>
      </c>
      <c r="U153" s="69">
        <f>_xll.HLV5r3.Financial.Cache.ComputeVolatility($C$7,$C$2,$C$8,T153)</f>
        <v>0.21153457888964999</v>
      </c>
    </row>
    <row r="154" spans="20:21">
      <c r="T154" s="70">
        <f t="shared" si="2"/>
        <v>40039</v>
      </c>
      <c r="U154" s="69">
        <f>_xll.HLV5r3.Financial.Cache.ComputeVolatility($C$7,$C$2,$C$8,T154)</f>
        <v>0.211393698853067</v>
      </c>
    </row>
    <row r="155" spans="20:21">
      <c r="T155" s="70">
        <f t="shared" si="2"/>
        <v>40042</v>
      </c>
      <c r="U155" s="69">
        <f>_xll.HLV5r3.Financial.Cache.ComputeVolatility($C$7,$C$2,$C$8,T155)</f>
        <v>0.21125699795759101</v>
      </c>
    </row>
    <row r="156" spans="20:21">
      <c r="T156" s="70">
        <f t="shared" si="2"/>
        <v>40045</v>
      </c>
      <c r="U156" s="69">
        <f>_xll.HLV5r3.Financial.Cache.ComputeVolatility($C$7,$C$2,$C$8,T156)</f>
        <v>0.2111243960352</v>
      </c>
    </row>
    <row r="157" spans="20:21">
      <c r="T157" s="70">
        <f t="shared" si="2"/>
        <v>40048</v>
      </c>
      <c r="U157" s="69">
        <f>_xll.HLV5r3.Financial.Cache.ComputeVolatility($C$7,$C$2,$C$8,T157)</f>
        <v>0.210995812917873</v>
      </c>
    </row>
    <row r="158" spans="20:21">
      <c r="T158" s="70">
        <f t="shared" si="2"/>
        <v>40051</v>
      </c>
      <c r="U158" s="69">
        <f>_xll.HLV5r3.Financial.Cache.ComputeVolatility($C$7,$C$2,$C$8,T158)</f>
        <v>0.21087116843758799</v>
      </c>
    </row>
    <row r="159" spans="20:21">
      <c r="T159" s="70">
        <f t="shared" si="2"/>
        <v>40054</v>
      </c>
      <c r="U159" s="69">
        <f>_xll.HLV5r3.Financial.Cache.ComputeVolatility($C$7,$C$2,$C$8,T159)</f>
        <v>0.21075038242632199</v>
      </c>
    </row>
    <row r="160" spans="20:21">
      <c r="T160" s="70">
        <f t="shared" si="2"/>
        <v>40057</v>
      </c>
      <c r="U160" s="69">
        <f>_xll.HLV5r3.Financial.Cache.ComputeVolatility($C$7,$C$2,$C$8,T160)</f>
        <v>0.21063337471605301</v>
      </c>
    </row>
    <row r="161" spans="20:21">
      <c r="T161" s="70">
        <f t="shared" si="2"/>
        <v>40060</v>
      </c>
      <c r="U161" s="69">
        <f>_xll.HLV5r3.Financial.Cache.ComputeVolatility($C$7,$C$2,$C$8,T161)</f>
        <v>0.21052006513876001</v>
      </c>
    </row>
    <row r="162" spans="20:21">
      <c r="T162" s="70">
        <f t="shared" si="2"/>
        <v>40063</v>
      </c>
      <c r="U162" s="69">
        <f>_xll.HLV5r3.Financial.Cache.ComputeVolatility($C$7,$C$2,$C$8,T162)</f>
        <v>0.210410373526421</v>
      </c>
    </row>
    <row r="163" spans="20:21">
      <c r="T163" s="70">
        <f t="shared" si="2"/>
        <v>40066</v>
      </c>
      <c r="U163" s="69">
        <f>_xll.HLV5r3.Financial.Cache.ComputeVolatility($C$7,$C$2,$C$8,T163)</f>
        <v>0.21030421971101301</v>
      </c>
    </row>
    <row r="164" spans="20:21">
      <c r="T164" s="70">
        <f t="shared" si="2"/>
        <v>40069</v>
      </c>
      <c r="U164" s="69">
        <f>_xll.HLV5r3.Financial.Cache.ComputeVolatility($C$7,$C$2,$C$8,T164)</f>
        <v>0.21020152352451499</v>
      </c>
    </row>
    <row r="165" spans="20:21">
      <c r="T165" s="70">
        <f t="shared" si="2"/>
        <v>40072</v>
      </c>
      <c r="U165" s="69">
        <f>_xll.HLV5r3.Financial.Cache.ComputeVolatility($C$7,$C$2,$C$8,T165)</f>
        <v>0.21010220479890401</v>
      </c>
    </row>
    <row r="166" spans="20:21">
      <c r="T166" s="70">
        <f t="shared" si="2"/>
        <v>40075</v>
      </c>
      <c r="U166" s="69">
        <f>_xll.HLV5r3.Financial.Cache.ComputeVolatility($C$7,$C$2,$C$8,T166)</f>
        <v>0.210006183366159</v>
      </c>
    </row>
    <row r="167" spans="20:21">
      <c r="T167" s="70">
        <f t="shared" si="2"/>
        <v>40078</v>
      </c>
      <c r="U167" s="69">
        <f>_xll.HLV5r3.Financial.Cache.ComputeVolatility($C$7,$C$2,$C$8,T167)</f>
        <v>0.20991337905825799</v>
      </c>
    </row>
    <row r="168" spans="20:21">
      <c r="T168" s="70">
        <f t="shared" si="2"/>
        <v>40081</v>
      </c>
      <c r="U168" s="69">
        <f>_xll.HLV5r3.Financial.Cache.ComputeVolatility($C$7,$C$2,$C$8,T168)</f>
        <v>0.20982371170717901</v>
      </c>
    </row>
    <row r="169" spans="20:21">
      <c r="T169" s="70">
        <f t="shared" si="2"/>
        <v>40084</v>
      </c>
      <c r="U169" s="69">
        <f>_xll.HLV5r3.Financial.Cache.ComputeVolatility($C$7,$C$2,$C$8,T169)</f>
        <v>0.20973710114489899</v>
      </c>
    </row>
    <row r="170" spans="20:21">
      <c r="T170" s="70">
        <f t="shared" si="2"/>
        <v>40087</v>
      </c>
      <c r="U170" s="69">
        <f>_xll.HLV5r3.Financial.Cache.ComputeVolatility($C$7,$C$2,$C$8,T170)</f>
        <v>0.209653467203397</v>
      </c>
    </row>
    <row r="171" spans="20:21">
      <c r="T171" s="70">
        <f t="shared" si="2"/>
        <v>40090</v>
      </c>
      <c r="U171" s="69">
        <f>_xll.HLV5r3.Financial.Cache.ComputeVolatility($C$7,$C$2,$C$8,T171)</f>
        <v>0.20957272971465099</v>
      </c>
    </row>
    <row r="172" spans="20:21">
      <c r="T172" s="70">
        <f t="shared" si="2"/>
        <v>40093</v>
      </c>
      <c r="U172" s="69">
        <f>_xll.HLV5r3.Financial.Cache.ComputeVolatility($C$7,$C$2,$C$8,T172)</f>
        <v>0.20949480851063801</v>
      </c>
    </row>
    <row r="173" spans="20:21">
      <c r="T173" s="70">
        <f t="shared" si="2"/>
        <v>40096</v>
      </c>
      <c r="U173" s="69">
        <f>_xll.HLV5r3.Financial.Cache.ComputeVolatility($C$7,$C$2,$C$8,T173)</f>
        <v>0.209419623423338</v>
      </c>
    </row>
    <row r="174" spans="20:21">
      <c r="T174" s="70">
        <f t="shared" si="2"/>
        <v>40099</v>
      </c>
      <c r="U174" s="69">
        <f>_xll.HLV5r3.Financial.Cache.ComputeVolatility($C$7,$C$2,$C$8,T174)</f>
        <v>0.209347094284727</v>
      </c>
    </row>
    <row r="175" spans="20:21">
      <c r="T175" s="70">
        <f t="shared" si="2"/>
        <v>40102</v>
      </c>
      <c r="U175" s="69">
        <f>_xll.HLV5r3.Financial.Cache.ComputeVolatility($C$7,$C$2,$C$8,T175)</f>
        <v>0.20927714092678401</v>
      </c>
    </row>
    <row r="176" spans="20:21">
      <c r="T176" s="70">
        <f t="shared" si="2"/>
        <v>40105</v>
      </c>
      <c r="U176" s="69">
        <f>_xll.HLV5r3.Financial.Cache.ComputeVolatility($C$7,$C$2,$C$8,T176)</f>
        <v>0.209209683181488</v>
      </c>
    </row>
    <row r="177" spans="20:21">
      <c r="T177" s="70">
        <f t="shared" si="2"/>
        <v>40108</v>
      </c>
      <c r="U177" s="69">
        <f>_xll.HLV5r3.Financial.Cache.ComputeVolatility($C$7,$C$2,$C$8,T177)</f>
        <v>0.209144640880815</v>
      </c>
    </row>
    <row r="178" spans="20:21">
      <c r="T178" s="70">
        <f t="shared" si="2"/>
        <v>40111</v>
      </c>
      <c r="U178" s="69">
        <f>_xll.HLV5r3.Financial.Cache.ComputeVolatility($C$7,$C$2,$C$8,T178)</f>
        <v>0.20908193385674401</v>
      </c>
    </row>
    <row r="179" spans="20:21">
      <c r="T179" s="70">
        <f t="shared" si="2"/>
        <v>40114</v>
      </c>
      <c r="U179" s="69">
        <f>_xll.HLV5r3.Financial.Cache.ComputeVolatility($C$7,$C$2,$C$8,T179)</f>
        <v>0.209021481941253</v>
      </c>
    </row>
    <row r="180" spans="20:21">
      <c r="T180" s="70">
        <f t="shared" si="2"/>
        <v>40117</v>
      </c>
      <c r="U180" s="69">
        <f>_xll.HLV5r3.Financial.Cache.ComputeVolatility($C$7,$C$2,$C$8,T180)</f>
        <v>0.20896320496632001</v>
      </c>
    </row>
    <row r="181" spans="20:21">
      <c r="T181" s="70">
        <f t="shared" si="2"/>
        <v>40120</v>
      </c>
      <c r="U181" s="69">
        <f>_xll.HLV5r3.Financial.Cache.ComputeVolatility($C$7,$C$2,$C$8,T181)</f>
        <v>0.20890702276392301</v>
      </c>
    </row>
    <row r="182" spans="20:21">
      <c r="T182" s="70">
        <f t="shared" si="2"/>
        <v>40123</v>
      </c>
      <c r="U182" s="69">
        <f>_xll.HLV5r3.Financial.Cache.ComputeVolatility($C$7,$C$2,$C$8,T182)</f>
        <v>0.20885285516604099</v>
      </c>
    </row>
    <row r="183" spans="20:21">
      <c r="T183" s="70">
        <f t="shared" si="2"/>
        <v>40126</v>
      </c>
      <c r="U183" s="69">
        <f>_xll.HLV5r3.Financial.Cache.ComputeVolatility($C$7,$C$2,$C$8,T183)</f>
        <v>0.20880062200464999</v>
      </c>
    </row>
    <row r="184" spans="20:21">
      <c r="T184" s="70">
        <f t="shared" si="2"/>
        <v>40129</v>
      </c>
      <c r="U184" s="69">
        <f>_xll.HLV5r3.Financial.Cache.ComputeVolatility($C$7,$C$2,$C$8,T184)</f>
        <v>0.20875024311172999</v>
      </c>
    </row>
    <row r="185" spans="20:21">
      <c r="T185" s="70">
        <f t="shared" si="2"/>
        <v>40132</v>
      </c>
      <c r="U185" s="69">
        <f>_xll.HLV5r3.Financial.Cache.ComputeVolatility($C$7,$C$2,$C$8,T185)</f>
        <v>0.208701638319257</v>
      </c>
    </row>
    <row r="186" spans="20:21">
      <c r="T186" s="70">
        <f t="shared" si="2"/>
        <v>40135</v>
      </c>
      <c r="U186" s="69">
        <f>_xll.HLV5r3.Financial.Cache.ComputeVolatility($C$7,$C$2,$C$8,T186)</f>
        <v>0.20865472745921099</v>
      </c>
    </row>
    <row r="187" spans="20:21">
      <c r="T187" s="70">
        <f t="shared" si="2"/>
        <v>40138</v>
      </c>
      <c r="U187" s="69">
        <f>_xll.HLV5r3.Financial.Cache.ComputeVolatility($C$7,$C$2,$C$8,T187)</f>
        <v>0.20860943036356899</v>
      </c>
    </row>
    <row r="188" spans="20:21">
      <c r="T188" s="70">
        <f t="shared" si="2"/>
        <v>40141</v>
      </c>
      <c r="U188" s="69">
        <f>_xll.HLV5r3.Financial.Cache.ComputeVolatility($C$7,$C$2,$C$8,T188)</f>
        <v>0.20856566686431</v>
      </c>
    </row>
    <row r="189" spans="20:21">
      <c r="T189" s="70">
        <f t="shared" si="2"/>
        <v>40144</v>
      </c>
      <c r="U189" s="69">
        <f>_xll.HLV5r3.Financial.Cache.ComputeVolatility($C$7,$C$2,$C$8,T189)</f>
        <v>0.20852335679341</v>
      </c>
    </row>
    <row r="190" spans="20:21">
      <c r="T190" s="70">
        <f t="shared" si="2"/>
        <v>40147</v>
      </c>
      <c r="U190" s="69">
        <f>_xll.HLV5r3.Financial.Cache.ComputeVolatility($C$7,$C$2,$C$8,T190)</f>
        <v>0.208482419982849</v>
      </c>
    </row>
    <row r="191" spans="20:21">
      <c r="T191" s="70">
        <f t="shared" si="2"/>
        <v>40150</v>
      </c>
      <c r="U191" s="69">
        <f>_xll.HLV5r3.Financial.Cache.ComputeVolatility($C$7,$C$2,$C$8,T191)</f>
        <v>0.208442776264605</v>
      </c>
    </row>
    <row r="192" spans="20:21">
      <c r="T192" s="70">
        <f t="shared" si="2"/>
        <v>40153</v>
      </c>
      <c r="U192" s="69">
        <f>_xll.HLV5r3.Financial.Cache.ComputeVolatility($C$7,$C$2,$C$8,T192)</f>
        <v>0.20840434547065401</v>
      </c>
    </row>
    <row r="193" spans="20:21">
      <c r="T193" s="70">
        <f t="shared" si="2"/>
        <v>40156</v>
      </c>
      <c r="U193" s="69">
        <f>_xll.HLV5r3.Financial.Cache.ComputeVolatility($C$7,$C$2,$C$8,T193)</f>
        <v>0.20836704743297599</v>
      </c>
    </row>
    <row r="194" spans="20:21">
      <c r="T194" s="70">
        <f t="shared" si="2"/>
        <v>40159</v>
      </c>
      <c r="U194" s="69">
        <f>_xll.HLV5r3.Financial.Cache.ComputeVolatility($C$7,$C$2,$C$8,T194)</f>
        <v>0.208330801983548</v>
      </c>
    </row>
    <row r="195" spans="20:21">
      <c r="T195" s="70">
        <f t="shared" si="2"/>
        <v>40162</v>
      </c>
      <c r="U195" s="69">
        <f>_xll.HLV5r3.Financial.Cache.ComputeVolatility($C$7,$C$2,$C$8,T195)</f>
        <v>0.208295528954349</v>
      </c>
    </row>
    <row r="196" spans="20:21">
      <c r="T196" s="70">
        <f t="shared" ref="T196:T259" si="3">T195+3</f>
        <v>40165</v>
      </c>
      <c r="U196" s="69">
        <f>_xll.HLV5r3.Financial.Cache.ComputeVolatility($C$7,$C$2,$C$8,T196)</f>
        <v>0.208261148177356</v>
      </c>
    </row>
    <row r="197" spans="20:21">
      <c r="T197" s="70">
        <f t="shared" si="3"/>
        <v>40168</v>
      </c>
      <c r="U197" s="69">
        <f>_xll.HLV5r3.Financial.Cache.ComputeVolatility($C$7,$C$2,$C$8,T197)</f>
        <v>0.20822757948454801</v>
      </c>
    </row>
    <row r="198" spans="20:21">
      <c r="T198" s="70">
        <f t="shared" si="3"/>
        <v>40171</v>
      </c>
      <c r="U198" s="69">
        <f>_xll.HLV5r3.Financial.Cache.ComputeVolatility($C$7,$C$2,$C$8,T198)</f>
        <v>0.208194742707902</v>
      </c>
    </row>
    <row r="199" spans="20:21">
      <c r="T199" s="70">
        <f t="shared" si="3"/>
        <v>40174</v>
      </c>
      <c r="U199" s="69">
        <f>_xll.HLV5r3.Financial.Cache.ComputeVolatility($C$7,$C$2,$C$8,T199)</f>
        <v>0.20816255767939701</v>
      </c>
    </row>
    <row r="200" spans="20:21">
      <c r="T200" s="70">
        <f t="shared" si="3"/>
        <v>40177</v>
      </c>
      <c r="U200" s="69">
        <f>_xll.HLV5r3.Financial.Cache.ComputeVolatility($C$7,$C$2,$C$8,T200)</f>
        <v>0.20813094423101</v>
      </c>
    </row>
    <row r="201" spans="20:21">
      <c r="T201" s="70">
        <f t="shared" si="3"/>
        <v>40180</v>
      </c>
      <c r="U201" s="69">
        <f>_xll.HLV5r3.Financial.Cache.ComputeVolatility($C$7,$C$2,$C$8,T201)</f>
        <v>0.20809982219472001</v>
      </c>
    </row>
    <row r="202" spans="20:21">
      <c r="T202" s="70">
        <f t="shared" si="3"/>
        <v>40183</v>
      </c>
      <c r="U202" s="69">
        <f>_xll.HLV5r3.Financial.Cache.ComputeVolatility($C$7,$C$2,$C$8,T202)</f>
        <v>0.208069111402505</v>
      </c>
    </row>
    <row r="203" spans="20:21">
      <c r="T203" s="70">
        <f t="shared" si="3"/>
        <v>40186</v>
      </c>
      <c r="U203" s="69">
        <f>_xll.HLV5r3.Financial.Cache.ComputeVolatility($C$7,$C$2,$C$8,T203)</f>
        <v>0.20803873168634199</v>
      </c>
    </row>
    <row r="204" spans="20:21">
      <c r="T204" s="70">
        <f t="shared" si="3"/>
        <v>40189</v>
      </c>
      <c r="U204" s="69">
        <f>_xll.HLV5r3.Financial.Cache.ComputeVolatility($C$7,$C$2,$C$8,T204)</f>
        <v>0.20800860287820899</v>
      </c>
    </row>
    <row r="205" spans="20:21">
      <c r="T205" s="70">
        <f t="shared" si="3"/>
        <v>40192</v>
      </c>
      <c r="U205" s="69">
        <f>_xll.HLV5r3.Financial.Cache.ComputeVolatility($C$7,$C$2,$C$8,T205)</f>
        <v>0.20797864481008599</v>
      </c>
    </row>
    <row r="206" spans="20:21">
      <c r="T206" s="70">
        <f t="shared" si="3"/>
        <v>40195</v>
      </c>
      <c r="U206" s="69">
        <f>_xll.HLV5r3.Financial.Cache.ComputeVolatility($C$7,$C$2,$C$8,T206)</f>
        <v>0.20794877731394901</v>
      </c>
    </row>
    <row r="207" spans="20:21">
      <c r="T207" s="70">
        <f t="shared" si="3"/>
        <v>40198</v>
      </c>
      <c r="U207" s="69">
        <f>_xll.HLV5r3.Financial.Cache.ComputeVolatility($C$7,$C$2,$C$8,T207)</f>
        <v>0.20791892022177699</v>
      </c>
    </row>
    <row r="208" spans="20:21">
      <c r="T208" s="70">
        <f t="shared" si="3"/>
        <v>40201</v>
      </c>
      <c r="U208" s="69">
        <f>_xll.HLV5r3.Financial.Cache.ComputeVolatility($C$7,$C$2,$C$8,T208)</f>
        <v>0.207888993365547</v>
      </c>
    </row>
    <row r="209" spans="20:21">
      <c r="T209" s="70">
        <f t="shared" si="3"/>
        <v>40204</v>
      </c>
      <c r="U209" s="69">
        <f>_xll.HLV5r3.Financial.Cache.ComputeVolatility($C$7,$C$2,$C$8,T209)</f>
        <v>0.20785891657723901</v>
      </c>
    </row>
    <row r="210" spans="20:21">
      <c r="T210" s="70">
        <f t="shared" si="3"/>
        <v>40207</v>
      </c>
      <c r="U210" s="69">
        <f>_xll.HLV5r3.Financial.Cache.ComputeVolatility($C$7,$C$2,$C$8,T210)</f>
        <v>0.20782860968882899</v>
      </c>
    </row>
    <row r="211" spans="20:21">
      <c r="T211" s="70">
        <f t="shared" si="3"/>
        <v>40210</v>
      </c>
      <c r="U211" s="69">
        <f>_xll.HLV5r3.Financial.Cache.ComputeVolatility($C$7,$C$2,$C$8,T211)</f>
        <v>0.207797992532296</v>
      </c>
    </row>
    <row r="212" spans="20:21">
      <c r="T212" s="70">
        <f t="shared" si="3"/>
        <v>40213</v>
      </c>
      <c r="U212" s="69">
        <f>_xll.HLV5r3.Financial.Cache.ComputeVolatility($C$7,$C$2,$C$8,T212)</f>
        <v>0.20776698493961801</v>
      </c>
    </row>
    <row r="213" spans="20:21">
      <c r="T213" s="70">
        <f t="shared" si="3"/>
        <v>40216</v>
      </c>
      <c r="U213" s="69">
        <f>_xll.HLV5r3.Financial.Cache.ComputeVolatility($C$7,$C$2,$C$8,T213)</f>
        <v>0.207735506742773</v>
      </c>
    </row>
    <row r="214" spans="20:21">
      <c r="T214" s="70">
        <f t="shared" si="3"/>
        <v>40219</v>
      </c>
      <c r="U214" s="69">
        <f>_xll.HLV5r3.Financial.Cache.ComputeVolatility($C$7,$C$2,$C$8,T214)</f>
        <v>0.20770347777373799</v>
      </c>
    </row>
    <row r="215" spans="20:21">
      <c r="T215" s="70">
        <f t="shared" si="3"/>
        <v>40222</v>
      </c>
      <c r="U215" s="69">
        <f>_xll.HLV5r3.Financial.Cache.ComputeVolatility($C$7,$C$2,$C$8,T215)</f>
        <v>0.20767081786449301</v>
      </c>
    </row>
    <row r="216" spans="20:21">
      <c r="T216" s="70">
        <f t="shared" si="3"/>
        <v>40225</v>
      </c>
      <c r="U216" s="69">
        <f>_xll.HLV5r3.Financial.Cache.ComputeVolatility($C$7,$C$2,$C$8,T216)</f>
        <v>0.20763744684701499</v>
      </c>
    </row>
    <row r="217" spans="20:21">
      <c r="T217" s="70">
        <f t="shared" si="3"/>
        <v>40228</v>
      </c>
      <c r="U217" s="69">
        <f>_xll.HLV5r3.Financial.Cache.ComputeVolatility($C$7,$C$2,$C$8,T217)</f>
        <v>0.207603284553281</v>
      </c>
    </row>
    <row r="218" spans="20:21">
      <c r="T218" s="70">
        <f t="shared" si="3"/>
        <v>40231</v>
      </c>
      <c r="U218" s="69">
        <f>_xll.HLV5r3.Financial.Cache.ComputeVolatility($C$7,$C$2,$C$8,T218)</f>
        <v>0.207568250815271</v>
      </c>
    </row>
    <row r="219" spans="20:21">
      <c r="T219" s="70">
        <f t="shared" si="3"/>
        <v>40234</v>
      </c>
      <c r="U219" s="69">
        <f>_xll.HLV5r3.Financial.Cache.ComputeVolatility($C$7,$C$2,$C$8,T219)</f>
        <v>0.20753226546496201</v>
      </c>
    </row>
    <row r="220" spans="20:21">
      <c r="T220" s="70">
        <f t="shared" si="3"/>
        <v>40237</v>
      </c>
      <c r="U220" s="69">
        <f>_xll.HLV5r3.Financial.Cache.ComputeVolatility($C$7,$C$2,$C$8,T220)</f>
        <v>0.207495248334331</v>
      </c>
    </row>
    <row r="221" spans="20:21">
      <c r="T221" s="70">
        <f t="shared" si="3"/>
        <v>40240</v>
      </c>
      <c r="U221" s="69">
        <f>_xll.HLV5r3.Financial.Cache.ComputeVolatility($C$7,$C$2,$C$8,T221)</f>
        <v>0.20745711925535801</v>
      </c>
    </row>
    <row r="222" spans="20:21">
      <c r="T222" s="70">
        <f t="shared" si="3"/>
        <v>40243</v>
      </c>
      <c r="U222" s="69">
        <f>_xll.HLV5r3.Financial.Cache.ComputeVolatility($C$7,$C$2,$C$8,T222)</f>
        <v>0.20741779806002</v>
      </c>
    </row>
    <row r="223" spans="20:21">
      <c r="T223" s="70">
        <f t="shared" si="3"/>
        <v>40246</v>
      </c>
      <c r="U223" s="69">
        <f>_xll.HLV5r3.Financial.Cache.ComputeVolatility($C$7,$C$2,$C$8,T223)</f>
        <v>0.20737720458029499</v>
      </c>
    </row>
    <row r="224" spans="20:21">
      <c r="T224" s="70">
        <f t="shared" si="3"/>
        <v>40249</v>
      </c>
      <c r="U224" s="69">
        <f>_xll.HLV5r3.Financial.Cache.ComputeVolatility($C$7,$C$2,$C$8,T224)</f>
        <v>0.20733525864816199</v>
      </c>
    </row>
    <row r="225" spans="20:21">
      <c r="T225" s="70">
        <f t="shared" si="3"/>
        <v>40252</v>
      </c>
      <c r="U225" s="69">
        <f>_xll.HLV5r3.Financial.Cache.ComputeVolatility($C$7,$C$2,$C$8,T225)</f>
        <v>0.20729188009559699</v>
      </c>
    </row>
    <row r="226" spans="20:21">
      <c r="T226" s="70">
        <f t="shared" si="3"/>
        <v>40255</v>
      </c>
      <c r="U226" s="69">
        <f>_xll.HLV5r3.Financial.Cache.ComputeVolatility($C$7,$C$2,$C$8,T226)</f>
        <v>0.20724698875458</v>
      </c>
    </row>
    <row r="227" spans="20:21">
      <c r="T227" s="70">
        <f t="shared" si="3"/>
        <v>40258</v>
      </c>
      <c r="U227" s="69">
        <f>_xll.HLV5r3.Financial.Cache.ComputeVolatility($C$7,$C$2,$C$8,T227)</f>
        <v>0.20720050445708799</v>
      </c>
    </row>
    <row r="228" spans="20:21">
      <c r="T228" s="70">
        <f t="shared" si="3"/>
        <v>40261</v>
      </c>
      <c r="U228" s="69">
        <f>_xll.HLV5r3.Financial.Cache.ComputeVolatility($C$7,$C$2,$C$8,T228)</f>
        <v>0.20715234703509899</v>
      </c>
    </row>
    <row r="229" spans="20:21">
      <c r="T229" s="70">
        <f t="shared" si="3"/>
        <v>40264</v>
      </c>
      <c r="U229" s="69">
        <f>_xll.HLV5r3.Financial.Cache.ComputeVolatility($C$7,$C$2,$C$8,T229)</f>
        <v>0.207102436320592</v>
      </c>
    </row>
    <row r="230" spans="20:21">
      <c r="T230" s="70">
        <f t="shared" si="3"/>
        <v>40267</v>
      </c>
      <c r="U230" s="69">
        <f>_xll.HLV5r3.Financial.Cache.ComputeVolatility($C$7,$C$2,$C$8,T230)</f>
        <v>0.207050692145544</v>
      </c>
    </row>
    <row r="231" spans="20:21">
      <c r="T231" s="70">
        <f t="shared" si="3"/>
        <v>40270</v>
      </c>
      <c r="U231" s="69">
        <f>_xll.HLV5r3.Financial.Cache.ComputeVolatility($C$7,$C$2,$C$8,T231)</f>
        <v>0.20699703434193301</v>
      </c>
    </row>
    <row r="232" spans="20:21">
      <c r="T232" s="70">
        <f t="shared" si="3"/>
        <v>40273</v>
      </c>
      <c r="U232" s="69">
        <f>_xll.HLV5r3.Financial.Cache.ComputeVolatility($C$7,$C$2,$C$8,T232)</f>
        <v>0.20694138274173801</v>
      </c>
    </row>
    <row r="233" spans="20:21">
      <c r="T233" s="70">
        <f t="shared" si="3"/>
        <v>40276</v>
      </c>
      <c r="U233" s="69">
        <f>_xll.HLV5r3.Financial.Cache.ComputeVolatility($C$7,$C$2,$C$8,T233)</f>
        <v>0.20688365717693599</v>
      </c>
    </row>
    <row r="234" spans="20:21">
      <c r="T234" s="70">
        <f t="shared" si="3"/>
        <v>40279</v>
      </c>
      <c r="U234" s="69">
        <f>_xll.HLV5r3.Financial.Cache.ComputeVolatility($C$7,$C$2,$C$8,T234)</f>
        <v>0.20682377747950501</v>
      </c>
    </row>
    <row r="235" spans="20:21">
      <c r="T235" s="70">
        <f t="shared" si="3"/>
        <v>40282</v>
      </c>
      <c r="U235" s="69">
        <f>_xll.HLV5r3.Financial.Cache.ComputeVolatility($C$7,$C$2,$C$8,T235)</f>
        <v>0.206761663481424</v>
      </c>
    </row>
    <row r="236" spans="20:21">
      <c r="T236" s="70">
        <f t="shared" si="3"/>
        <v>40285</v>
      </c>
      <c r="U236" s="69">
        <f>_xll.HLV5r3.Financial.Cache.ComputeVolatility($C$7,$C$2,$C$8,T236)</f>
        <v>0.20669723501467099</v>
      </c>
    </row>
    <row r="237" spans="20:21">
      <c r="T237" s="70">
        <f t="shared" si="3"/>
        <v>40288</v>
      </c>
      <c r="U237" s="69">
        <f>_xll.HLV5r3.Financial.Cache.ComputeVolatility($C$7,$C$2,$C$8,T237)</f>
        <v>0.206630411911223</v>
      </c>
    </row>
    <row r="238" spans="20:21">
      <c r="T238" s="70">
        <f t="shared" si="3"/>
        <v>40291</v>
      </c>
      <c r="U238" s="69">
        <f>_xll.HLV5r3.Financial.Cache.ComputeVolatility($C$7,$C$2,$C$8,T238)</f>
        <v>0.20656111400305799</v>
      </c>
    </row>
    <row r="239" spans="20:21">
      <c r="T239" s="70">
        <f t="shared" si="3"/>
        <v>40294</v>
      </c>
      <c r="U239" s="69">
        <f>_xll.HLV5r3.Financial.Cache.ComputeVolatility($C$7,$C$2,$C$8,T239)</f>
        <v>0.20648926112215499</v>
      </c>
    </row>
    <row r="240" spans="20:21">
      <c r="T240" s="70">
        <f t="shared" si="3"/>
        <v>40297</v>
      </c>
      <c r="U240" s="69">
        <f>_xll.HLV5r3.Financial.Cache.ComputeVolatility($C$7,$C$2,$C$8,T240)</f>
        <v>0.206414773100492</v>
      </c>
    </row>
    <row r="241" spans="20:21">
      <c r="T241" s="70">
        <f t="shared" si="3"/>
        <v>40300</v>
      </c>
      <c r="U241" s="69">
        <f>_xll.HLV5r3.Financial.Cache.ComputeVolatility($C$7,$C$2,$C$8,T241)</f>
        <v>0.206337569770046</v>
      </c>
    </row>
    <row r="242" spans="20:21">
      <c r="T242" s="70">
        <f t="shared" si="3"/>
        <v>40303</v>
      </c>
      <c r="U242" s="69">
        <f>_xll.HLV5r3.Financial.Cache.ComputeVolatility($C$7,$C$2,$C$8,T242)</f>
        <v>0.20625757096279601</v>
      </c>
    </row>
    <row r="243" spans="20:21">
      <c r="T243" s="70">
        <f t="shared" si="3"/>
        <v>40306</v>
      </c>
      <c r="U243" s="69">
        <f>_xll.HLV5r3.Financial.Cache.ComputeVolatility($C$7,$C$2,$C$8,T243)</f>
        <v>0.20617469651072001</v>
      </c>
    </row>
    <row r="244" spans="20:21">
      <c r="T244" s="70">
        <f t="shared" si="3"/>
        <v>40309</v>
      </c>
      <c r="U244" s="69">
        <f>_xll.HLV5r3.Financial.Cache.ComputeVolatility($C$7,$C$2,$C$8,T244)</f>
        <v>0.206088866245795</v>
      </c>
    </row>
    <row r="245" spans="20:21">
      <c r="T245" s="70">
        <f t="shared" si="3"/>
        <v>40312</v>
      </c>
      <c r="U245" s="69">
        <f>_xll.HLV5r3.Financial.Cache.ComputeVolatility($C$7,$C$2,$C$8,T245)</f>
        <v>0.20599999999999999</v>
      </c>
    </row>
    <row r="246" spans="20:21">
      <c r="T246" s="70">
        <f t="shared" si="3"/>
        <v>40315</v>
      </c>
      <c r="U246" s="69">
        <f>_xll.HLV5r3.Financial.Cache.ComputeVolatility($C$7,$C$2,$C$8,T246)</f>
        <v>0.20590953914038601</v>
      </c>
    </row>
    <row r="247" spans="20:21">
      <c r="T247" s="70">
        <f t="shared" si="3"/>
        <v>40318</v>
      </c>
      <c r="U247" s="69">
        <f>_xll.HLV5r3.Financial.Cache.ComputeVolatility($C$7,$C$2,$C$8,T247)</f>
        <v>0.20581898237290899</v>
      </c>
    </row>
    <row r="248" spans="20:21">
      <c r="T248" s="70">
        <f t="shared" si="3"/>
        <v>40321</v>
      </c>
      <c r="U248" s="69">
        <f>_xll.HLV5r3.Financial.Cache.ComputeVolatility($C$7,$C$2,$C$8,T248)</f>
        <v>0.20572833553790201</v>
      </c>
    </row>
    <row r="249" spans="20:21">
      <c r="T249" s="70">
        <f t="shared" si="3"/>
        <v>40324</v>
      </c>
      <c r="U249" s="69">
        <f>_xll.HLV5r3.Financial.Cache.ComputeVolatility($C$7,$C$2,$C$8,T249)</f>
        <v>0.20563760447569901</v>
      </c>
    </row>
    <row r="250" spans="20:21">
      <c r="T250" s="70">
        <f t="shared" si="3"/>
        <v>40327</v>
      </c>
      <c r="U250" s="69">
        <f>_xll.HLV5r3.Financial.Cache.ComputeVolatility($C$7,$C$2,$C$8,T250)</f>
        <v>0.20554679502663301</v>
      </c>
    </row>
    <row r="251" spans="20:21">
      <c r="T251" s="70">
        <f t="shared" si="3"/>
        <v>40330</v>
      </c>
      <c r="U251" s="69">
        <f>_xll.HLV5r3.Financial.Cache.ComputeVolatility($C$7,$C$2,$C$8,T251)</f>
        <v>0.205455913031037</v>
      </c>
    </row>
    <row r="252" spans="20:21">
      <c r="T252" s="70">
        <f t="shared" si="3"/>
        <v>40333</v>
      </c>
      <c r="U252" s="69">
        <f>_xll.HLV5r3.Financial.Cache.ComputeVolatility($C$7,$C$2,$C$8,T252)</f>
        <v>0.205364964329247</v>
      </c>
    </row>
    <row r="253" spans="20:21">
      <c r="T253" s="70">
        <f t="shared" si="3"/>
        <v>40336</v>
      </c>
      <c r="U253" s="69">
        <f>_xll.HLV5r3.Financial.Cache.ComputeVolatility($C$7,$C$2,$C$8,T253)</f>
        <v>0.20527395476159399</v>
      </c>
    </row>
    <row r="254" spans="20:21">
      <c r="T254" s="70">
        <f t="shared" si="3"/>
        <v>40339</v>
      </c>
      <c r="U254" s="69">
        <f>_xll.HLV5r3.Financial.Cache.ComputeVolatility($C$7,$C$2,$C$8,T254)</f>
        <v>0.20518289016841301</v>
      </c>
    </row>
    <row r="255" spans="20:21">
      <c r="T255" s="70">
        <f t="shared" si="3"/>
        <v>40342</v>
      </c>
      <c r="U255" s="69">
        <f>_xll.HLV5r3.Financial.Cache.ComputeVolatility($C$7,$C$2,$C$8,T255)</f>
        <v>0.20509177639003801</v>
      </c>
    </row>
    <row r="256" spans="20:21">
      <c r="T256" s="70">
        <f t="shared" si="3"/>
        <v>40345</v>
      </c>
      <c r="U256" s="69">
        <f>_xll.HLV5r3.Financial.Cache.ComputeVolatility($C$7,$C$2,$C$8,T256)</f>
        <v>0.20500061926680099</v>
      </c>
    </row>
    <row r="257" spans="20:21">
      <c r="T257" s="70">
        <f t="shared" si="3"/>
        <v>40348</v>
      </c>
      <c r="U257" s="69">
        <f>_xll.HLV5r3.Financial.Cache.ComputeVolatility($C$7,$C$2,$C$8,T257)</f>
        <v>0.204909424639037</v>
      </c>
    </row>
    <row r="258" spans="20:21">
      <c r="T258" s="70">
        <f t="shared" si="3"/>
        <v>40351</v>
      </c>
      <c r="U258" s="69">
        <f>_xll.HLV5r3.Financial.Cache.ComputeVolatility($C$7,$C$2,$C$8,T258)</f>
        <v>0.20481819834707901</v>
      </c>
    </row>
    <row r="259" spans="20:21">
      <c r="T259" s="70">
        <f t="shared" si="3"/>
        <v>40354</v>
      </c>
      <c r="U259" s="69">
        <f>_xll.HLV5r3.Financial.Cache.ComputeVolatility($C$7,$C$2,$C$8,T259)</f>
        <v>0.204726946231261</v>
      </c>
    </row>
    <row r="260" spans="20:21">
      <c r="T260" s="70">
        <f t="shared" ref="T260:T323" si="4">T259+3</f>
        <v>40357</v>
      </c>
      <c r="U260" s="69">
        <f>_xll.HLV5r3.Financial.Cache.ComputeVolatility($C$7,$C$2,$C$8,T260)</f>
        <v>0.204635674131916</v>
      </c>
    </row>
    <row r="261" spans="20:21">
      <c r="T261" s="70">
        <f t="shared" si="4"/>
        <v>40360</v>
      </c>
      <c r="U261" s="69">
        <f>_xll.HLV5r3.Financial.Cache.ComputeVolatility($C$7,$C$2,$C$8,T261)</f>
        <v>0.20454438788937801</v>
      </c>
    </row>
    <row r="262" spans="20:21">
      <c r="T262" s="70">
        <f t="shared" si="4"/>
        <v>40363</v>
      </c>
      <c r="U262" s="69">
        <f>_xll.HLV5r3.Financial.Cache.ComputeVolatility($C$7,$C$2,$C$8,T262)</f>
        <v>0.20445309334398101</v>
      </c>
    </row>
    <row r="263" spans="20:21">
      <c r="T263" s="70">
        <f t="shared" si="4"/>
        <v>40366</v>
      </c>
      <c r="U263" s="69">
        <f>_xll.HLV5r3.Financial.Cache.ComputeVolatility($C$7,$C$2,$C$8,T263)</f>
        <v>0.204361796336057</v>
      </c>
    </row>
    <row r="264" spans="20:21">
      <c r="T264" s="70">
        <f t="shared" si="4"/>
        <v>40369</v>
      </c>
      <c r="U264" s="69">
        <f>_xll.HLV5r3.Financial.Cache.ComputeVolatility($C$7,$C$2,$C$8,T264)</f>
        <v>0.20427050270594199</v>
      </c>
    </row>
    <row r="265" spans="20:21">
      <c r="T265" s="70">
        <f t="shared" si="4"/>
        <v>40372</v>
      </c>
      <c r="U265" s="69">
        <f>_xll.HLV5r3.Financial.Cache.ComputeVolatility($C$7,$C$2,$C$8,T265)</f>
        <v>0.20417921829396701</v>
      </c>
    </row>
    <row r="266" spans="20:21">
      <c r="T266" s="70">
        <f t="shared" si="4"/>
        <v>40375</v>
      </c>
      <c r="U266" s="69">
        <f>_xll.HLV5r3.Financial.Cache.ComputeVolatility($C$7,$C$2,$C$8,T266)</f>
        <v>0.204087948940468</v>
      </c>
    </row>
    <row r="267" spans="20:21">
      <c r="T267" s="70">
        <f t="shared" si="4"/>
        <v>40378</v>
      </c>
      <c r="U267" s="69">
        <f>_xll.HLV5r3.Financial.Cache.ComputeVolatility($C$7,$C$2,$C$8,T267)</f>
        <v>0.203996700485777</v>
      </c>
    </row>
    <row r="268" spans="20:21">
      <c r="T268" s="70">
        <f t="shared" si="4"/>
        <v>40381</v>
      </c>
      <c r="U268" s="69">
        <f>_xll.HLV5r3.Financial.Cache.ComputeVolatility($C$7,$C$2,$C$8,T268)</f>
        <v>0.20390547877022799</v>
      </c>
    </row>
    <row r="269" spans="20:21">
      <c r="T269" s="70">
        <f t="shared" si="4"/>
        <v>40384</v>
      </c>
      <c r="U269" s="69">
        <f>_xll.HLV5r3.Financial.Cache.ComputeVolatility($C$7,$C$2,$C$8,T269)</f>
        <v>0.20381428963415499</v>
      </c>
    </row>
    <row r="270" spans="20:21">
      <c r="T270" s="70">
        <f t="shared" si="4"/>
        <v>40387</v>
      </c>
      <c r="U270" s="69">
        <f>_xll.HLV5r3.Financial.Cache.ComputeVolatility($C$7,$C$2,$C$8,T270)</f>
        <v>0.20372313891789101</v>
      </c>
    </row>
    <row r="271" spans="20:21">
      <c r="T271" s="70">
        <f t="shared" si="4"/>
        <v>40390</v>
      </c>
      <c r="U271" s="69">
        <f>_xll.HLV5r3.Financial.Cache.ComputeVolatility($C$7,$C$2,$C$8,T271)</f>
        <v>0.20363203246177</v>
      </c>
    </row>
    <row r="272" spans="20:21">
      <c r="T272" s="70">
        <f t="shared" si="4"/>
        <v>40393</v>
      </c>
      <c r="U272" s="69">
        <f>_xll.HLV5r3.Financial.Cache.ComputeVolatility($C$7,$C$2,$C$8,T272)</f>
        <v>0.20354097610612601</v>
      </c>
    </row>
    <row r="273" spans="20:21">
      <c r="T273" s="70">
        <f t="shared" si="4"/>
        <v>40396</v>
      </c>
      <c r="U273" s="69">
        <f>_xll.HLV5r3.Financial.Cache.ComputeVolatility($C$7,$C$2,$C$8,T273)</f>
        <v>0.203449975691292</v>
      </c>
    </row>
    <row r="274" spans="20:21">
      <c r="T274" s="70">
        <f t="shared" si="4"/>
        <v>40399</v>
      </c>
      <c r="U274" s="69">
        <f>_xll.HLV5r3.Financial.Cache.ComputeVolatility($C$7,$C$2,$C$8,T274)</f>
        <v>0.203359037057601</v>
      </c>
    </row>
    <row r="275" spans="20:21">
      <c r="T275" s="70">
        <f t="shared" si="4"/>
        <v>40402</v>
      </c>
      <c r="U275" s="69">
        <f>_xll.HLV5r3.Financial.Cache.ComputeVolatility($C$7,$C$2,$C$8,T275)</f>
        <v>0.203268166045388</v>
      </c>
    </row>
    <row r="276" spans="20:21">
      <c r="T276" s="70">
        <f t="shared" si="4"/>
        <v>40405</v>
      </c>
      <c r="U276" s="69">
        <f>_xll.HLV5r3.Financial.Cache.ComputeVolatility($C$7,$C$2,$C$8,T276)</f>
        <v>0.20317736849498599</v>
      </c>
    </row>
    <row r="277" spans="20:21">
      <c r="T277" s="70">
        <f t="shared" si="4"/>
        <v>40408</v>
      </c>
      <c r="U277" s="69">
        <f>_xll.HLV5r3.Financial.Cache.ComputeVolatility($C$7,$C$2,$C$8,T277)</f>
        <v>0.20308665024672801</v>
      </c>
    </row>
    <row r="278" spans="20:21">
      <c r="T278" s="70">
        <f t="shared" si="4"/>
        <v>40411</v>
      </c>
      <c r="U278" s="69">
        <f>_xll.HLV5r3.Financial.Cache.ComputeVolatility($C$7,$C$2,$C$8,T278)</f>
        <v>0.202996017140949</v>
      </c>
    </row>
    <row r="279" spans="20:21">
      <c r="T279" s="70">
        <f t="shared" si="4"/>
        <v>40414</v>
      </c>
      <c r="U279" s="69">
        <f>_xll.HLV5r3.Financial.Cache.ComputeVolatility($C$7,$C$2,$C$8,T279)</f>
        <v>0.20290547501798101</v>
      </c>
    </row>
    <row r="280" spans="20:21">
      <c r="T280" s="70">
        <f t="shared" si="4"/>
        <v>40417</v>
      </c>
      <c r="U280" s="69">
        <f>_xll.HLV5r3.Financial.Cache.ComputeVolatility($C$7,$C$2,$C$8,T280)</f>
        <v>0.20281502971815801</v>
      </c>
    </row>
    <row r="281" spans="20:21">
      <c r="T281" s="70">
        <f t="shared" si="4"/>
        <v>40420</v>
      </c>
      <c r="U281" s="69">
        <f>_xll.HLV5r3.Financial.Cache.ComputeVolatility($C$7,$C$2,$C$8,T281)</f>
        <v>0.20272468708181399</v>
      </c>
    </row>
    <row r="282" spans="20:21">
      <c r="T282" s="70">
        <f t="shared" si="4"/>
        <v>40423</v>
      </c>
      <c r="U282" s="69">
        <f>_xll.HLV5r3.Financial.Cache.ComputeVolatility($C$7,$C$2,$C$8,T282)</f>
        <v>0.20263445294928301</v>
      </c>
    </row>
    <row r="283" spans="20:21">
      <c r="T283" s="70">
        <f t="shared" si="4"/>
        <v>40426</v>
      </c>
      <c r="U283" s="69">
        <f>_xll.HLV5r3.Financial.Cache.ComputeVolatility($C$7,$C$2,$C$8,T283)</f>
        <v>0.20254433316089801</v>
      </c>
    </row>
    <row r="284" spans="20:21">
      <c r="T284" s="70">
        <f t="shared" si="4"/>
        <v>40429</v>
      </c>
      <c r="U284" s="69">
        <f>_xll.HLV5r3.Financial.Cache.ComputeVolatility($C$7,$C$2,$C$8,T284)</f>
        <v>0.20245433355699299</v>
      </c>
    </row>
    <row r="285" spans="20:21">
      <c r="T285" s="70">
        <f t="shared" si="4"/>
        <v>40432</v>
      </c>
      <c r="U285" s="69">
        <f>_xll.HLV5r3.Financial.Cache.ComputeVolatility($C$7,$C$2,$C$8,T285)</f>
        <v>0.20236445997790101</v>
      </c>
    </row>
    <row r="286" spans="20:21">
      <c r="T286" s="70">
        <f t="shared" si="4"/>
        <v>40435</v>
      </c>
      <c r="U286" s="69">
        <f>_xll.HLV5r3.Financial.Cache.ComputeVolatility($C$7,$C$2,$C$8,T286)</f>
        <v>0.20227471826395599</v>
      </c>
    </row>
    <row r="287" spans="20:21">
      <c r="T287" s="70">
        <f t="shared" si="4"/>
        <v>40438</v>
      </c>
      <c r="U287" s="69">
        <f>_xll.HLV5r3.Financial.Cache.ComputeVolatility($C$7,$C$2,$C$8,T287)</f>
        <v>0.20218511425549099</v>
      </c>
    </row>
    <row r="288" spans="20:21">
      <c r="T288" s="70">
        <f t="shared" si="4"/>
        <v>40441</v>
      </c>
      <c r="U288" s="69">
        <f>_xll.HLV5r3.Financial.Cache.ComputeVolatility($C$7,$C$2,$C$8,T288)</f>
        <v>0.20209565379284</v>
      </c>
    </row>
    <row r="289" spans="20:21">
      <c r="T289" s="70">
        <f t="shared" si="4"/>
        <v>40444</v>
      </c>
      <c r="U289" s="69">
        <f>_xll.HLV5r3.Financial.Cache.ComputeVolatility($C$7,$C$2,$C$8,T289)</f>
        <v>0.20200634271633799</v>
      </c>
    </row>
    <row r="290" spans="20:21">
      <c r="T290" s="70">
        <f t="shared" si="4"/>
        <v>40447</v>
      </c>
      <c r="U290" s="69">
        <f>_xll.HLV5r3.Financial.Cache.ComputeVolatility($C$7,$C$2,$C$8,T290)</f>
        <v>0.20191718686631599</v>
      </c>
    </row>
    <row r="291" spans="20:21">
      <c r="T291" s="70">
        <f t="shared" si="4"/>
        <v>40450</v>
      </c>
      <c r="U291" s="69">
        <f>_xll.HLV5r3.Financial.Cache.ComputeVolatility($C$7,$C$2,$C$8,T291)</f>
        <v>0.20182819208311001</v>
      </c>
    </row>
    <row r="292" spans="20:21">
      <c r="T292" s="70">
        <f t="shared" si="4"/>
        <v>40453</v>
      </c>
      <c r="U292" s="69">
        <f>_xll.HLV5r3.Financial.Cache.ComputeVolatility($C$7,$C$2,$C$8,T292)</f>
        <v>0.20173936420705199</v>
      </c>
    </row>
    <row r="293" spans="20:21">
      <c r="T293" s="70">
        <f t="shared" si="4"/>
        <v>40456</v>
      </c>
      <c r="U293" s="69">
        <f>_xll.HLV5r3.Financial.Cache.ComputeVolatility($C$7,$C$2,$C$8,T293)</f>
        <v>0.20165070907847599</v>
      </c>
    </row>
    <row r="294" spans="20:21">
      <c r="T294" s="70">
        <f t="shared" si="4"/>
        <v>40459</v>
      </c>
      <c r="U294" s="69">
        <f>_xll.HLV5r3.Financial.Cache.ComputeVolatility($C$7,$C$2,$C$8,T294)</f>
        <v>0.20156223253771599</v>
      </c>
    </row>
    <row r="295" spans="20:21">
      <c r="T295" s="70">
        <f t="shared" si="4"/>
        <v>40462</v>
      </c>
      <c r="U295" s="69">
        <f>_xll.HLV5r3.Financial.Cache.ComputeVolatility($C$7,$C$2,$C$8,T295)</f>
        <v>0.201473940425105</v>
      </c>
    </row>
    <row r="296" spans="20:21">
      <c r="T296" s="70">
        <f t="shared" si="4"/>
        <v>40465</v>
      </c>
      <c r="U296" s="69">
        <f>_xll.HLV5r3.Financial.Cache.ComputeVolatility($C$7,$C$2,$C$8,T296)</f>
        <v>0.201385838580977</v>
      </c>
    </row>
    <row r="297" spans="20:21">
      <c r="T297" s="70">
        <f t="shared" si="4"/>
        <v>40468</v>
      </c>
      <c r="U297" s="69">
        <f>_xll.HLV5r3.Financial.Cache.ComputeVolatility($C$7,$C$2,$C$8,T297)</f>
        <v>0.201297932845665</v>
      </c>
    </row>
    <row r="298" spans="20:21">
      <c r="T298" s="70">
        <f t="shared" si="4"/>
        <v>40471</v>
      </c>
      <c r="U298" s="69">
        <f>_xll.HLV5r3.Financial.Cache.ComputeVolatility($C$7,$C$2,$C$8,T298)</f>
        <v>0.201210229059504</v>
      </c>
    </row>
    <row r="299" spans="20:21">
      <c r="T299" s="70">
        <f t="shared" si="4"/>
        <v>40474</v>
      </c>
      <c r="U299" s="69">
        <f>_xll.HLV5r3.Financial.Cache.ComputeVolatility($C$7,$C$2,$C$8,T299)</f>
        <v>0.20112273306282599</v>
      </c>
    </row>
    <row r="300" spans="20:21">
      <c r="T300" s="70">
        <f t="shared" si="4"/>
        <v>40477</v>
      </c>
      <c r="U300" s="69">
        <f>_xll.HLV5r3.Financial.Cache.ComputeVolatility($C$7,$C$2,$C$8,T300)</f>
        <v>0.20103545069596601</v>
      </c>
    </row>
    <row r="301" spans="20:21">
      <c r="T301" s="70">
        <f t="shared" si="4"/>
        <v>40480</v>
      </c>
      <c r="U301" s="69">
        <f>_xll.HLV5r3.Financial.Cache.ComputeVolatility($C$7,$C$2,$C$8,T301)</f>
        <v>0.200948387799257</v>
      </c>
    </row>
    <row r="302" spans="20:21">
      <c r="T302" s="70">
        <f t="shared" si="4"/>
        <v>40483</v>
      </c>
      <c r="U302" s="69">
        <f>_xll.HLV5r3.Financial.Cache.ComputeVolatility($C$7,$C$2,$C$8,T302)</f>
        <v>0.20086155021303201</v>
      </c>
    </row>
    <row r="303" spans="20:21">
      <c r="T303" s="70">
        <f t="shared" si="4"/>
        <v>40486</v>
      </c>
      <c r="U303" s="69">
        <f>_xll.HLV5r3.Financial.Cache.ComputeVolatility($C$7,$C$2,$C$8,T303)</f>
        <v>0.200774943777625</v>
      </c>
    </row>
    <row r="304" spans="20:21">
      <c r="T304" s="70">
        <f t="shared" si="4"/>
        <v>40489</v>
      </c>
      <c r="U304" s="69">
        <f>_xll.HLV5r3.Financial.Cache.ComputeVolatility($C$7,$C$2,$C$8,T304)</f>
        <v>0.20068857433337001</v>
      </c>
    </row>
    <row r="305" spans="20:21">
      <c r="T305" s="70">
        <f t="shared" si="4"/>
        <v>40492</v>
      </c>
      <c r="U305" s="69">
        <f>_xll.HLV5r3.Financial.Cache.ComputeVolatility($C$7,$C$2,$C$8,T305)</f>
        <v>0.20060244772060001</v>
      </c>
    </row>
    <row r="306" spans="20:21">
      <c r="T306" s="70">
        <f t="shared" si="4"/>
        <v>40495</v>
      </c>
      <c r="U306" s="69">
        <f>_xll.HLV5r3.Financial.Cache.ComputeVolatility($C$7,$C$2,$C$8,T306)</f>
        <v>0.20051656977964899</v>
      </c>
    </row>
    <row r="307" spans="20:21">
      <c r="T307" s="70">
        <f t="shared" si="4"/>
        <v>40498</v>
      </c>
      <c r="U307" s="69">
        <f>_xll.HLV5r3.Financial.Cache.ComputeVolatility($C$7,$C$2,$C$8,T307)</f>
        <v>0.20043094635085101</v>
      </c>
    </row>
    <row r="308" spans="20:21">
      <c r="T308" s="70">
        <f t="shared" si="4"/>
        <v>40501</v>
      </c>
      <c r="U308" s="69">
        <f>_xll.HLV5r3.Financial.Cache.ComputeVolatility($C$7,$C$2,$C$8,T308)</f>
        <v>0.200345583274539</v>
      </c>
    </row>
    <row r="309" spans="20:21">
      <c r="T309" s="70">
        <f t="shared" si="4"/>
        <v>40504</v>
      </c>
      <c r="U309" s="69">
        <f>_xll.HLV5r3.Financial.Cache.ComputeVolatility($C$7,$C$2,$C$8,T309)</f>
        <v>0.20026048639104699</v>
      </c>
    </row>
    <row r="310" spans="20:21">
      <c r="T310" s="70">
        <f t="shared" si="4"/>
        <v>40507</v>
      </c>
      <c r="U310" s="69">
        <f>_xll.HLV5r3.Financial.Cache.ComputeVolatility($C$7,$C$2,$C$8,T310)</f>
        <v>0.20017566154070701</v>
      </c>
    </row>
    <row r="311" spans="20:21">
      <c r="T311" s="70">
        <f t="shared" si="4"/>
        <v>40510</v>
      </c>
      <c r="U311" s="69">
        <f>_xll.HLV5r3.Financial.Cache.ComputeVolatility($C$7,$C$2,$C$8,T311)</f>
        <v>0.200091114563855</v>
      </c>
    </row>
    <row r="312" spans="20:21">
      <c r="T312" s="70">
        <f t="shared" si="4"/>
        <v>40513</v>
      </c>
      <c r="U312" s="69">
        <f>_xll.HLV5r3.Financial.Cache.ComputeVolatility($C$7,$C$2,$C$8,T312)</f>
        <v>0.20000685130082399</v>
      </c>
    </row>
    <row r="313" spans="20:21">
      <c r="T313" s="70">
        <f t="shared" si="4"/>
        <v>40516</v>
      </c>
      <c r="U313" s="69">
        <f>_xll.HLV5r3.Financial.Cache.ComputeVolatility($C$7,$C$2,$C$8,T313)</f>
        <v>0.19992287759194599</v>
      </c>
    </row>
    <row r="314" spans="20:21">
      <c r="T314" s="70">
        <f t="shared" si="4"/>
        <v>40519</v>
      </c>
      <c r="U314" s="69">
        <f>_xll.HLV5r3.Financial.Cache.ComputeVolatility($C$7,$C$2,$C$8,T314)</f>
        <v>0.199839199277556</v>
      </c>
    </row>
    <row r="315" spans="20:21">
      <c r="T315" s="70">
        <f t="shared" si="4"/>
        <v>40522</v>
      </c>
      <c r="U315" s="69">
        <f>_xll.HLV5r3.Financial.Cache.ComputeVolatility($C$7,$C$2,$C$8,T315)</f>
        <v>0.19975582219798799</v>
      </c>
    </row>
    <row r="316" spans="20:21">
      <c r="T316" s="70">
        <f t="shared" si="4"/>
        <v>40525</v>
      </c>
      <c r="U316" s="69">
        <f>_xll.HLV5r3.Financial.Cache.ComputeVolatility($C$7,$C$2,$C$8,T316)</f>
        <v>0.199672752193574</v>
      </c>
    </row>
    <row r="317" spans="20:21">
      <c r="T317" s="70">
        <f t="shared" si="4"/>
        <v>40528</v>
      </c>
      <c r="U317" s="69">
        <f>_xll.HLV5r3.Financial.Cache.ComputeVolatility($C$7,$C$2,$C$8,T317)</f>
        <v>0.199589995104649</v>
      </c>
    </row>
    <row r="318" spans="20:21">
      <c r="T318" s="70">
        <f t="shared" si="4"/>
        <v>40531</v>
      </c>
      <c r="U318" s="69">
        <f>_xll.HLV5r3.Financial.Cache.ComputeVolatility($C$7,$C$2,$C$8,T318)</f>
        <v>0.199507556771546</v>
      </c>
    </row>
    <row r="319" spans="20:21">
      <c r="T319" s="70">
        <f t="shared" si="4"/>
        <v>40534</v>
      </c>
      <c r="U319" s="69">
        <f>_xll.HLV5r3.Financial.Cache.ComputeVolatility($C$7,$C$2,$C$8,T319)</f>
        <v>0.199425443034599</v>
      </c>
    </row>
    <row r="320" spans="20:21">
      <c r="T320" s="70">
        <f t="shared" si="4"/>
        <v>40537</v>
      </c>
      <c r="U320" s="69">
        <f>_xll.HLV5r3.Financial.Cache.ComputeVolatility($C$7,$C$2,$C$8,T320)</f>
        <v>0.199343659734141</v>
      </c>
    </row>
    <row r="321" spans="20:21">
      <c r="T321" s="70">
        <f t="shared" si="4"/>
        <v>40540</v>
      </c>
      <c r="U321" s="69">
        <f>_xll.HLV5r3.Financial.Cache.ComputeVolatility($C$7,$C$2,$C$8,T321)</f>
        <v>0.19926221271050601</v>
      </c>
    </row>
    <row r="322" spans="20:21">
      <c r="T322" s="70">
        <f t="shared" si="4"/>
        <v>40543</v>
      </c>
      <c r="U322" s="69">
        <f>_xll.HLV5r3.Financial.Cache.ComputeVolatility($C$7,$C$2,$C$8,T322)</f>
        <v>0.19918110780402701</v>
      </c>
    </row>
    <row r="323" spans="20:21">
      <c r="T323" s="70">
        <f t="shared" si="4"/>
        <v>40546</v>
      </c>
      <c r="U323" s="69">
        <f>_xll.HLV5r3.Financial.Cache.ComputeVolatility($C$7,$C$2,$C$8,T323)</f>
        <v>0.19910035085503899</v>
      </c>
    </row>
    <row r="324" spans="20:21">
      <c r="T324" s="70">
        <f t="shared" ref="T324:T387" si="5">T323+3</f>
        <v>40549</v>
      </c>
      <c r="U324" s="69">
        <f>_xll.HLV5r3.Financial.Cache.ComputeVolatility($C$7,$C$2,$C$8,T324)</f>
        <v>0.19901994770387399</v>
      </c>
    </row>
    <row r="325" spans="20:21">
      <c r="T325" s="70">
        <f t="shared" si="5"/>
        <v>40552</v>
      </c>
      <c r="U325" s="69">
        <f>_xll.HLV5r3.Financial.Cache.ComputeVolatility($C$7,$C$2,$C$8,T325)</f>
        <v>0.19893990419086699</v>
      </c>
    </row>
    <row r="326" spans="20:21">
      <c r="T326" s="70">
        <f t="shared" si="5"/>
        <v>40555</v>
      </c>
      <c r="U326" s="69">
        <f>_xll.HLV5r3.Financial.Cache.ComputeVolatility($C$7,$C$2,$C$8,T326)</f>
        <v>0.19886022615634999</v>
      </c>
    </row>
    <row r="327" spans="20:21">
      <c r="T327" s="70">
        <f t="shared" si="5"/>
        <v>40558</v>
      </c>
      <c r="U327" s="69">
        <f>_xll.HLV5r3.Financial.Cache.ComputeVolatility($C$7,$C$2,$C$8,T327)</f>
        <v>0.19878091944065801</v>
      </c>
    </row>
    <row r="328" spans="20:21">
      <c r="T328" s="70">
        <f t="shared" si="5"/>
        <v>40561</v>
      </c>
      <c r="U328" s="69">
        <f>_xll.HLV5r3.Financial.Cache.ComputeVolatility($C$7,$C$2,$C$8,T328)</f>
        <v>0.19870198988412399</v>
      </c>
    </row>
    <row r="329" spans="20:21">
      <c r="T329" s="70">
        <f t="shared" si="5"/>
        <v>40564</v>
      </c>
      <c r="U329" s="69">
        <f>_xll.HLV5r3.Financial.Cache.ComputeVolatility($C$7,$C$2,$C$8,T329)</f>
        <v>0.19862344332708201</v>
      </c>
    </row>
    <row r="330" spans="20:21">
      <c r="T330" s="70">
        <f t="shared" si="5"/>
        <v>40567</v>
      </c>
      <c r="U330" s="69">
        <f>_xll.HLV5r3.Financial.Cache.ComputeVolatility($C$7,$C$2,$C$8,T330)</f>
        <v>0.19854528560986501</v>
      </c>
    </row>
    <row r="331" spans="20:21">
      <c r="T331" s="70">
        <f t="shared" si="5"/>
        <v>40570</v>
      </c>
      <c r="U331" s="69">
        <f>_xll.HLV5r3.Financial.Cache.ComputeVolatility($C$7,$C$2,$C$8,T331)</f>
        <v>0.198467522572808</v>
      </c>
    </row>
    <row r="332" spans="20:21">
      <c r="T332" s="70">
        <f t="shared" si="5"/>
        <v>40573</v>
      </c>
      <c r="U332" s="69">
        <f>_xll.HLV5r3.Financial.Cache.ComputeVolatility($C$7,$C$2,$C$8,T332)</f>
        <v>0.19839016005624199</v>
      </c>
    </row>
    <row r="333" spans="20:21">
      <c r="T333" s="70">
        <f t="shared" si="5"/>
        <v>40576</v>
      </c>
      <c r="U333" s="69">
        <f>_xll.HLV5r3.Financial.Cache.ComputeVolatility($C$7,$C$2,$C$8,T333)</f>
        <v>0.198313203900503</v>
      </c>
    </row>
    <row r="334" spans="20:21">
      <c r="T334" s="70">
        <f t="shared" si="5"/>
        <v>40579</v>
      </c>
      <c r="U334" s="69">
        <f>_xll.HLV5r3.Financial.Cache.ComputeVolatility($C$7,$C$2,$C$8,T334)</f>
        <v>0.19823665994592299</v>
      </c>
    </row>
    <row r="335" spans="20:21">
      <c r="T335" s="70">
        <f t="shared" si="5"/>
        <v>40582</v>
      </c>
      <c r="U335" s="69">
        <f>_xll.HLV5r3.Financial.Cache.ComputeVolatility($C$7,$C$2,$C$8,T335)</f>
        <v>0.19816053403283701</v>
      </c>
    </row>
    <row r="336" spans="20:21">
      <c r="T336" s="70">
        <f t="shared" si="5"/>
        <v>40585</v>
      </c>
      <c r="U336" s="69">
        <f>_xll.HLV5r3.Financial.Cache.ComputeVolatility($C$7,$C$2,$C$8,T336)</f>
        <v>0.198084832001578</v>
      </c>
    </row>
    <row r="337" spans="20:21">
      <c r="T337" s="70">
        <f t="shared" si="5"/>
        <v>40588</v>
      </c>
      <c r="U337" s="69">
        <f>_xll.HLV5r3.Financial.Cache.ComputeVolatility($C$7,$C$2,$C$8,T337)</f>
        <v>0.19800955969247899</v>
      </c>
    </row>
    <row r="338" spans="20:21">
      <c r="T338" s="70">
        <f t="shared" si="5"/>
        <v>40591</v>
      </c>
      <c r="U338" s="69">
        <f>_xll.HLV5r3.Financial.Cache.ComputeVolatility($C$7,$C$2,$C$8,T338)</f>
        <v>0.197934722945875</v>
      </c>
    </row>
    <row r="339" spans="20:21">
      <c r="T339" s="70">
        <f t="shared" si="5"/>
        <v>40594</v>
      </c>
      <c r="U339" s="69">
        <f>_xll.HLV5r3.Financial.Cache.ComputeVolatility($C$7,$C$2,$C$8,T339)</f>
        <v>0.19786032760209801</v>
      </c>
    </row>
    <row r="340" spans="20:21">
      <c r="T340" s="70">
        <f t="shared" si="5"/>
        <v>40597</v>
      </c>
      <c r="U340" s="69">
        <f>_xll.HLV5r3.Financial.Cache.ComputeVolatility($C$7,$C$2,$C$8,T340)</f>
        <v>0.19778637950148201</v>
      </c>
    </row>
    <row r="341" spans="20:21">
      <c r="T341" s="70">
        <f t="shared" si="5"/>
        <v>40600</v>
      </c>
      <c r="U341" s="69">
        <f>_xll.HLV5r3.Financial.Cache.ComputeVolatility($C$7,$C$2,$C$8,T341)</f>
        <v>0.197712884484361</v>
      </c>
    </row>
    <row r="342" spans="20:21">
      <c r="T342" s="70">
        <f t="shared" si="5"/>
        <v>40603</v>
      </c>
      <c r="U342" s="69">
        <f>_xll.HLV5r3.Financial.Cache.ComputeVolatility($C$7,$C$2,$C$8,T342)</f>
        <v>0.19763984839106899</v>
      </c>
    </row>
    <row r="343" spans="20:21">
      <c r="T343" s="70">
        <f t="shared" si="5"/>
        <v>40606</v>
      </c>
      <c r="U343" s="69">
        <f>_xll.HLV5r3.Financial.Cache.ComputeVolatility($C$7,$C$2,$C$8,T343)</f>
        <v>0.197567277061939</v>
      </c>
    </row>
    <row r="344" spans="20:21">
      <c r="T344" s="70">
        <f t="shared" si="5"/>
        <v>40609</v>
      </c>
      <c r="U344" s="69">
        <f>_xll.HLV5r3.Financial.Cache.ComputeVolatility($C$7,$C$2,$C$8,T344)</f>
        <v>0.19749517633730501</v>
      </c>
    </row>
    <row r="345" spans="20:21">
      <c r="T345" s="70">
        <f t="shared" si="5"/>
        <v>40612</v>
      </c>
      <c r="U345" s="69">
        <f>_xll.HLV5r3.Financial.Cache.ComputeVolatility($C$7,$C$2,$C$8,T345)</f>
        <v>0.19742355205750001</v>
      </c>
    </row>
    <row r="346" spans="20:21">
      <c r="T346" s="70">
        <f t="shared" si="5"/>
        <v>40615</v>
      </c>
      <c r="U346" s="69">
        <f>_xll.HLV5r3.Financial.Cache.ComputeVolatility($C$7,$C$2,$C$8,T346)</f>
        <v>0.197352410062858</v>
      </c>
    </row>
    <row r="347" spans="20:21">
      <c r="T347" s="70">
        <f t="shared" si="5"/>
        <v>40618</v>
      </c>
      <c r="U347" s="69">
        <f>_xll.HLV5r3.Financial.Cache.ComputeVolatility($C$7,$C$2,$C$8,T347)</f>
        <v>0.19728175619371199</v>
      </c>
    </row>
    <row r="348" spans="20:21">
      <c r="T348" s="70">
        <f t="shared" si="5"/>
        <v>40621</v>
      </c>
      <c r="U348" s="69">
        <f>_xll.HLV5r3.Financial.Cache.ComputeVolatility($C$7,$C$2,$C$8,T348)</f>
        <v>0.197211596290397</v>
      </c>
    </row>
    <row r="349" spans="20:21">
      <c r="T349" s="70">
        <f t="shared" si="5"/>
        <v>40624</v>
      </c>
      <c r="U349" s="69">
        <f>_xll.HLV5r3.Financial.Cache.ComputeVolatility($C$7,$C$2,$C$8,T349)</f>
        <v>0.19714193619324499</v>
      </c>
    </row>
    <row r="350" spans="20:21">
      <c r="T350" s="70">
        <f t="shared" si="5"/>
        <v>40627</v>
      </c>
      <c r="U350" s="69">
        <f>_xll.HLV5r3.Financial.Cache.ComputeVolatility($C$7,$C$2,$C$8,T350)</f>
        <v>0.19707278174258999</v>
      </c>
    </row>
    <row r="351" spans="20:21">
      <c r="T351" s="70">
        <f t="shared" si="5"/>
        <v>40630</v>
      </c>
      <c r="U351" s="69">
        <f>_xll.HLV5r3.Financial.Cache.ComputeVolatility($C$7,$C$2,$C$8,T351)</f>
        <v>0.19700413877876699</v>
      </c>
    </row>
    <row r="352" spans="20:21">
      <c r="T352" s="70">
        <f t="shared" si="5"/>
        <v>40633</v>
      </c>
      <c r="U352" s="69">
        <f>_xll.HLV5r3.Financial.Cache.ComputeVolatility($C$7,$C$2,$C$8,T352)</f>
        <v>0.19693601314210801</v>
      </c>
    </row>
    <row r="353" spans="20:21">
      <c r="T353" s="70">
        <f t="shared" si="5"/>
        <v>40636</v>
      </c>
      <c r="U353" s="69">
        <f>_xll.HLV5r3.Financial.Cache.ComputeVolatility($C$7,$C$2,$C$8,T353)</f>
        <v>0.196868410672947</v>
      </c>
    </row>
    <row r="354" spans="20:21">
      <c r="T354" s="70">
        <f t="shared" si="5"/>
        <v>40639</v>
      </c>
      <c r="U354" s="69">
        <f>_xll.HLV5r3.Financial.Cache.ComputeVolatility($C$7,$C$2,$C$8,T354)</f>
        <v>0.19680133721161799</v>
      </c>
    </row>
    <row r="355" spans="20:21">
      <c r="T355" s="70">
        <f t="shared" si="5"/>
        <v>40642</v>
      </c>
      <c r="U355" s="69">
        <f>_xll.HLV5r3.Financial.Cache.ComputeVolatility($C$7,$C$2,$C$8,T355)</f>
        <v>0.196734798598454</v>
      </c>
    </row>
    <row r="356" spans="20:21">
      <c r="T356" s="70">
        <f t="shared" si="5"/>
        <v>40645</v>
      </c>
      <c r="U356" s="69">
        <f>_xll.HLV5r3.Financial.Cache.ComputeVolatility($C$7,$C$2,$C$8,T356)</f>
        <v>0.196668800673789</v>
      </c>
    </row>
    <row r="357" spans="20:21">
      <c r="T357" s="70">
        <f t="shared" si="5"/>
        <v>40648</v>
      </c>
      <c r="U357" s="69">
        <f>_xll.HLV5r3.Financial.Cache.ComputeVolatility($C$7,$C$2,$C$8,T357)</f>
        <v>0.196603349277957</v>
      </c>
    </row>
    <row r="358" spans="20:21">
      <c r="T358" s="70">
        <f t="shared" si="5"/>
        <v>40651</v>
      </c>
      <c r="U358" s="69">
        <f>_xll.HLV5r3.Financial.Cache.ComputeVolatility($C$7,$C$2,$C$8,T358)</f>
        <v>0.19653845025129099</v>
      </c>
    </row>
    <row r="359" spans="20:21">
      <c r="T359" s="70">
        <f t="shared" si="5"/>
        <v>40654</v>
      </c>
      <c r="U359" s="69">
        <f>_xll.HLV5r3.Financial.Cache.ComputeVolatility($C$7,$C$2,$C$8,T359)</f>
        <v>0.19647410943412399</v>
      </c>
    </row>
    <row r="360" spans="20:21">
      <c r="T360" s="70">
        <f t="shared" si="5"/>
        <v>40657</v>
      </c>
      <c r="U360" s="69">
        <f>_xll.HLV5r3.Financial.Cache.ComputeVolatility($C$7,$C$2,$C$8,T360)</f>
        <v>0.196410332666791</v>
      </c>
    </row>
    <row r="361" spans="20:21">
      <c r="T361" s="70">
        <f t="shared" si="5"/>
        <v>40660</v>
      </c>
      <c r="U361" s="69">
        <f>_xll.HLV5r3.Financial.Cache.ComputeVolatility($C$7,$C$2,$C$8,T361)</f>
        <v>0.19634712578962399</v>
      </c>
    </row>
    <row r="362" spans="20:21">
      <c r="T362" s="70">
        <f t="shared" si="5"/>
        <v>40663</v>
      </c>
      <c r="U362" s="69">
        <f>_xll.HLV5r3.Financial.Cache.ComputeVolatility($C$7,$C$2,$C$8,T362)</f>
        <v>0.196284494642959</v>
      </c>
    </row>
    <row r="363" spans="20:21">
      <c r="T363" s="70">
        <f t="shared" si="5"/>
        <v>40666</v>
      </c>
      <c r="U363" s="69">
        <f>_xll.HLV5r3.Financial.Cache.ComputeVolatility($C$7,$C$2,$C$8,T363)</f>
        <v>0.19622244506712699</v>
      </c>
    </row>
    <row r="364" spans="20:21">
      <c r="T364" s="70">
        <f t="shared" si="5"/>
        <v>40669</v>
      </c>
      <c r="U364" s="69">
        <f>_xll.HLV5r3.Financial.Cache.ComputeVolatility($C$7,$C$2,$C$8,T364)</f>
        <v>0.196160982902463</v>
      </c>
    </row>
    <row r="365" spans="20:21">
      <c r="T365" s="70">
        <f t="shared" si="5"/>
        <v>40672</v>
      </c>
      <c r="U365" s="69">
        <f>_xll.HLV5r3.Financial.Cache.ComputeVolatility($C$7,$C$2,$C$8,T365)</f>
        <v>0.1961001139893</v>
      </c>
    </row>
    <row r="366" spans="20:21">
      <c r="T366" s="70">
        <f t="shared" si="5"/>
        <v>40675</v>
      </c>
      <c r="U366" s="69">
        <f>_xll.HLV5r3.Financial.Cache.ComputeVolatility($C$7,$C$2,$C$8,T366)</f>
        <v>0.19603984416797299</v>
      </c>
    </row>
    <row r="367" spans="20:21">
      <c r="T367" s="70">
        <f t="shared" si="5"/>
        <v>40678</v>
      </c>
      <c r="U367" s="69">
        <f>_xll.HLV5r3.Financial.Cache.ComputeVolatility($C$7,$C$2,$C$8,T367)</f>
        <v>0.19598016324602999</v>
      </c>
    </row>
    <row r="368" spans="20:21">
      <c r="T368" s="70">
        <f t="shared" si="5"/>
        <v>40681</v>
      </c>
      <c r="U368" s="69">
        <f>_xll.HLV5r3.Financial.Cache.ComputeVolatility($C$7,$C$2,$C$8,T368)</f>
        <v>0.19592086641343701</v>
      </c>
    </row>
    <row r="369" spans="20:21">
      <c r="T369" s="70">
        <f t="shared" si="5"/>
        <v>40684</v>
      </c>
      <c r="U369" s="69">
        <f>_xll.HLV5r3.Financial.Cache.ComputeVolatility($C$7,$C$2,$C$8,T369)</f>
        <v>0.195861888428812</v>
      </c>
    </row>
    <row r="370" spans="20:21">
      <c r="T370" s="70">
        <f t="shared" si="5"/>
        <v>40687</v>
      </c>
      <c r="U370" s="69">
        <f>_xll.HLV5r3.Financial.Cache.ComputeVolatility($C$7,$C$2,$C$8,T370)</f>
        <v>0.195803227625858</v>
      </c>
    </row>
    <row r="371" spans="20:21">
      <c r="T371" s="70">
        <f t="shared" si="5"/>
        <v>40690</v>
      </c>
      <c r="U371" s="69">
        <f>_xll.HLV5r3.Financial.Cache.ComputeVolatility($C$7,$C$2,$C$8,T371)</f>
        <v>0.19574488233828</v>
      </c>
    </row>
    <row r="372" spans="20:21">
      <c r="T372" s="70">
        <f t="shared" si="5"/>
        <v>40693</v>
      </c>
      <c r="U372" s="69">
        <f>_xll.HLV5r3.Financial.Cache.ComputeVolatility($C$7,$C$2,$C$8,T372)</f>
        <v>0.19568685089978199</v>
      </c>
    </row>
    <row r="373" spans="20:21">
      <c r="T373" s="70">
        <f t="shared" si="5"/>
        <v>40696</v>
      </c>
      <c r="U373" s="69">
        <f>_xll.HLV5r3.Financial.Cache.ComputeVolatility($C$7,$C$2,$C$8,T373)</f>
        <v>0.19562913164406801</v>
      </c>
    </row>
    <row r="374" spans="20:21">
      <c r="T374" s="70">
        <f t="shared" si="5"/>
        <v>40699</v>
      </c>
      <c r="U374" s="69">
        <f>_xll.HLV5r3.Financial.Cache.ComputeVolatility($C$7,$C$2,$C$8,T374)</f>
        <v>0.19557172290484301</v>
      </c>
    </row>
    <row r="375" spans="20:21">
      <c r="T375" s="70">
        <f t="shared" si="5"/>
        <v>40702</v>
      </c>
      <c r="U375" s="69">
        <f>_xll.HLV5r3.Financial.Cache.ComputeVolatility($C$7,$C$2,$C$8,T375)</f>
        <v>0.19551462301580999</v>
      </c>
    </row>
    <row r="376" spans="20:21">
      <c r="T376" s="70">
        <f t="shared" si="5"/>
        <v>40705</v>
      </c>
      <c r="U376" s="69">
        <f>_xll.HLV5r3.Financial.Cache.ComputeVolatility($C$7,$C$2,$C$8,T376)</f>
        <v>0.19545783031067501</v>
      </c>
    </row>
    <row r="377" spans="20:21">
      <c r="T377" s="70">
        <f t="shared" si="5"/>
        <v>40708</v>
      </c>
      <c r="U377" s="69">
        <f>_xll.HLV5r3.Financial.Cache.ComputeVolatility($C$7,$C$2,$C$8,T377)</f>
        <v>0.195401343123141</v>
      </c>
    </row>
    <row r="378" spans="20:21">
      <c r="T378" s="70">
        <f t="shared" si="5"/>
        <v>40711</v>
      </c>
      <c r="U378" s="69">
        <f>_xll.HLV5r3.Financial.Cache.ComputeVolatility($C$7,$C$2,$C$8,T378)</f>
        <v>0.195345159786913</v>
      </c>
    </row>
    <row r="379" spans="20:21">
      <c r="T379" s="70">
        <f t="shared" si="5"/>
        <v>40714</v>
      </c>
      <c r="U379" s="69">
        <f>_xll.HLV5r3.Financial.Cache.ComputeVolatility($C$7,$C$2,$C$8,T379)</f>
        <v>0.19528927863569401</v>
      </c>
    </row>
    <row r="380" spans="20:21">
      <c r="T380" s="70">
        <f t="shared" si="5"/>
        <v>40717</v>
      </c>
      <c r="U380" s="69">
        <f>_xll.HLV5r3.Financial.Cache.ComputeVolatility($C$7,$C$2,$C$8,T380)</f>
        <v>0.19523369800318999</v>
      </c>
    </row>
    <row r="381" spans="20:21">
      <c r="T381" s="70">
        <f t="shared" si="5"/>
        <v>40720</v>
      </c>
      <c r="U381" s="69">
        <f>_xll.HLV5r3.Financial.Cache.ComputeVolatility($C$7,$C$2,$C$8,T381)</f>
        <v>0.195178416223104</v>
      </c>
    </row>
    <row r="382" spans="20:21">
      <c r="T382" s="70">
        <f t="shared" si="5"/>
        <v>40723</v>
      </c>
      <c r="U382" s="69">
        <f>_xll.HLV5r3.Financial.Cache.ComputeVolatility($C$7,$C$2,$C$8,T382)</f>
        <v>0.19512343162914</v>
      </c>
    </row>
    <row r="383" spans="20:21">
      <c r="T383" s="70">
        <f t="shared" si="5"/>
        <v>40726</v>
      </c>
      <c r="U383" s="69">
        <f>_xll.HLV5r3.Financial.Cache.ComputeVolatility($C$7,$C$2,$C$8,T383)</f>
        <v>0.195068742555004</v>
      </c>
    </row>
    <row r="384" spans="20:21">
      <c r="T384" s="70">
        <f t="shared" si="5"/>
        <v>40729</v>
      </c>
      <c r="U384" s="69">
        <f>_xll.HLV5r3.Financial.Cache.ComputeVolatility($C$7,$C$2,$C$8,T384)</f>
        <v>0.19501434733439801</v>
      </c>
    </row>
    <row r="385" spans="20:21">
      <c r="T385" s="70">
        <f t="shared" si="5"/>
        <v>40732</v>
      </c>
      <c r="U385" s="69">
        <f>_xll.HLV5r3.Financial.Cache.ComputeVolatility($C$7,$C$2,$C$8,T385)</f>
        <v>0.19496024430102801</v>
      </c>
    </row>
    <row r="386" spans="20:21">
      <c r="T386" s="70">
        <f t="shared" si="5"/>
        <v>40735</v>
      </c>
      <c r="U386" s="69">
        <f>_xll.HLV5r3.Financial.Cache.ComputeVolatility($C$7,$C$2,$C$8,T386)</f>
        <v>0.19490643178859701</v>
      </c>
    </row>
    <row r="387" spans="20:21">
      <c r="T387" s="70">
        <f t="shared" si="5"/>
        <v>40738</v>
      </c>
      <c r="U387" s="69">
        <f>_xll.HLV5r3.Financial.Cache.ComputeVolatility($C$7,$C$2,$C$8,T387)</f>
        <v>0.19485290813081099</v>
      </c>
    </row>
    <row r="388" spans="20:21">
      <c r="T388" s="70">
        <f t="shared" ref="T388:T451" si="6">T387+3</f>
        <v>40741</v>
      </c>
      <c r="U388" s="69">
        <f>_xll.HLV5r3.Financial.Cache.ComputeVolatility($C$7,$C$2,$C$8,T388)</f>
        <v>0.19479967166137199</v>
      </c>
    </row>
    <row r="389" spans="20:21">
      <c r="T389" s="70">
        <f t="shared" si="6"/>
        <v>40744</v>
      </c>
      <c r="U389" s="69">
        <f>_xll.HLV5r3.Financial.Cache.ComputeVolatility($C$7,$C$2,$C$8,T389)</f>
        <v>0.19474672071398499</v>
      </c>
    </row>
    <row r="390" spans="20:21">
      <c r="T390" s="70">
        <f t="shared" si="6"/>
        <v>40747</v>
      </c>
      <c r="U390" s="69">
        <f>_xll.HLV5r3.Financial.Cache.ComputeVolatility($C$7,$C$2,$C$8,T390)</f>
        <v>0.19469405362235601</v>
      </c>
    </row>
    <row r="391" spans="20:21">
      <c r="T391" s="70">
        <f t="shared" si="6"/>
        <v>40750</v>
      </c>
      <c r="U391" s="69">
        <f>_xll.HLV5r3.Financial.Cache.ComputeVolatility($C$7,$C$2,$C$8,T391)</f>
        <v>0.19464166872018701</v>
      </c>
    </row>
    <row r="392" spans="20:21">
      <c r="T392" s="70">
        <f t="shared" si="6"/>
        <v>40753</v>
      </c>
      <c r="U392" s="69">
        <f>_xll.HLV5r3.Financial.Cache.ComputeVolatility($C$7,$C$2,$C$8,T392)</f>
        <v>0.19458956434118299</v>
      </c>
    </row>
    <row r="393" spans="20:21">
      <c r="T393" s="70">
        <f t="shared" si="6"/>
        <v>40756</v>
      </c>
      <c r="U393" s="69">
        <f>_xll.HLV5r3.Financial.Cache.ComputeVolatility($C$7,$C$2,$C$8,T393)</f>
        <v>0.19453773881904801</v>
      </c>
    </row>
    <row r="394" spans="20:21">
      <c r="T394" s="70">
        <f t="shared" si="6"/>
        <v>40759</v>
      </c>
      <c r="U394" s="69">
        <f>_xll.HLV5r3.Financial.Cache.ComputeVolatility($C$7,$C$2,$C$8,T394)</f>
        <v>0.194486190487487</v>
      </c>
    </row>
    <row r="395" spans="20:21">
      <c r="T395" s="70">
        <f t="shared" si="6"/>
        <v>40762</v>
      </c>
      <c r="U395" s="69">
        <f>_xll.HLV5r3.Financial.Cache.ComputeVolatility($C$7,$C$2,$C$8,T395)</f>
        <v>0.19443491768020399</v>
      </c>
    </row>
    <row r="396" spans="20:21">
      <c r="T396" s="70">
        <f t="shared" si="6"/>
        <v>40765</v>
      </c>
      <c r="U396" s="69">
        <f>_xll.HLV5r3.Financial.Cache.ComputeVolatility($C$7,$C$2,$C$8,T396)</f>
        <v>0.19438391873090299</v>
      </c>
    </row>
    <row r="397" spans="20:21">
      <c r="T397" s="70">
        <f t="shared" si="6"/>
        <v>40768</v>
      </c>
      <c r="U397" s="69">
        <f>_xll.HLV5r3.Financial.Cache.ComputeVolatility($C$7,$C$2,$C$8,T397)</f>
        <v>0.19433319197328899</v>
      </c>
    </row>
    <row r="398" spans="20:21">
      <c r="T398" s="70">
        <f t="shared" si="6"/>
        <v>40771</v>
      </c>
      <c r="U398" s="69">
        <f>_xll.HLV5r3.Financial.Cache.ComputeVolatility($C$7,$C$2,$C$8,T398)</f>
        <v>0.194282735741064</v>
      </c>
    </row>
    <row r="399" spans="20:21">
      <c r="T399" s="70">
        <f t="shared" si="6"/>
        <v>40774</v>
      </c>
      <c r="U399" s="69">
        <f>_xll.HLV5r3.Financial.Cache.ComputeVolatility($C$7,$C$2,$C$8,T399)</f>
        <v>0.19423254836793499</v>
      </c>
    </row>
    <row r="400" spans="20:21">
      <c r="T400" s="70">
        <f t="shared" si="6"/>
        <v>40777</v>
      </c>
      <c r="U400" s="69">
        <f>_xll.HLV5r3.Financial.Cache.ComputeVolatility($C$7,$C$2,$C$8,T400)</f>
        <v>0.19418262818760501</v>
      </c>
    </row>
    <row r="401" spans="20:21">
      <c r="T401" s="70">
        <f t="shared" si="6"/>
        <v>40780</v>
      </c>
      <c r="U401" s="69">
        <f>_xll.HLV5r3.Financial.Cache.ComputeVolatility($C$7,$C$2,$C$8,T401)</f>
        <v>0.19413297353377801</v>
      </c>
    </row>
    <row r="402" spans="20:21">
      <c r="T402" s="70">
        <f t="shared" si="6"/>
        <v>40783</v>
      </c>
      <c r="U402" s="69">
        <f>_xll.HLV5r3.Financial.Cache.ComputeVolatility($C$7,$C$2,$C$8,T402)</f>
        <v>0.19408358274015899</v>
      </c>
    </row>
    <row r="403" spans="20:21">
      <c r="T403" s="70">
        <f t="shared" si="6"/>
        <v>40786</v>
      </c>
      <c r="U403" s="69">
        <f>_xll.HLV5r3.Financial.Cache.ComputeVolatility($C$7,$C$2,$C$8,T403)</f>
        <v>0.19403445414045201</v>
      </c>
    </row>
    <row r="404" spans="20:21">
      <c r="T404" s="70">
        <f t="shared" si="6"/>
        <v>40789</v>
      </c>
      <c r="U404" s="69">
        <f>_xll.HLV5r3.Financial.Cache.ComputeVolatility($C$7,$C$2,$C$8,T404)</f>
        <v>0.19398558606836</v>
      </c>
    </row>
    <row r="405" spans="20:21">
      <c r="T405" s="70">
        <f t="shared" si="6"/>
        <v>40792</v>
      </c>
      <c r="U405" s="69">
        <f>_xll.HLV5r3.Financial.Cache.ComputeVolatility($C$7,$C$2,$C$8,T405)</f>
        <v>0.19393697685758901</v>
      </c>
    </row>
    <row r="406" spans="20:21">
      <c r="T406" s="70">
        <f t="shared" si="6"/>
        <v>40795</v>
      </c>
      <c r="U406" s="69">
        <f>_xll.HLV5r3.Financial.Cache.ComputeVolatility($C$7,$C$2,$C$8,T406)</f>
        <v>0.19388862484184299</v>
      </c>
    </row>
    <row r="407" spans="20:21">
      <c r="T407" s="70">
        <f t="shared" si="6"/>
        <v>40798</v>
      </c>
      <c r="U407" s="69">
        <f>_xll.HLV5r3.Financial.Cache.ComputeVolatility($C$7,$C$2,$C$8,T407)</f>
        <v>0.19384052835482601</v>
      </c>
    </row>
    <row r="408" spans="20:21">
      <c r="T408" s="70">
        <f t="shared" si="6"/>
        <v>40801</v>
      </c>
      <c r="U408" s="69">
        <f>_xll.HLV5r3.Financial.Cache.ComputeVolatility($C$7,$C$2,$C$8,T408)</f>
        <v>0.193792685730241</v>
      </c>
    </row>
    <row r="409" spans="20:21">
      <c r="T409" s="70">
        <f t="shared" si="6"/>
        <v>40804</v>
      </c>
      <c r="U409" s="69">
        <f>_xll.HLV5r3.Financial.Cache.ComputeVolatility($C$7,$C$2,$C$8,T409)</f>
        <v>0.19374509530179401</v>
      </c>
    </row>
    <row r="410" spans="20:21">
      <c r="T410" s="70">
        <f t="shared" si="6"/>
        <v>40807</v>
      </c>
      <c r="U410" s="69">
        <f>_xll.HLV5r3.Financial.Cache.ComputeVolatility($C$7,$C$2,$C$8,T410)</f>
        <v>0.19369775540318901</v>
      </c>
    </row>
    <row r="411" spans="20:21">
      <c r="T411" s="70">
        <f t="shared" si="6"/>
        <v>40810</v>
      </c>
      <c r="U411" s="69">
        <f>_xll.HLV5r3.Financial.Cache.ComputeVolatility($C$7,$C$2,$C$8,T411)</f>
        <v>0.193650664368129</v>
      </c>
    </row>
    <row r="412" spans="20:21">
      <c r="T412" s="70">
        <f t="shared" si="6"/>
        <v>40813</v>
      </c>
      <c r="U412" s="69">
        <f>_xll.HLV5r3.Financial.Cache.ComputeVolatility($C$7,$C$2,$C$8,T412)</f>
        <v>0.19360382053031899</v>
      </c>
    </row>
    <row r="413" spans="20:21">
      <c r="T413" s="70">
        <f t="shared" si="6"/>
        <v>40816</v>
      </c>
      <c r="U413" s="69">
        <f>_xll.HLV5r3.Financial.Cache.ComputeVolatility($C$7,$C$2,$C$8,T413)</f>
        <v>0.193557222223464</v>
      </c>
    </row>
    <row r="414" spans="20:21">
      <c r="T414" s="70">
        <f t="shared" si="6"/>
        <v>40819</v>
      </c>
      <c r="U414" s="69">
        <f>_xll.HLV5r3.Financial.Cache.ComputeVolatility($C$7,$C$2,$C$8,T414)</f>
        <v>0.193510867781268</v>
      </c>
    </row>
    <row r="415" spans="20:21">
      <c r="T415" s="70">
        <f t="shared" si="6"/>
        <v>40822</v>
      </c>
      <c r="U415" s="69">
        <f>_xll.HLV5r3.Financial.Cache.ComputeVolatility($C$7,$C$2,$C$8,T415)</f>
        <v>0.193464755537434</v>
      </c>
    </row>
    <row r="416" spans="20:21">
      <c r="T416" s="70">
        <f t="shared" si="6"/>
        <v>40825</v>
      </c>
      <c r="U416" s="69">
        <f>_xll.HLV5r3.Financial.Cache.ComputeVolatility($C$7,$C$2,$C$8,T416)</f>
        <v>0.19341888382566699</v>
      </c>
    </row>
    <row r="417" spans="20:21">
      <c r="T417" s="70">
        <f t="shared" si="6"/>
        <v>40828</v>
      </c>
      <c r="U417" s="69">
        <f>_xll.HLV5r3.Financial.Cache.ComputeVolatility($C$7,$C$2,$C$8,T417)</f>
        <v>0.19337325097967201</v>
      </c>
    </row>
    <row r="418" spans="20:21">
      <c r="T418" s="70">
        <f t="shared" si="6"/>
        <v>40831</v>
      </c>
      <c r="U418" s="69">
        <f>_xll.HLV5r3.Financial.Cache.ComputeVolatility($C$7,$C$2,$C$8,T418)</f>
        <v>0.193327855333152</v>
      </c>
    </row>
    <row r="419" spans="20:21">
      <c r="T419" s="70">
        <f t="shared" si="6"/>
        <v>40834</v>
      </c>
      <c r="U419" s="69">
        <f>_xll.HLV5r3.Financial.Cache.ComputeVolatility($C$7,$C$2,$C$8,T419)</f>
        <v>0.19328269521981201</v>
      </c>
    </row>
    <row r="420" spans="20:21">
      <c r="T420" s="70">
        <f t="shared" si="6"/>
        <v>40837</v>
      </c>
      <c r="U420" s="69">
        <f>_xll.HLV5r3.Financial.Cache.ComputeVolatility($C$7,$C$2,$C$8,T420)</f>
        <v>0.19323776897335701</v>
      </c>
    </row>
    <row r="421" spans="20:21">
      <c r="T421" s="70">
        <f t="shared" si="6"/>
        <v>40840</v>
      </c>
      <c r="U421" s="69">
        <f>_xll.HLV5r3.Financial.Cache.ComputeVolatility($C$7,$C$2,$C$8,T421)</f>
        <v>0.19319307492748899</v>
      </c>
    </row>
    <row r="422" spans="20:21">
      <c r="T422" s="70">
        <f t="shared" si="6"/>
        <v>40843</v>
      </c>
      <c r="U422" s="69">
        <f>_xll.HLV5r3.Financial.Cache.ComputeVolatility($C$7,$C$2,$C$8,T422)</f>
        <v>0.193148611415914</v>
      </c>
    </row>
    <row r="423" spans="20:21">
      <c r="T423" s="70">
        <f t="shared" si="6"/>
        <v>40846</v>
      </c>
      <c r="U423" s="69">
        <f>_xll.HLV5r3.Financial.Cache.ComputeVolatility($C$7,$C$2,$C$8,T423)</f>
        <v>0.19310437677233599</v>
      </c>
    </row>
    <row r="424" spans="20:21">
      <c r="T424" s="70">
        <f t="shared" si="6"/>
        <v>40849</v>
      </c>
      <c r="U424" s="69">
        <f>_xll.HLV5r3.Financial.Cache.ComputeVolatility($C$7,$C$2,$C$8,T424)</f>
        <v>0.19306036933046</v>
      </c>
    </row>
    <row r="425" spans="20:21">
      <c r="T425" s="70">
        <f t="shared" si="6"/>
        <v>40852</v>
      </c>
      <c r="U425" s="69">
        <f>_xll.HLV5r3.Financial.Cache.ComputeVolatility($C$7,$C$2,$C$8,T425)</f>
        <v>0.193016587423988</v>
      </c>
    </row>
    <row r="426" spans="20:21">
      <c r="T426" s="70">
        <f t="shared" si="6"/>
        <v>40855</v>
      </c>
      <c r="U426" s="69">
        <f>_xll.HLV5r3.Financial.Cache.ComputeVolatility($C$7,$C$2,$C$8,T426)</f>
        <v>0.192973029386626</v>
      </c>
    </row>
    <row r="427" spans="20:21">
      <c r="T427" s="70">
        <f t="shared" si="6"/>
        <v>40858</v>
      </c>
      <c r="U427" s="69">
        <f>_xll.HLV5r3.Financial.Cache.ComputeVolatility($C$7,$C$2,$C$8,T427)</f>
        <v>0.19292969355207801</v>
      </c>
    </row>
    <row r="428" spans="20:21">
      <c r="T428" s="70">
        <f t="shared" si="6"/>
        <v>40861</v>
      </c>
      <c r="U428" s="69">
        <f>_xll.HLV5r3.Financial.Cache.ComputeVolatility($C$7,$C$2,$C$8,T428)</f>
        <v>0.19288657825404801</v>
      </c>
    </row>
    <row r="429" spans="20:21">
      <c r="T429" s="70">
        <f t="shared" si="6"/>
        <v>40864</v>
      </c>
      <c r="U429" s="69">
        <f>_xll.HLV5r3.Financial.Cache.ComputeVolatility($C$7,$C$2,$C$8,T429)</f>
        <v>0.19284368182624101</v>
      </c>
    </row>
    <row r="430" spans="20:21">
      <c r="T430" s="70">
        <f t="shared" si="6"/>
        <v>40867</v>
      </c>
      <c r="U430" s="69">
        <f>_xll.HLV5r3.Financial.Cache.ComputeVolatility($C$7,$C$2,$C$8,T430)</f>
        <v>0.192801002602359</v>
      </c>
    </row>
    <row r="431" spans="20:21">
      <c r="T431" s="70">
        <f t="shared" si="6"/>
        <v>40870</v>
      </c>
      <c r="U431" s="69">
        <f>_xll.HLV5r3.Financial.Cache.ComputeVolatility($C$7,$C$2,$C$8,T431)</f>
        <v>0.192758538916109</v>
      </c>
    </row>
    <row r="432" spans="20:21">
      <c r="T432" s="70">
        <f t="shared" si="6"/>
        <v>40873</v>
      </c>
      <c r="U432" s="69">
        <f>_xll.HLV5r3.Financial.Cache.ComputeVolatility($C$7,$C$2,$C$8,T432)</f>
        <v>0.19271628910119401</v>
      </c>
    </row>
    <row r="433" spans="20:21">
      <c r="T433" s="70">
        <f t="shared" si="6"/>
        <v>40876</v>
      </c>
      <c r="U433" s="69">
        <f>_xll.HLV5r3.Financial.Cache.ComputeVolatility($C$7,$C$2,$C$8,T433)</f>
        <v>0.192674251491319</v>
      </c>
    </row>
    <row r="434" spans="20:21">
      <c r="T434" s="70">
        <f t="shared" si="6"/>
        <v>40879</v>
      </c>
      <c r="U434" s="69">
        <f>_xll.HLV5r3.Financial.Cache.ComputeVolatility($C$7,$C$2,$C$8,T434)</f>
        <v>0.19263242442018599</v>
      </c>
    </row>
    <row r="435" spans="20:21">
      <c r="T435" s="70">
        <f t="shared" si="6"/>
        <v>40882</v>
      </c>
      <c r="U435" s="69">
        <f>_xll.HLV5r3.Financial.Cache.ComputeVolatility($C$7,$C$2,$C$8,T435)</f>
        <v>0.19259080622150199</v>
      </c>
    </row>
    <row r="436" spans="20:21">
      <c r="T436" s="70">
        <f t="shared" si="6"/>
        <v>40885</v>
      </c>
      <c r="U436" s="69">
        <f>_xll.HLV5r3.Financial.Cache.ComputeVolatility($C$7,$C$2,$C$8,T436)</f>
        <v>0.19254939522896999</v>
      </c>
    </row>
    <row r="437" spans="20:21">
      <c r="T437" s="70">
        <f t="shared" si="6"/>
        <v>40888</v>
      </c>
      <c r="U437" s="69">
        <f>_xll.HLV5r3.Financial.Cache.ComputeVolatility($C$7,$C$2,$C$8,T437)</f>
        <v>0.192508189776294</v>
      </c>
    </row>
    <row r="438" spans="20:21">
      <c r="T438" s="70">
        <f t="shared" si="6"/>
        <v>40891</v>
      </c>
      <c r="U438" s="69">
        <f>_xll.HLV5r3.Financial.Cache.ComputeVolatility($C$7,$C$2,$C$8,T438)</f>
        <v>0.19246718819717901</v>
      </c>
    </row>
    <row r="439" spans="20:21">
      <c r="T439" s="70">
        <f t="shared" si="6"/>
        <v>40894</v>
      </c>
      <c r="U439" s="69">
        <f>_xll.HLV5r3.Financial.Cache.ComputeVolatility($C$7,$C$2,$C$8,T439)</f>
        <v>0.192426388825329</v>
      </c>
    </row>
    <row r="440" spans="20:21">
      <c r="T440" s="70">
        <f t="shared" si="6"/>
        <v>40897</v>
      </c>
      <c r="U440" s="69">
        <f>_xll.HLV5r3.Financial.Cache.ComputeVolatility($C$7,$C$2,$C$8,T440)</f>
        <v>0.192385789994448</v>
      </c>
    </row>
    <row r="441" spans="20:21">
      <c r="T441" s="70">
        <f t="shared" si="6"/>
        <v>40900</v>
      </c>
      <c r="U441" s="69">
        <f>_xll.HLV5r3.Financial.Cache.ComputeVolatility($C$7,$C$2,$C$8,T441)</f>
        <v>0.19234539003824</v>
      </c>
    </row>
    <row r="442" spans="20:21">
      <c r="T442" s="70">
        <f t="shared" si="6"/>
        <v>40903</v>
      </c>
      <c r="U442" s="69">
        <f>_xll.HLV5r3.Financial.Cache.ComputeVolatility($C$7,$C$2,$C$8,T442)</f>
        <v>0.19230518729040899</v>
      </c>
    </row>
    <row r="443" spans="20:21">
      <c r="T443" s="70">
        <f t="shared" si="6"/>
        <v>40906</v>
      </c>
      <c r="U443" s="69">
        <f>_xll.HLV5r3.Financial.Cache.ComputeVolatility($C$7,$C$2,$C$8,T443)</f>
        <v>0.19226518008466101</v>
      </c>
    </row>
    <row r="444" spans="20:21">
      <c r="T444" s="70">
        <f t="shared" si="6"/>
        <v>40909</v>
      </c>
      <c r="U444" s="69">
        <f>_xll.HLV5r3.Financial.Cache.ComputeVolatility($C$7,$C$2,$C$8,T444)</f>
        <v>0.19222536675469901</v>
      </c>
    </row>
    <row r="445" spans="20:21">
      <c r="T445" s="70">
        <f t="shared" si="6"/>
        <v>40912</v>
      </c>
      <c r="U445" s="69">
        <f>_xll.HLV5r3.Financial.Cache.ComputeVolatility($C$7,$C$2,$C$8,T445)</f>
        <v>0.192185745634227</v>
      </c>
    </row>
    <row r="446" spans="20:21">
      <c r="T446" s="70">
        <f t="shared" si="6"/>
        <v>40915</v>
      </c>
      <c r="U446" s="69">
        <f>_xll.HLV5r3.Financial.Cache.ComputeVolatility($C$7,$C$2,$C$8,T446)</f>
        <v>0.19214631505694901</v>
      </c>
    </row>
    <row r="447" spans="20:21">
      <c r="T447" s="70">
        <f t="shared" si="6"/>
        <v>40918</v>
      </c>
      <c r="U447" s="69">
        <f>_xll.HLV5r3.Financial.Cache.ComputeVolatility($C$7,$C$2,$C$8,T447)</f>
        <v>0.19210707335657101</v>
      </c>
    </row>
    <row r="448" spans="20:21">
      <c r="T448" s="70">
        <f t="shared" si="6"/>
        <v>40921</v>
      </c>
      <c r="U448" s="69">
        <f>_xll.HLV5r3.Financial.Cache.ComputeVolatility($C$7,$C$2,$C$8,T448)</f>
        <v>0.192068018866796</v>
      </c>
    </row>
    <row r="449" spans="20:21">
      <c r="T449" s="70">
        <f t="shared" si="6"/>
        <v>40924</v>
      </c>
      <c r="U449" s="69">
        <f>_xll.HLV5r3.Financial.Cache.ComputeVolatility($C$7,$C$2,$C$8,T449)</f>
        <v>0.192029149921328</v>
      </c>
    </row>
    <row r="450" spans="20:21">
      <c r="T450" s="70">
        <f t="shared" si="6"/>
        <v>40927</v>
      </c>
      <c r="U450" s="69">
        <f>_xll.HLV5r3.Financial.Cache.ComputeVolatility($C$7,$C$2,$C$8,T450)</f>
        <v>0.191990464853871</v>
      </c>
    </row>
    <row r="451" spans="20:21">
      <c r="T451" s="70">
        <f t="shared" si="6"/>
        <v>40930</v>
      </c>
      <c r="U451" s="69">
        <f>_xll.HLV5r3.Financial.Cache.ComputeVolatility($C$7,$C$2,$C$8,T451)</f>
        <v>0.191951961998131</v>
      </c>
    </row>
    <row r="452" spans="20:21">
      <c r="T452" s="70">
        <f t="shared" ref="T452:T515" si="7">T451+3</f>
        <v>40933</v>
      </c>
      <c r="U452" s="69">
        <f>_xll.HLV5r3.Financial.Cache.ComputeVolatility($C$7,$C$2,$C$8,T452)</f>
        <v>0.19191363968781</v>
      </c>
    </row>
    <row r="453" spans="20:21">
      <c r="T453" s="70">
        <f t="shared" si="7"/>
        <v>40936</v>
      </c>
      <c r="U453" s="69">
        <f>_xll.HLV5r3.Financial.Cache.ComputeVolatility($C$7,$C$2,$C$8,T453)</f>
        <v>0.19187549625661399</v>
      </c>
    </row>
    <row r="454" spans="20:21">
      <c r="T454" s="70">
        <f t="shared" si="7"/>
        <v>40939</v>
      </c>
      <c r="U454" s="69">
        <f>_xll.HLV5r3.Financial.Cache.ComputeVolatility($C$7,$C$2,$C$8,T454)</f>
        <v>0.191837530038247</v>
      </c>
    </row>
    <row r="455" spans="20:21">
      <c r="T455" s="70">
        <f t="shared" si="7"/>
        <v>40942</v>
      </c>
      <c r="U455" s="69">
        <f>_xll.HLV5r3.Financial.Cache.ComputeVolatility($C$7,$C$2,$C$8,T455)</f>
        <v>0.19179973936641201</v>
      </c>
    </row>
    <row r="456" spans="20:21">
      <c r="T456" s="70">
        <f t="shared" si="7"/>
        <v>40945</v>
      </c>
      <c r="U456" s="69">
        <f>_xll.HLV5r3.Financial.Cache.ComputeVolatility($C$7,$C$2,$C$8,T456)</f>
        <v>0.19176212257481501</v>
      </c>
    </row>
    <row r="457" spans="20:21">
      <c r="T457" s="70">
        <f t="shared" si="7"/>
        <v>40948</v>
      </c>
      <c r="U457" s="69">
        <f>_xll.HLV5r3.Financial.Cache.ComputeVolatility($C$7,$C$2,$C$8,T457)</f>
        <v>0.19172467799715801</v>
      </c>
    </row>
    <row r="458" spans="20:21">
      <c r="T458" s="70">
        <f t="shared" si="7"/>
        <v>40951</v>
      </c>
      <c r="U458" s="69">
        <f>_xll.HLV5r3.Financial.Cache.ComputeVolatility($C$7,$C$2,$C$8,T458)</f>
        <v>0.19168740396714801</v>
      </c>
    </row>
    <row r="459" spans="20:21">
      <c r="T459" s="70">
        <f t="shared" si="7"/>
        <v>40954</v>
      </c>
      <c r="U459" s="69">
        <f>_xll.HLV5r3.Financial.Cache.ComputeVolatility($C$7,$C$2,$C$8,T459)</f>
        <v>0.191650298818487</v>
      </c>
    </row>
    <row r="460" spans="20:21">
      <c r="T460" s="70">
        <f t="shared" si="7"/>
        <v>40957</v>
      </c>
      <c r="U460" s="69">
        <f>_xll.HLV5r3.Financial.Cache.ComputeVolatility($C$7,$C$2,$C$8,T460)</f>
        <v>0.19161336088488101</v>
      </c>
    </row>
    <row r="461" spans="20:21">
      <c r="T461" s="70">
        <f t="shared" si="7"/>
        <v>40960</v>
      </c>
      <c r="U461" s="69">
        <f>_xll.HLV5r3.Financial.Cache.ComputeVolatility($C$7,$C$2,$C$8,T461)</f>
        <v>0.19157658850003301</v>
      </c>
    </row>
    <row r="462" spans="20:21">
      <c r="T462" s="70">
        <f t="shared" si="7"/>
        <v>40963</v>
      </c>
      <c r="U462" s="69">
        <f>_xll.HLV5r3.Financial.Cache.ComputeVolatility($C$7,$C$2,$C$8,T462)</f>
        <v>0.19153997999764699</v>
      </c>
    </row>
    <row r="463" spans="20:21">
      <c r="T463" s="70">
        <f t="shared" si="7"/>
        <v>40966</v>
      </c>
      <c r="U463" s="69">
        <f>_xll.HLV5r3.Financial.Cache.ComputeVolatility($C$7,$C$2,$C$8,T463)</f>
        <v>0.191503533711428</v>
      </c>
    </row>
    <row r="464" spans="20:21">
      <c r="T464" s="70">
        <f t="shared" si="7"/>
        <v>40969</v>
      </c>
      <c r="U464" s="69">
        <f>_xll.HLV5r3.Financial.Cache.ComputeVolatility($C$7,$C$2,$C$8,T464)</f>
        <v>0.191467247975081</v>
      </c>
    </row>
    <row r="465" spans="20:21">
      <c r="T465" s="70">
        <f t="shared" si="7"/>
        <v>40972</v>
      </c>
      <c r="U465" s="69">
        <f>_xll.HLV5r3.Financial.Cache.ComputeVolatility($C$7,$C$2,$C$8,T465)</f>
        <v>0.19143112112230801</v>
      </c>
    </row>
    <row r="466" spans="20:21">
      <c r="T466" s="70">
        <f t="shared" si="7"/>
        <v>40975</v>
      </c>
      <c r="U466" s="69">
        <f>_xll.HLV5r3.Financial.Cache.ComputeVolatility($C$7,$C$2,$C$8,T466)</f>
        <v>0.19139515148681599</v>
      </c>
    </row>
    <row r="467" spans="20:21">
      <c r="T467" s="70">
        <f t="shared" si="7"/>
        <v>40978</v>
      </c>
      <c r="U467" s="69">
        <f>_xll.HLV5r3.Financial.Cache.ComputeVolatility($C$7,$C$2,$C$8,T467)</f>
        <v>0.19135933740230701</v>
      </c>
    </row>
    <row r="468" spans="20:21">
      <c r="T468" s="70">
        <f t="shared" si="7"/>
        <v>40981</v>
      </c>
      <c r="U468" s="69">
        <f>_xll.HLV5r3.Financial.Cache.ComputeVolatility($C$7,$C$2,$C$8,T468)</f>
        <v>0.191323677202486</v>
      </c>
    </row>
    <row r="469" spans="20:21">
      <c r="T469" s="70">
        <f t="shared" si="7"/>
        <v>40984</v>
      </c>
      <c r="U469" s="69">
        <f>_xll.HLV5r3.Financial.Cache.ComputeVolatility($C$7,$C$2,$C$8,T469)</f>
        <v>0.19128816922105801</v>
      </c>
    </row>
    <row r="470" spans="20:21">
      <c r="T470" s="70">
        <f t="shared" si="7"/>
        <v>40987</v>
      </c>
      <c r="U470" s="69">
        <f>_xll.HLV5r3.Financial.Cache.ComputeVolatility($C$7,$C$2,$C$8,T470)</f>
        <v>0.19125281179172601</v>
      </c>
    </row>
    <row r="471" spans="20:21">
      <c r="T471" s="70">
        <f t="shared" si="7"/>
        <v>40990</v>
      </c>
      <c r="U471" s="69">
        <f>_xll.HLV5r3.Financial.Cache.ComputeVolatility($C$7,$C$2,$C$8,T471)</f>
        <v>0.19121760324819601</v>
      </c>
    </row>
    <row r="472" spans="20:21">
      <c r="T472" s="70">
        <f t="shared" si="7"/>
        <v>40993</v>
      </c>
      <c r="U472" s="69">
        <f>_xll.HLV5r3.Financial.Cache.ComputeVolatility($C$7,$C$2,$C$8,T472)</f>
        <v>0.19118254192417</v>
      </c>
    </row>
    <row r="473" spans="20:21">
      <c r="T473" s="70">
        <f t="shared" si="7"/>
        <v>40996</v>
      </c>
      <c r="U473" s="69">
        <f>_xll.HLV5r3.Financial.Cache.ComputeVolatility($C$7,$C$2,$C$8,T473)</f>
        <v>0.19114762615335401</v>
      </c>
    </row>
    <row r="474" spans="20:21">
      <c r="T474" s="70">
        <f t="shared" si="7"/>
        <v>40999</v>
      </c>
      <c r="U474" s="69">
        <f>_xll.HLV5r3.Financial.Cache.ComputeVolatility($C$7,$C$2,$C$8,T474)</f>
        <v>0.19111285426945099</v>
      </c>
    </row>
    <row r="475" spans="20:21">
      <c r="T475" s="70">
        <f t="shared" si="7"/>
        <v>41002</v>
      </c>
      <c r="U475" s="69">
        <f>_xll.HLV5r3.Financial.Cache.ComputeVolatility($C$7,$C$2,$C$8,T475)</f>
        <v>0.191078224606166</v>
      </c>
    </row>
    <row r="476" spans="20:21">
      <c r="T476" s="70">
        <f t="shared" si="7"/>
        <v>41005</v>
      </c>
      <c r="U476" s="69">
        <f>_xll.HLV5r3.Financial.Cache.ComputeVolatility($C$7,$C$2,$C$8,T476)</f>
        <v>0.19104373549720299</v>
      </c>
    </row>
    <row r="477" spans="20:21">
      <c r="T477" s="70">
        <f t="shared" si="7"/>
        <v>41008</v>
      </c>
      <c r="U477" s="69">
        <f>_xll.HLV5r3.Financial.Cache.ComputeVolatility($C$7,$C$2,$C$8,T477)</f>
        <v>0.19100938527626701</v>
      </c>
    </row>
    <row r="478" spans="20:21">
      <c r="T478" s="70">
        <f t="shared" si="7"/>
        <v>41011</v>
      </c>
      <c r="U478" s="69">
        <f>_xll.HLV5r3.Financial.Cache.ComputeVolatility($C$7,$C$2,$C$8,T478)</f>
        <v>0.19097517227706101</v>
      </c>
    </row>
    <row r="479" spans="20:21">
      <c r="T479" s="70">
        <f t="shared" si="7"/>
        <v>41014</v>
      </c>
      <c r="U479" s="69">
        <f>_xll.HLV5r3.Financial.Cache.ComputeVolatility($C$7,$C$2,$C$8,T479)</f>
        <v>0.190941094833291</v>
      </c>
    </row>
    <row r="480" spans="20:21">
      <c r="T480" s="70">
        <f t="shared" si="7"/>
        <v>41017</v>
      </c>
      <c r="U480" s="69">
        <f>_xll.HLV5r3.Financial.Cache.ComputeVolatility($C$7,$C$2,$C$8,T480)</f>
        <v>0.19090715127865901</v>
      </c>
    </row>
    <row r="481" spans="20:21">
      <c r="T481" s="70">
        <f t="shared" si="7"/>
        <v>41020</v>
      </c>
      <c r="U481" s="69">
        <f>_xll.HLV5r3.Financial.Cache.ComputeVolatility($C$7,$C$2,$C$8,T481)</f>
        <v>0.190873339946871</v>
      </c>
    </row>
    <row r="482" spans="20:21">
      <c r="T482" s="70">
        <f t="shared" si="7"/>
        <v>41023</v>
      </c>
      <c r="U482" s="69">
        <f>_xll.HLV5r3.Financial.Cache.ComputeVolatility($C$7,$C$2,$C$8,T482)</f>
        <v>0.19083965917163001</v>
      </c>
    </row>
    <row r="483" spans="20:21">
      <c r="T483" s="70">
        <f t="shared" si="7"/>
        <v>41026</v>
      </c>
      <c r="U483" s="69">
        <f>_xll.HLV5r3.Financial.Cache.ComputeVolatility($C$7,$C$2,$C$8,T483)</f>
        <v>0.19080610728664099</v>
      </c>
    </row>
    <row r="484" spans="20:21">
      <c r="T484" s="70">
        <f t="shared" si="7"/>
        <v>41029</v>
      </c>
      <c r="U484" s="69">
        <f>_xll.HLV5r3.Financial.Cache.ComputeVolatility($C$7,$C$2,$C$8,T484)</f>
        <v>0.19077268262560801</v>
      </c>
    </row>
    <row r="485" spans="20:21">
      <c r="T485" s="70">
        <f t="shared" si="7"/>
        <v>41032</v>
      </c>
      <c r="U485" s="69">
        <f>_xll.HLV5r3.Financial.Cache.ComputeVolatility($C$7,$C$2,$C$8,T485)</f>
        <v>0.19073938352223599</v>
      </c>
    </row>
    <row r="486" spans="20:21">
      <c r="T486" s="70">
        <f t="shared" si="7"/>
        <v>41035</v>
      </c>
      <c r="U486" s="69">
        <f>_xll.HLV5r3.Financial.Cache.ComputeVolatility($C$7,$C$2,$C$8,T486)</f>
        <v>0.190706208310228</v>
      </c>
    </row>
    <row r="487" spans="20:21">
      <c r="T487" s="70">
        <f t="shared" si="7"/>
        <v>41038</v>
      </c>
      <c r="U487" s="69">
        <f>_xll.HLV5r3.Financial.Cache.ComputeVolatility($C$7,$C$2,$C$8,T487)</f>
        <v>0.19067315532328899</v>
      </c>
    </row>
    <row r="488" spans="20:21">
      <c r="T488" s="70">
        <f t="shared" si="7"/>
        <v>41041</v>
      </c>
      <c r="U488" s="69">
        <f>_xll.HLV5r3.Financial.Cache.ComputeVolatility($C$7,$C$2,$C$8,T488)</f>
        <v>0.190640222895123</v>
      </c>
    </row>
    <row r="489" spans="20:21">
      <c r="T489" s="70">
        <f t="shared" si="7"/>
        <v>41044</v>
      </c>
      <c r="U489" s="69">
        <f>_xll.HLV5r3.Financial.Cache.ComputeVolatility($C$7,$C$2,$C$8,T489)</f>
        <v>0.19060740935943499</v>
      </c>
    </row>
    <row r="490" spans="20:21">
      <c r="T490" s="70">
        <f t="shared" si="7"/>
        <v>41047</v>
      </c>
      <c r="U490" s="69">
        <f>_xll.HLV5r3.Financial.Cache.ComputeVolatility($C$7,$C$2,$C$8,T490)</f>
        <v>0.19057471304992801</v>
      </c>
    </row>
    <row r="491" spans="20:21">
      <c r="T491" s="70">
        <f t="shared" si="7"/>
        <v>41050</v>
      </c>
      <c r="U491" s="69">
        <f>_xll.HLV5r3.Financial.Cache.ComputeVolatility($C$7,$C$2,$C$8,T491)</f>
        <v>0.190542132300307</v>
      </c>
    </row>
    <row r="492" spans="20:21">
      <c r="T492" s="70">
        <f t="shared" si="7"/>
        <v>41053</v>
      </c>
      <c r="U492" s="69">
        <f>_xll.HLV5r3.Financial.Cache.ComputeVolatility($C$7,$C$2,$C$8,T492)</f>
        <v>0.190509665444277</v>
      </c>
    </row>
    <row r="493" spans="20:21">
      <c r="T493" s="70">
        <f t="shared" si="7"/>
        <v>41056</v>
      </c>
      <c r="U493" s="69">
        <f>_xll.HLV5r3.Financial.Cache.ComputeVolatility($C$7,$C$2,$C$8,T493)</f>
        <v>0.19047731081554001</v>
      </c>
    </row>
    <row r="494" spans="20:21">
      <c r="T494" s="70">
        <f t="shared" si="7"/>
        <v>41059</v>
      </c>
      <c r="U494" s="69">
        <f>_xll.HLV5r3.Financial.Cache.ComputeVolatility($C$7,$C$2,$C$8,T494)</f>
        <v>0.19044506674780201</v>
      </c>
    </row>
    <row r="495" spans="20:21">
      <c r="T495" s="70">
        <f t="shared" si="7"/>
        <v>41062</v>
      </c>
      <c r="U495" s="69">
        <f>_xll.HLV5r3.Financial.Cache.ComputeVolatility($C$7,$C$2,$C$8,T495)</f>
        <v>0.19041293157476799</v>
      </c>
    </row>
    <row r="496" spans="20:21">
      <c r="T496" s="70">
        <f t="shared" si="7"/>
        <v>41065</v>
      </c>
      <c r="U496" s="69">
        <f>_xll.HLV5r3.Financial.Cache.ComputeVolatility($C$7,$C$2,$C$8,T496)</f>
        <v>0.19038090363014001</v>
      </c>
    </row>
    <row r="497" spans="20:21">
      <c r="T497" s="70">
        <f t="shared" si="7"/>
        <v>41068</v>
      </c>
      <c r="U497" s="69">
        <f>_xll.HLV5r3.Financial.Cache.ComputeVolatility($C$7,$C$2,$C$8,T497)</f>
        <v>0.19034898124762301</v>
      </c>
    </row>
    <row r="498" spans="20:21">
      <c r="T498" s="70">
        <f t="shared" si="7"/>
        <v>41071</v>
      </c>
      <c r="U498" s="69">
        <f>_xll.HLV5r3.Financial.Cache.ComputeVolatility($C$7,$C$2,$C$8,T498)</f>
        <v>0.190317162760923</v>
      </c>
    </row>
    <row r="499" spans="20:21">
      <c r="T499" s="70">
        <f t="shared" si="7"/>
        <v>41074</v>
      </c>
      <c r="U499" s="69">
        <f>_xll.HLV5r3.Financial.Cache.ComputeVolatility($C$7,$C$2,$C$8,T499)</f>
        <v>0.19028544650374199</v>
      </c>
    </row>
    <row r="500" spans="20:21">
      <c r="T500" s="70">
        <f t="shared" si="7"/>
        <v>41077</v>
      </c>
      <c r="U500" s="69">
        <f>_xll.HLV5r3.Financial.Cache.ComputeVolatility($C$7,$C$2,$C$8,T500)</f>
        <v>0.190253830809785</v>
      </c>
    </row>
    <row r="501" spans="20:21">
      <c r="T501" s="70">
        <f t="shared" si="7"/>
        <v>41080</v>
      </c>
      <c r="U501" s="69">
        <f>_xll.HLV5r3.Financial.Cache.ComputeVolatility($C$7,$C$2,$C$8,T501)</f>
        <v>0.19022231401275699</v>
      </c>
    </row>
    <row r="502" spans="20:21">
      <c r="T502" s="70">
        <f t="shared" si="7"/>
        <v>41083</v>
      </c>
      <c r="U502" s="69">
        <f>_xll.HLV5r3.Financial.Cache.ComputeVolatility($C$7,$C$2,$C$8,T502)</f>
        <v>0.190190894446361</v>
      </c>
    </row>
    <row r="503" spans="20:21">
      <c r="T503" s="70">
        <f t="shared" si="7"/>
        <v>41086</v>
      </c>
      <c r="U503" s="69">
        <f>_xll.HLV5r3.Financial.Cache.ComputeVolatility($C$7,$C$2,$C$8,T503)</f>
        <v>0.19015957044430201</v>
      </c>
    </row>
    <row r="504" spans="20:21">
      <c r="T504" s="70">
        <f t="shared" si="7"/>
        <v>41089</v>
      </c>
      <c r="U504" s="69">
        <f>_xll.HLV5r3.Financial.Cache.ComputeVolatility($C$7,$C$2,$C$8,T504)</f>
        <v>0.190128340340284</v>
      </c>
    </row>
    <row r="505" spans="20:21">
      <c r="T505" s="70">
        <f t="shared" si="7"/>
        <v>41092</v>
      </c>
      <c r="U505" s="69">
        <f>_xll.HLV5r3.Financial.Cache.ComputeVolatility($C$7,$C$2,$C$8,T505)</f>
        <v>0.19009720246801201</v>
      </c>
    </row>
    <row r="506" spans="20:21">
      <c r="T506" s="70">
        <f t="shared" si="7"/>
        <v>41095</v>
      </c>
      <c r="U506" s="69">
        <f>_xll.HLV5r3.Financial.Cache.ComputeVolatility($C$7,$C$2,$C$8,T506)</f>
        <v>0.19006615516118899</v>
      </c>
    </row>
    <row r="507" spans="20:21">
      <c r="T507" s="70">
        <f t="shared" si="7"/>
        <v>41098</v>
      </c>
      <c r="U507" s="69">
        <f>_xll.HLV5r3.Financial.Cache.ComputeVolatility($C$7,$C$2,$C$8,T507)</f>
        <v>0.19003519675352001</v>
      </c>
    </row>
    <row r="508" spans="20:21">
      <c r="T508" s="70">
        <f t="shared" si="7"/>
        <v>41101</v>
      </c>
      <c r="U508" s="69">
        <f>_xll.HLV5r3.Financial.Cache.ComputeVolatility($C$7,$C$2,$C$8,T508)</f>
        <v>0.19000432557871</v>
      </c>
    </row>
    <row r="509" spans="20:21">
      <c r="T509" s="70">
        <f t="shared" si="7"/>
        <v>41104</v>
      </c>
      <c r="U509" s="69">
        <f>_xll.HLV5r3.Financial.Cache.ComputeVolatility($C$7,$C$2,$C$8,T509)</f>
        <v>0.18997353997046099</v>
      </c>
    </row>
    <row r="510" spans="20:21">
      <c r="T510" s="70">
        <f t="shared" si="7"/>
        <v>41107</v>
      </c>
      <c r="U510" s="69">
        <f>_xll.HLV5r3.Financial.Cache.ComputeVolatility($C$7,$C$2,$C$8,T510)</f>
        <v>0.18994283826247901</v>
      </c>
    </row>
    <row r="511" spans="20:21">
      <c r="T511" s="70">
        <f t="shared" si="7"/>
        <v>41110</v>
      </c>
      <c r="U511" s="69">
        <f>_xll.HLV5r3.Financial.Cache.ComputeVolatility($C$7,$C$2,$C$8,T511)</f>
        <v>0.18991221878846901</v>
      </c>
    </row>
    <row r="512" spans="20:21">
      <c r="T512" s="70">
        <f t="shared" si="7"/>
        <v>41113</v>
      </c>
      <c r="U512" s="69">
        <f>_xll.HLV5r3.Financial.Cache.ComputeVolatility($C$7,$C$2,$C$8,T512)</f>
        <v>0.189881679882133</v>
      </c>
    </row>
    <row r="513" spans="20:21">
      <c r="T513" s="70">
        <f t="shared" si="7"/>
        <v>41116</v>
      </c>
      <c r="U513" s="69">
        <f>_xll.HLV5r3.Financial.Cache.ComputeVolatility($C$7,$C$2,$C$8,T513)</f>
        <v>0.18985121987717701</v>
      </c>
    </row>
    <row r="514" spans="20:21">
      <c r="T514" s="70">
        <f t="shared" si="7"/>
        <v>41119</v>
      </c>
      <c r="U514" s="69">
        <f>_xll.HLV5r3.Financial.Cache.ComputeVolatility($C$7,$C$2,$C$8,T514)</f>
        <v>0.18982083710730399</v>
      </c>
    </row>
    <row r="515" spans="20:21">
      <c r="T515" s="70">
        <f t="shared" si="7"/>
        <v>41122</v>
      </c>
      <c r="U515" s="69">
        <f>_xll.HLV5r3.Financial.Cache.ComputeVolatility($C$7,$C$2,$C$8,T515)</f>
        <v>0.189790529906219</v>
      </c>
    </row>
    <row r="516" spans="20:21">
      <c r="T516" s="70">
        <f t="shared" ref="T516:T579" si="8">T515+3</f>
        <v>41125</v>
      </c>
      <c r="U516" s="69">
        <f>_xll.HLV5r3.Financial.Cache.ComputeVolatility($C$7,$C$2,$C$8,T516)</f>
        <v>0.189760296607626</v>
      </c>
    </row>
    <row r="517" spans="20:21">
      <c r="T517" s="70">
        <f t="shared" si="8"/>
        <v>41128</v>
      </c>
      <c r="U517" s="69">
        <f>_xll.HLV5r3.Financial.Cache.ComputeVolatility($C$7,$C$2,$C$8,T517)</f>
        <v>0.18973013554522999</v>
      </c>
    </row>
    <row r="518" spans="20:21">
      <c r="T518" s="70">
        <f t="shared" si="8"/>
        <v>41131</v>
      </c>
      <c r="U518" s="69">
        <f>_xll.HLV5r3.Financial.Cache.ComputeVolatility($C$7,$C$2,$C$8,T518)</f>
        <v>0.189700045052734</v>
      </c>
    </row>
    <row r="519" spans="20:21">
      <c r="T519" s="70">
        <f t="shared" si="8"/>
        <v>41134</v>
      </c>
      <c r="U519" s="69">
        <f>_xll.HLV5r3.Financial.Cache.ComputeVolatility($C$7,$C$2,$C$8,T519)</f>
        <v>0.18967002346384401</v>
      </c>
    </row>
    <row r="520" spans="20:21">
      <c r="T520" s="70">
        <f t="shared" si="8"/>
        <v>41137</v>
      </c>
      <c r="U520" s="69">
        <f>_xll.HLV5r3.Financial.Cache.ComputeVolatility($C$7,$C$2,$C$8,T520)</f>
        <v>0.189640069112262</v>
      </c>
    </row>
    <row r="521" spans="20:21">
      <c r="T521" s="70">
        <f t="shared" si="8"/>
        <v>41140</v>
      </c>
      <c r="U521" s="69">
        <f>_xll.HLV5r3.Financial.Cache.ComputeVolatility($C$7,$C$2,$C$8,T521)</f>
        <v>0.18961018033169399</v>
      </c>
    </row>
    <row r="522" spans="20:21">
      <c r="T522" s="70">
        <f t="shared" si="8"/>
        <v>41143</v>
      </c>
      <c r="U522" s="69">
        <f>_xll.HLV5r3.Financial.Cache.ComputeVolatility($C$7,$C$2,$C$8,T522)</f>
        <v>0.18958035545584301</v>
      </c>
    </row>
    <row r="523" spans="20:21">
      <c r="T523" s="70">
        <f t="shared" si="8"/>
        <v>41146</v>
      </c>
      <c r="U523" s="69">
        <f>_xll.HLV5r3.Financial.Cache.ComputeVolatility($C$7,$C$2,$C$8,T523)</f>
        <v>0.18955059281841399</v>
      </c>
    </row>
    <row r="524" spans="20:21">
      <c r="T524" s="70">
        <f t="shared" si="8"/>
        <v>41149</v>
      </c>
      <c r="U524" s="69">
        <f>_xll.HLV5r3.Financial.Cache.ComputeVolatility($C$7,$C$2,$C$8,T524)</f>
        <v>0.18952089075311199</v>
      </c>
    </row>
    <row r="525" spans="20:21">
      <c r="T525" s="70">
        <f t="shared" si="8"/>
        <v>41152</v>
      </c>
      <c r="U525" s="69">
        <f>_xll.HLV5r3.Financial.Cache.ComputeVolatility($C$7,$C$2,$C$8,T525)</f>
        <v>0.18949124759364</v>
      </c>
    </row>
    <row r="526" spans="20:21">
      <c r="T526" s="70">
        <f t="shared" si="8"/>
        <v>41155</v>
      </c>
      <c r="U526" s="69">
        <f>_xll.HLV5r3.Financial.Cache.ComputeVolatility($C$7,$C$2,$C$8,T526)</f>
        <v>0.18946166167370199</v>
      </c>
    </row>
    <row r="527" spans="20:21">
      <c r="T527" s="70">
        <f t="shared" si="8"/>
        <v>41158</v>
      </c>
      <c r="U527" s="69">
        <f>_xll.HLV5r3.Financial.Cache.ComputeVolatility($C$7,$C$2,$C$8,T527)</f>
        <v>0.18943213132700301</v>
      </c>
    </row>
    <row r="528" spans="20:21">
      <c r="T528" s="70">
        <f t="shared" si="8"/>
        <v>41161</v>
      </c>
      <c r="U528" s="69">
        <f>_xll.HLV5r3.Financial.Cache.ComputeVolatility($C$7,$C$2,$C$8,T528)</f>
        <v>0.189402654887248</v>
      </c>
    </row>
    <row r="529" spans="20:21">
      <c r="T529" s="70">
        <f t="shared" si="8"/>
        <v>41164</v>
      </c>
      <c r="U529" s="69">
        <f>_xll.HLV5r3.Financial.Cache.ComputeVolatility($C$7,$C$2,$C$8,T529)</f>
        <v>0.18937323068813899</v>
      </c>
    </row>
    <row r="530" spans="20:21">
      <c r="T530" s="70">
        <f t="shared" si="8"/>
        <v>41167</v>
      </c>
      <c r="U530" s="69">
        <f>_xll.HLV5r3.Financial.Cache.ComputeVolatility($C$7,$C$2,$C$8,T530)</f>
        <v>0.189343857063383</v>
      </c>
    </row>
    <row r="531" spans="20:21">
      <c r="T531" s="70">
        <f t="shared" si="8"/>
        <v>41170</v>
      </c>
      <c r="U531" s="69">
        <f>_xll.HLV5r3.Financial.Cache.ComputeVolatility($C$7,$C$2,$C$8,T531)</f>
        <v>0.189314532346682</v>
      </c>
    </row>
    <row r="532" spans="20:21">
      <c r="T532" s="70">
        <f t="shared" si="8"/>
        <v>41173</v>
      </c>
      <c r="U532" s="69">
        <f>_xll.HLV5r3.Financial.Cache.ComputeVolatility($C$7,$C$2,$C$8,T532)</f>
        <v>0.189285254871742</v>
      </c>
    </row>
    <row r="533" spans="20:21">
      <c r="T533" s="70">
        <f t="shared" si="8"/>
        <v>41176</v>
      </c>
      <c r="U533" s="69">
        <f>_xll.HLV5r3.Financial.Cache.ComputeVolatility($C$7,$C$2,$C$8,T533)</f>
        <v>0.18925602297226601</v>
      </c>
    </row>
    <row r="534" spans="20:21">
      <c r="T534" s="70">
        <f t="shared" si="8"/>
        <v>41179</v>
      </c>
      <c r="U534" s="69">
        <f>_xll.HLV5r3.Financial.Cache.ComputeVolatility($C$7,$C$2,$C$8,T534)</f>
        <v>0.189226834981958</v>
      </c>
    </row>
    <row r="535" spans="20:21">
      <c r="T535" s="70">
        <f t="shared" si="8"/>
        <v>41182</v>
      </c>
      <c r="U535" s="69">
        <f>_xll.HLV5r3.Financial.Cache.ComputeVolatility($C$7,$C$2,$C$8,T535)</f>
        <v>0.18919768923452401</v>
      </c>
    </row>
    <row r="536" spans="20:21">
      <c r="T536" s="70">
        <f t="shared" si="8"/>
        <v>41185</v>
      </c>
      <c r="U536" s="69">
        <f>_xll.HLV5r3.Financial.Cache.ComputeVolatility($C$7,$C$2,$C$8,T536)</f>
        <v>0.18916858406366599</v>
      </c>
    </row>
    <row r="537" spans="20:21">
      <c r="T537" s="70">
        <f t="shared" si="8"/>
        <v>41188</v>
      </c>
      <c r="U537" s="69">
        <f>_xll.HLV5r3.Financial.Cache.ComputeVolatility($C$7,$C$2,$C$8,T537)</f>
        <v>0.18913951780308999</v>
      </c>
    </row>
    <row r="538" spans="20:21">
      <c r="T538" s="70">
        <f t="shared" si="8"/>
        <v>41191</v>
      </c>
      <c r="U538" s="69">
        <f>_xll.HLV5r3.Financial.Cache.ComputeVolatility($C$7,$C$2,$C$8,T538)</f>
        <v>0.1891104887865</v>
      </c>
    </row>
    <row r="539" spans="20:21">
      <c r="T539" s="70">
        <f t="shared" si="8"/>
        <v>41194</v>
      </c>
      <c r="U539" s="69">
        <f>_xll.HLV5r3.Financial.Cache.ComputeVolatility($C$7,$C$2,$C$8,T539)</f>
        <v>0.18908149534759899</v>
      </c>
    </row>
    <row r="540" spans="20:21">
      <c r="T540" s="70">
        <f t="shared" si="8"/>
        <v>41197</v>
      </c>
      <c r="U540" s="69">
        <f>_xll.HLV5r3.Financial.Cache.ComputeVolatility($C$7,$C$2,$C$8,T540)</f>
        <v>0.18905253582009299</v>
      </c>
    </row>
    <row r="541" spans="20:21">
      <c r="T541" s="70">
        <f t="shared" si="8"/>
        <v>41200</v>
      </c>
      <c r="U541" s="69">
        <f>_xll.HLV5r3.Financial.Cache.ComputeVolatility($C$7,$C$2,$C$8,T541)</f>
        <v>0.18902360853768499</v>
      </c>
    </row>
    <row r="542" spans="20:21">
      <c r="T542" s="70">
        <f t="shared" si="8"/>
        <v>41203</v>
      </c>
      <c r="U542" s="69">
        <f>_xll.HLV5r3.Financial.Cache.ComputeVolatility($C$7,$C$2,$C$8,T542)</f>
        <v>0.18899471183407901</v>
      </c>
    </row>
    <row r="543" spans="20:21">
      <c r="T543" s="70">
        <f t="shared" si="8"/>
        <v>41206</v>
      </c>
      <c r="U543" s="69">
        <f>_xll.HLV5r3.Financial.Cache.ComputeVolatility($C$7,$C$2,$C$8,T543)</f>
        <v>0.188965844042981</v>
      </c>
    </row>
    <row r="544" spans="20:21">
      <c r="T544" s="70">
        <f t="shared" si="8"/>
        <v>41209</v>
      </c>
      <c r="U544" s="69">
        <f>_xll.HLV5r3.Financial.Cache.ComputeVolatility($C$7,$C$2,$C$8,T544)</f>
        <v>0.188937003498094</v>
      </c>
    </row>
    <row r="545" spans="20:21">
      <c r="T545" s="70">
        <f t="shared" si="8"/>
        <v>41212</v>
      </c>
      <c r="U545" s="69">
        <f>_xll.HLV5r3.Financial.Cache.ComputeVolatility($C$7,$C$2,$C$8,T545)</f>
        <v>0.188908188533122</v>
      </c>
    </row>
    <row r="546" spans="20:21">
      <c r="T546" s="70">
        <f t="shared" si="8"/>
        <v>41215</v>
      </c>
      <c r="U546" s="69">
        <f>_xll.HLV5r3.Financial.Cache.ComputeVolatility($C$7,$C$2,$C$8,T546)</f>
        <v>0.18887939748176899</v>
      </c>
    </row>
    <row r="547" spans="20:21">
      <c r="T547" s="70">
        <f t="shared" si="8"/>
        <v>41218</v>
      </c>
      <c r="U547" s="69">
        <f>_xll.HLV5r3.Financial.Cache.ComputeVolatility($C$7,$C$2,$C$8,T547)</f>
        <v>0.18885062867774099</v>
      </c>
    </row>
    <row r="548" spans="20:21">
      <c r="T548" s="70">
        <f t="shared" si="8"/>
        <v>41221</v>
      </c>
      <c r="U548" s="69">
        <f>_xll.HLV5r3.Financial.Cache.ComputeVolatility($C$7,$C$2,$C$8,T548)</f>
        <v>0.18882188045474099</v>
      </c>
    </row>
    <row r="549" spans="20:21">
      <c r="T549" s="70">
        <f t="shared" si="8"/>
        <v>41224</v>
      </c>
      <c r="U549" s="69">
        <f>_xll.HLV5r3.Financial.Cache.ComputeVolatility($C$7,$C$2,$C$8,T549)</f>
        <v>0.18879315114647299</v>
      </c>
    </row>
    <row r="550" spans="20:21">
      <c r="T550" s="70">
        <f t="shared" si="8"/>
        <v>41227</v>
      </c>
      <c r="U550" s="69">
        <f>_xll.HLV5r3.Financial.Cache.ComputeVolatility($C$7,$C$2,$C$8,T550)</f>
        <v>0.18876443908664201</v>
      </c>
    </row>
    <row r="551" spans="20:21">
      <c r="T551" s="70">
        <f t="shared" si="8"/>
        <v>41230</v>
      </c>
      <c r="U551" s="69">
        <f>_xll.HLV5r3.Financial.Cache.ComputeVolatility($C$7,$C$2,$C$8,T551)</f>
        <v>0.18873574260895101</v>
      </c>
    </row>
    <row r="552" spans="20:21">
      <c r="T552" s="70">
        <f t="shared" si="8"/>
        <v>41233</v>
      </c>
      <c r="U552" s="69">
        <f>_xll.HLV5r3.Financial.Cache.ComputeVolatility($C$7,$C$2,$C$8,T552)</f>
        <v>0.188707060047106</v>
      </c>
    </row>
    <row r="553" spans="20:21">
      <c r="T553" s="70">
        <f t="shared" si="8"/>
        <v>41236</v>
      </c>
      <c r="U553" s="69">
        <f>_xll.HLV5r3.Financial.Cache.ComputeVolatility($C$7,$C$2,$C$8,T553)</f>
        <v>0.18867838973480999</v>
      </c>
    </row>
    <row r="554" spans="20:21">
      <c r="T554" s="70">
        <f t="shared" si="8"/>
        <v>41239</v>
      </c>
      <c r="U554" s="69">
        <f>_xll.HLV5r3.Financial.Cache.ComputeVolatility($C$7,$C$2,$C$8,T554)</f>
        <v>0.18864973000576801</v>
      </c>
    </row>
    <row r="555" spans="20:21">
      <c r="T555" s="70">
        <f t="shared" si="8"/>
        <v>41242</v>
      </c>
      <c r="U555" s="69">
        <f>_xll.HLV5r3.Financial.Cache.ComputeVolatility($C$7,$C$2,$C$8,T555)</f>
        <v>0.18862107919368401</v>
      </c>
    </row>
    <row r="556" spans="20:21">
      <c r="T556" s="70">
        <f t="shared" si="8"/>
        <v>41245</v>
      </c>
      <c r="U556" s="69">
        <f>_xll.HLV5r3.Financial.Cache.ComputeVolatility($C$7,$C$2,$C$8,T556)</f>
        <v>0.188592435632262</v>
      </c>
    </row>
    <row r="557" spans="20:21">
      <c r="T557" s="70">
        <f t="shared" si="8"/>
        <v>41248</v>
      </c>
      <c r="U557" s="69">
        <f>_xll.HLV5r3.Financial.Cache.ComputeVolatility($C$7,$C$2,$C$8,T557)</f>
        <v>0.18856379765520601</v>
      </c>
    </row>
    <row r="558" spans="20:21">
      <c r="T558" s="70">
        <f t="shared" si="8"/>
        <v>41251</v>
      </c>
      <c r="U558" s="69">
        <f>_xll.HLV5r3.Financial.Cache.ComputeVolatility($C$7,$C$2,$C$8,T558)</f>
        <v>0.18853516359622099</v>
      </c>
    </row>
    <row r="559" spans="20:21">
      <c r="T559" s="70">
        <f t="shared" si="8"/>
        <v>41254</v>
      </c>
      <c r="U559" s="69">
        <f>_xll.HLV5r3.Financial.Cache.ComputeVolatility($C$7,$C$2,$C$8,T559)</f>
        <v>0.188506531789011</v>
      </c>
    </row>
    <row r="560" spans="20:21">
      <c r="T560" s="70">
        <f t="shared" si="8"/>
        <v>41257</v>
      </c>
      <c r="U560" s="69">
        <f>_xll.HLV5r3.Financial.Cache.ComputeVolatility($C$7,$C$2,$C$8,T560)</f>
        <v>0.18847790056728</v>
      </c>
    </row>
    <row r="561" spans="20:21">
      <c r="T561" s="70">
        <f t="shared" si="8"/>
        <v>41260</v>
      </c>
      <c r="U561" s="69">
        <f>_xll.HLV5r3.Financial.Cache.ComputeVolatility($C$7,$C$2,$C$8,T561)</f>
        <v>0.18844926826473199</v>
      </c>
    </row>
    <row r="562" spans="20:21">
      <c r="T562" s="70">
        <f t="shared" si="8"/>
        <v>41263</v>
      </c>
      <c r="U562" s="69">
        <f>_xll.HLV5r3.Financial.Cache.ComputeVolatility($C$7,$C$2,$C$8,T562)</f>
        <v>0.18842063321507299</v>
      </c>
    </row>
    <row r="563" spans="20:21">
      <c r="T563" s="70">
        <f t="shared" si="8"/>
        <v>41266</v>
      </c>
      <c r="U563" s="69">
        <f>_xll.HLV5r3.Financial.Cache.ComputeVolatility($C$7,$C$2,$C$8,T563)</f>
        <v>0.18839199375200399</v>
      </c>
    </row>
    <row r="564" spans="20:21">
      <c r="T564" s="70">
        <f t="shared" si="8"/>
        <v>41269</v>
      </c>
      <c r="U564" s="69">
        <f>_xll.HLV5r3.Financial.Cache.ComputeVolatility($C$7,$C$2,$C$8,T564)</f>
        <v>0.18836334820923301</v>
      </c>
    </row>
    <row r="565" spans="20:21">
      <c r="T565" s="70">
        <f t="shared" si="8"/>
        <v>41272</v>
      </c>
      <c r="U565" s="69">
        <f>_xll.HLV5r3.Financial.Cache.ComputeVolatility($C$7,$C$2,$C$8,T565)</f>
        <v>0.18833469492046101</v>
      </c>
    </row>
    <row r="566" spans="20:21">
      <c r="T566" s="70">
        <f t="shared" si="8"/>
        <v>41275</v>
      </c>
      <c r="U566" s="69">
        <f>_xll.HLV5r3.Financial.Cache.ComputeVolatility($C$7,$C$2,$C$8,T566)</f>
        <v>0.18830603221939399</v>
      </c>
    </row>
    <row r="567" spans="20:21">
      <c r="T567" s="70">
        <f t="shared" si="8"/>
        <v>41278</v>
      </c>
      <c r="U567" s="69">
        <f>_xll.HLV5r3.Financial.Cache.ComputeVolatility($C$7,$C$2,$C$8,T567)</f>
        <v>0.188277358439736</v>
      </c>
    </row>
    <row r="568" spans="20:21">
      <c r="T568" s="70">
        <f t="shared" si="8"/>
        <v>41281</v>
      </c>
      <c r="U568" s="69">
        <f>_xll.HLV5r3.Financial.Cache.ComputeVolatility($C$7,$C$2,$C$8,T568)</f>
        <v>0.18824867191519101</v>
      </c>
    </row>
    <row r="569" spans="20:21">
      <c r="T569" s="70">
        <f t="shared" si="8"/>
        <v>41284</v>
      </c>
      <c r="U569" s="69">
        <f>_xll.HLV5r3.Financial.Cache.ComputeVolatility($C$7,$C$2,$C$8,T569)</f>
        <v>0.188219970979464</v>
      </c>
    </row>
    <row r="570" spans="20:21">
      <c r="T570" s="70">
        <f t="shared" si="8"/>
        <v>41287</v>
      </c>
      <c r="U570" s="69">
        <f>_xll.HLV5r3.Financial.Cache.ComputeVolatility($C$7,$C$2,$C$8,T570)</f>
        <v>0.18819125396625799</v>
      </c>
    </row>
    <row r="571" spans="20:21">
      <c r="T571" s="70">
        <f t="shared" si="8"/>
        <v>41290</v>
      </c>
      <c r="U571" s="69">
        <f>_xll.HLV5r3.Financial.Cache.ComputeVolatility($C$7,$C$2,$C$8,T571)</f>
        <v>0.18816251920927801</v>
      </c>
    </row>
    <row r="572" spans="20:21">
      <c r="T572" s="70">
        <f t="shared" si="8"/>
        <v>41293</v>
      </c>
      <c r="U572" s="69">
        <f>_xll.HLV5r3.Financial.Cache.ComputeVolatility($C$7,$C$2,$C$8,T572)</f>
        <v>0.18813376504222901</v>
      </c>
    </row>
    <row r="573" spans="20:21">
      <c r="T573" s="70">
        <f t="shared" si="8"/>
        <v>41296</v>
      </c>
      <c r="U573" s="69">
        <f>_xll.HLV5r3.Financial.Cache.ComputeVolatility($C$7,$C$2,$C$8,T573)</f>
        <v>0.18810498979881399</v>
      </c>
    </row>
    <row r="574" spans="20:21">
      <c r="T574" s="70">
        <f t="shared" si="8"/>
        <v>41299</v>
      </c>
      <c r="U574" s="69">
        <f>_xll.HLV5r3.Financial.Cache.ComputeVolatility($C$7,$C$2,$C$8,T574)</f>
        <v>0.18807619181273699</v>
      </c>
    </row>
    <row r="575" spans="20:21">
      <c r="T575" s="70">
        <f t="shared" si="8"/>
        <v>41302</v>
      </c>
      <c r="U575" s="69">
        <f>_xll.HLV5r3.Financial.Cache.ComputeVolatility($C$7,$C$2,$C$8,T575)</f>
        <v>0.188047369417703</v>
      </c>
    </row>
    <row r="576" spans="20:21">
      <c r="T576" s="70">
        <f t="shared" si="8"/>
        <v>41305</v>
      </c>
      <c r="U576" s="69">
        <f>_xll.HLV5r3.Financial.Cache.ComputeVolatility($C$7,$C$2,$C$8,T576)</f>
        <v>0.188018520947417</v>
      </c>
    </row>
    <row r="577" spans="20:21">
      <c r="T577" s="70">
        <f t="shared" si="8"/>
        <v>41308</v>
      </c>
      <c r="U577" s="69">
        <f>_xll.HLV5r3.Financial.Cache.ComputeVolatility($C$7,$C$2,$C$8,T577)</f>
        <v>0.187989644735581</v>
      </c>
    </row>
    <row r="578" spans="20:21">
      <c r="T578" s="70">
        <f t="shared" si="8"/>
        <v>41311</v>
      </c>
      <c r="U578" s="69">
        <f>_xll.HLV5r3.Financial.Cache.ComputeVolatility($C$7,$C$2,$C$8,T578)</f>
        <v>0.187960739115902</v>
      </c>
    </row>
    <row r="579" spans="20:21">
      <c r="T579" s="70">
        <f t="shared" si="8"/>
        <v>41314</v>
      </c>
      <c r="U579" s="69">
        <f>_xll.HLV5r3.Financial.Cache.ComputeVolatility($C$7,$C$2,$C$8,T579)</f>
        <v>0.18793180242208199</v>
      </c>
    </row>
    <row r="580" spans="20:21">
      <c r="T580" s="70">
        <f t="shared" ref="T580:T643" si="9">T579+3</f>
        <v>41317</v>
      </c>
      <c r="U580" s="69">
        <f>_xll.HLV5r3.Financial.Cache.ComputeVolatility($C$7,$C$2,$C$8,T580)</f>
        <v>0.18790283298782701</v>
      </c>
    </row>
    <row r="581" spans="20:21">
      <c r="T581" s="70">
        <f t="shared" si="9"/>
        <v>41320</v>
      </c>
      <c r="U581" s="69">
        <f>_xll.HLV5r3.Financial.Cache.ComputeVolatility($C$7,$C$2,$C$8,T581)</f>
        <v>0.18787382914684</v>
      </c>
    </row>
    <row r="582" spans="20:21">
      <c r="T582" s="70">
        <f t="shared" si="9"/>
        <v>41323</v>
      </c>
      <c r="U582" s="69">
        <f>_xll.HLV5r3.Financial.Cache.ComputeVolatility($C$7,$C$2,$C$8,T582)</f>
        <v>0.18784478923282499</v>
      </c>
    </row>
    <row r="583" spans="20:21">
      <c r="T583" s="70">
        <f t="shared" si="9"/>
        <v>41326</v>
      </c>
      <c r="U583" s="69">
        <f>_xll.HLV5r3.Financial.Cache.ComputeVolatility($C$7,$C$2,$C$8,T583)</f>
        <v>0.18781571157948801</v>
      </c>
    </row>
    <row r="584" spans="20:21">
      <c r="T584" s="70">
        <f t="shared" si="9"/>
        <v>41329</v>
      </c>
      <c r="U584" s="69">
        <f>_xll.HLV5r3.Financial.Cache.ComputeVolatility($C$7,$C$2,$C$8,T584)</f>
        <v>0.18778659452053201</v>
      </c>
    </row>
    <row r="585" spans="20:21">
      <c r="T585" s="70">
        <f t="shared" si="9"/>
        <v>41332</v>
      </c>
      <c r="U585" s="69">
        <f>_xll.HLV5r3.Financial.Cache.ComputeVolatility($C$7,$C$2,$C$8,T585)</f>
        <v>0.187757436389661</v>
      </c>
    </row>
    <row r="586" spans="20:21">
      <c r="T586" s="70">
        <f t="shared" si="9"/>
        <v>41335</v>
      </c>
      <c r="U586" s="69">
        <f>_xll.HLV5r3.Financial.Cache.ComputeVolatility($C$7,$C$2,$C$8,T586)</f>
        <v>0.18772823552057899</v>
      </c>
    </row>
    <row r="587" spans="20:21">
      <c r="T587" s="70">
        <f t="shared" si="9"/>
        <v>41338</v>
      </c>
      <c r="U587" s="69">
        <f>_xll.HLV5r3.Financial.Cache.ComputeVolatility($C$7,$C$2,$C$8,T587)</f>
        <v>0.18769899024699199</v>
      </c>
    </row>
    <row r="588" spans="20:21">
      <c r="T588" s="70">
        <f t="shared" si="9"/>
        <v>41341</v>
      </c>
      <c r="U588" s="69">
        <f>_xll.HLV5r3.Financial.Cache.ComputeVolatility($C$7,$C$2,$C$8,T588)</f>
        <v>0.18766969890260299</v>
      </c>
    </row>
    <row r="589" spans="20:21">
      <c r="T589" s="70">
        <f t="shared" si="9"/>
        <v>41344</v>
      </c>
      <c r="U589" s="69">
        <f>_xll.HLV5r3.Financial.Cache.ComputeVolatility($C$7,$C$2,$C$8,T589)</f>
        <v>0.18764035982111599</v>
      </c>
    </row>
    <row r="590" spans="20:21">
      <c r="T590" s="70">
        <f t="shared" si="9"/>
        <v>41347</v>
      </c>
      <c r="U590" s="69">
        <f>_xll.HLV5r3.Financial.Cache.ComputeVolatility($C$7,$C$2,$C$8,T590)</f>
        <v>0.187610971336236</v>
      </c>
    </row>
    <row r="591" spans="20:21">
      <c r="T591" s="70">
        <f t="shared" si="9"/>
        <v>41350</v>
      </c>
      <c r="U591" s="69">
        <f>_xll.HLV5r3.Financial.Cache.ComputeVolatility($C$7,$C$2,$C$8,T591)</f>
        <v>0.187581531781667</v>
      </c>
    </row>
    <row r="592" spans="20:21">
      <c r="T592" s="70">
        <f t="shared" si="9"/>
        <v>41353</v>
      </c>
      <c r="U592" s="69">
        <f>_xll.HLV5r3.Financial.Cache.ComputeVolatility($C$7,$C$2,$C$8,T592)</f>
        <v>0.18755203949111299</v>
      </c>
    </row>
    <row r="593" spans="20:21">
      <c r="T593" s="70">
        <f t="shared" si="9"/>
        <v>41356</v>
      </c>
      <c r="U593" s="69">
        <f>_xll.HLV5r3.Financial.Cache.ComputeVolatility($C$7,$C$2,$C$8,T593)</f>
        <v>0.18752249279827801</v>
      </c>
    </row>
    <row r="594" spans="20:21">
      <c r="T594" s="70">
        <f t="shared" si="9"/>
        <v>41359</v>
      </c>
      <c r="U594" s="69">
        <f>_xll.HLV5r3.Financial.Cache.ComputeVolatility($C$7,$C$2,$C$8,T594)</f>
        <v>0.187492890036867</v>
      </c>
    </row>
    <row r="595" spans="20:21">
      <c r="T595" s="70">
        <f t="shared" si="9"/>
        <v>41362</v>
      </c>
      <c r="U595" s="69">
        <f>_xll.HLV5r3.Financial.Cache.ComputeVolatility($C$7,$C$2,$C$8,T595)</f>
        <v>0.187463229540584</v>
      </c>
    </row>
    <row r="596" spans="20:21">
      <c r="T596" s="70">
        <f t="shared" si="9"/>
        <v>41365</v>
      </c>
      <c r="U596" s="69">
        <f>_xll.HLV5r3.Financial.Cache.ComputeVolatility($C$7,$C$2,$C$8,T596)</f>
        <v>0.18743350964313299</v>
      </c>
    </row>
    <row r="597" spans="20:21">
      <c r="T597" s="70">
        <f t="shared" si="9"/>
        <v>41368</v>
      </c>
      <c r="U597" s="69">
        <f>_xll.HLV5r3.Financial.Cache.ComputeVolatility($C$7,$C$2,$C$8,T597)</f>
        <v>0.187403728678219</v>
      </c>
    </row>
    <row r="598" spans="20:21">
      <c r="T598" s="70">
        <f t="shared" si="9"/>
        <v>41371</v>
      </c>
      <c r="U598" s="69">
        <f>_xll.HLV5r3.Financial.Cache.ComputeVolatility($C$7,$C$2,$C$8,T598)</f>
        <v>0.18737388497954499</v>
      </c>
    </row>
    <row r="599" spans="20:21">
      <c r="T599" s="70">
        <f t="shared" si="9"/>
        <v>41374</v>
      </c>
      <c r="U599" s="69">
        <f>_xll.HLV5r3.Financial.Cache.ComputeVolatility($C$7,$C$2,$C$8,T599)</f>
        <v>0.187343976880816</v>
      </c>
    </row>
    <row r="600" spans="20:21">
      <c r="T600" s="70">
        <f t="shared" si="9"/>
        <v>41377</v>
      </c>
      <c r="U600" s="69">
        <f>_xll.HLV5r3.Financial.Cache.ComputeVolatility($C$7,$C$2,$C$8,T600)</f>
        <v>0.18731400271573601</v>
      </c>
    </row>
    <row r="601" spans="20:21">
      <c r="T601" s="70">
        <f t="shared" si="9"/>
        <v>41380</v>
      </c>
      <c r="U601" s="69">
        <f>_xll.HLV5r3.Financial.Cache.ComputeVolatility($C$7,$C$2,$C$8,T601)</f>
        <v>0.18728396081800999</v>
      </c>
    </row>
    <row r="602" spans="20:21">
      <c r="T602" s="70">
        <f t="shared" si="9"/>
        <v>41383</v>
      </c>
      <c r="U602" s="69">
        <f>_xll.HLV5r3.Financial.Cache.ComputeVolatility($C$7,$C$2,$C$8,T602)</f>
        <v>0.187253849521341</v>
      </c>
    </row>
    <row r="603" spans="20:21">
      <c r="T603" s="70">
        <f t="shared" si="9"/>
        <v>41386</v>
      </c>
      <c r="U603" s="69">
        <f>_xll.HLV5r3.Financial.Cache.ComputeVolatility($C$7,$C$2,$C$8,T603)</f>
        <v>0.187223667159434</v>
      </c>
    </row>
    <row r="604" spans="20:21">
      <c r="T604" s="70">
        <f t="shared" si="9"/>
        <v>41389</v>
      </c>
      <c r="U604" s="69">
        <f>_xll.HLV5r3.Financial.Cache.ComputeVolatility($C$7,$C$2,$C$8,T604)</f>
        <v>0.18719341206599399</v>
      </c>
    </row>
    <row r="605" spans="20:21">
      <c r="T605" s="70">
        <f t="shared" si="9"/>
        <v>41392</v>
      </c>
      <c r="U605" s="69">
        <f>_xll.HLV5r3.Financial.Cache.ComputeVolatility($C$7,$C$2,$C$8,T605)</f>
        <v>0.187163082574723</v>
      </c>
    </row>
    <row r="606" spans="20:21">
      <c r="T606" s="70">
        <f t="shared" si="9"/>
        <v>41395</v>
      </c>
      <c r="U606" s="69">
        <f>_xll.HLV5r3.Financial.Cache.ComputeVolatility($C$7,$C$2,$C$8,T606)</f>
        <v>0.18713267701932801</v>
      </c>
    </row>
    <row r="607" spans="20:21">
      <c r="T607" s="70">
        <f t="shared" si="9"/>
        <v>41398</v>
      </c>
      <c r="U607" s="69">
        <f>_xll.HLV5r3.Financial.Cache.ComputeVolatility($C$7,$C$2,$C$8,T607)</f>
        <v>0.187102193733511</v>
      </c>
    </row>
    <row r="608" spans="20:21">
      <c r="T608" s="70">
        <f t="shared" si="9"/>
        <v>41401</v>
      </c>
      <c r="U608" s="69">
        <f>_xll.HLV5r3.Financial.Cache.ComputeVolatility($C$7,$C$2,$C$8,T608)</f>
        <v>0.18707163105097799</v>
      </c>
    </row>
    <row r="609" spans="20:21">
      <c r="T609" s="70">
        <f t="shared" si="9"/>
        <v>41404</v>
      </c>
      <c r="U609" s="69">
        <f>_xll.HLV5r3.Financial.Cache.ComputeVolatility($C$7,$C$2,$C$8,T609)</f>
        <v>0.187040987305432</v>
      </c>
    </row>
    <row r="610" spans="20:21">
      <c r="T610" s="70">
        <f t="shared" si="9"/>
        <v>41407</v>
      </c>
      <c r="U610" s="69">
        <f>_xll.HLV5r3.Financial.Cache.ComputeVolatility($C$7,$C$2,$C$8,T610)</f>
        <v>0.18701026083057701</v>
      </c>
    </row>
    <row r="611" spans="20:21">
      <c r="T611" s="70">
        <f t="shared" si="9"/>
        <v>41410</v>
      </c>
      <c r="U611" s="69">
        <f>_xll.HLV5r3.Financial.Cache.ComputeVolatility($C$7,$C$2,$C$8,T611)</f>
        <v>0.18697948381638099</v>
      </c>
    </row>
    <row r="612" spans="20:21">
      <c r="T612" s="70">
        <f t="shared" si="9"/>
        <v>41413</v>
      </c>
      <c r="U612" s="69">
        <f>_xll.HLV5r3.Financial.Cache.ComputeVolatility($C$7,$C$2,$C$8,T612)</f>
        <v>0.18694876530597199</v>
      </c>
    </row>
    <row r="613" spans="20:21">
      <c r="T613" s="70">
        <f t="shared" si="9"/>
        <v>41416</v>
      </c>
      <c r="U613" s="69">
        <f>_xll.HLV5r3.Financial.Cache.ComputeVolatility($C$7,$C$2,$C$8,T613)</f>
        <v>0.18691811353146001</v>
      </c>
    </row>
    <row r="614" spans="20:21">
      <c r="T614" s="70">
        <f t="shared" si="9"/>
        <v>41419</v>
      </c>
      <c r="U614" s="69">
        <f>_xll.HLV5r3.Financial.Cache.ComputeVolatility($C$7,$C$2,$C$8,T614)</f>
        <v>0.18688752828795099</v>
      </c>
    </row>
    <row r="615" spans="20:21">
      <c r="T615" s="70">
        <f t="shared" si="9"/>
        <v>41422</v>
      </c>
      <c r="U615" s="69">
        <f>_xll.HLV5r3.Financial.Cache.ComputeVolatility($C$7,$C$2,$C$8,T615)</f>
        <v>0.186857009370551</v>
      </c>
    </row>
    <row r="616" spans="20:21">
      <c r="T616" s="70">
        <f t="shared" si="9"/>
        <v>41425</v>
      </c>
      <c r="U616" s="69">
        <f>_xll.HLV5r3.Financial.Cache.ComputeVolatility($C$7,$C$2,$C$8,T616)</f>
        <v>0.186826556574367</v>
      </c>
    </row>
    <row r="617" spans="20:21">
      <c r="T617" s="70">
        <f t="shared" si="9"/>
        <v>41428</v>
      </c>
      <c r="U617" s="69">
        <f>_xll.HLV5r3.Financial.Cache.ComputeVolatility($C$7,$C$2,$C$8,T617)</f>
        <v>0.18679616969450499</v>
      </c>
    </row>
    <row r="618" spans="20:21">
      <c r="T618" s="70">
        <f t="shared" si="9"/>
        <v>41431</v>
      </c>
      <c r="U618" s="69">
        <f>_xll.HLV5r3.Financial.Cache.ComputeVolatility($C$7,$C$2,$C$8,T618)</f>
        <v>0.186765848526072</v>
      </c>
    </row>
    <row r="619" spans="20:21">
      <c r="T619" s="70">
        <f t="shared" si="9"/>
        <v>41434</v>
      </c>
      <c r="U619" s="69">
        <f>_xll.HLV5r3.Financial.Cache.ComputeVolatility($C$7,$C$2,$C$8,T619)</f>
        <v>0.18673559286417299</v>
      </c>
    </row>
    <row r="620" spans="20:21">
      <c r="T620" s="70">
        <f t="shared" si="9"/>
        <v>41437</v>
      </c>
      <c r="U620" s="69">
        <f>_xll.HLV5r3.Financial.Cache.ComputeVolatility($C$7,$C$2,$C$8,T620)</f>
        <v>0.18670540250391501</v>
      </c>
    </row>
    <row r="621" spans="20:21">
      <c r="T621" s="70">
        <f t="shared" si="9"/>
        <v>41440</v>
      </c>
      <c r="U621" s="69">
        <f>_xll.HLV5r3.Financial.Cache.ComputeVolatility($C$7,$C$2,$C$8,T621)</f>
        <v>0.186675277240405</v>
      </c>
    </row>
    <row r="622" spans="20:21">
      <c r="T622" s="70">
        <f t="shared" si="9"/>
        <v>41443</v>
      </c>
      <c r="U622" s="69">
        <f>_xll.HLV5r3.Financial.Cache.ComputeVolatility($C$7,$C$2,$C$8,T622)</f>
        <v>0.18664521686874799</v>
      </c>
    </row>
    <row r="623" spans="20:21">
      <c r="T623" s="70">
        <f t="shared" si="9"/>
        <v>41446</v>
      </c>
      <c r="U623" s="69">
        <f>_xll.HLV5r3.Financial.Cache.ComputeVolatility($C$7,$C$2,$C$8,T623)</f>
        <v>0.18661522118405199</v>
      </c>
    </row>
    <row r="624" spans="20:21">
      <c r="T624" s="70">
        <f t="shared" si="9"/>
        <v>41449</v>
      </c>
      <c r="U624" s="69">
        <f>_xll.HLV5r3.Financial.Cache.ComputeVolatility($C$7,$C$2,$C$8,T624)</f>
        <v>0.18658528998142199</v>
      </c>
    </row>
    <row r="625" spans="20:21">
      <c r="T625" s="70">
        <f t="shared" si="9"/>
        <v>41452</v>
      </c>
      <c r="U625" s="69">
        <f>_xll.HLV5r3.Financial.Cache.ComputeVolatility($C$7,$C$2,$C$8,T625)</f>
        <v>0.18655542305596501</v>
      </c>
    </row>
    <row r="626" spans="20:21">
      <c r="T626" s="70">
        <f t="shared" si="9"/>
        <v>41455</v>
      </c>
      <c r="U626" s="69">
        <f>_xll.HLV5r3.Financial.Cache.ComputeVolatility($C$7,$C$2,$C$8,T626)</f>
        <v>0.18652562020278701</v>
      </c>
    </row>
    <row r="627" spans="20:21">
      <c r="T627" s="70">
        <f t="shared" si="9"/>
        <v>41458</v>
      </c>
      <c r="U627" s="69">
        <f>_xll.HLV5r3.Financial.Cache.ComputeVolatility($C$7,$C$2,$C$8,T627)</f>
        <v>0.18649588121699501</v>
      </c>
    </row>
    <row r="628" spans="20:21">
      <c r="T628" s="70">
        <f t="shared" si="9"/>
        <v>41461</v>
      </c>
      <c r="U628" s="69">
        <f>_xll.HLV5r3.Financial.Cache.ComputeVolatility($C$7,$C$2,$C$8,T628)</f>
        <v>0.186466205893694</v>
      </c>
    </row>
    <row r="629" spans="20:21">
      <c r="T629" s="70">
        <f t="shared" si="9"/>
        <v>41464</v>
      </c>
      <c r="U629" s="69">
        <f>_xll.HLV5r3.Financial.Cache.ComputeVolatility($C$7,$C$2,$C$8,T629)</f>
        <v>0.18643659402799201</v>
      </c>
    </row>
    <row r="630" spans="20:21">
      <c r="T630" s="70">
        <f t="shared" si="9"/>
        <v>41467</v>
      </c>
      <c r="U630" s="69">
        <f>_xll.HLV5r3.Financial.Cache.ComputeVolatility($C$7,$C$2,$C$8,T630)</f>
        <v>0.186407045414994</v>
      </c>
    </row>
    <row r="631" spans="20:21">
      <c r="T631" s="70">
        <f t="shared" si="9"/>
        <v>41470</v>
      </c>
      <c r="U631" s="69">
        <f>_xll.HLV5r3.Financial.Cache.ComputeVolatility($C$7,$C$2,$C$8,T631)</f>
        <v>0.186377559849807</v>
      </c>
    </row>
    <row r="632" spans="20:21">
      <c r="T632" s="70">
        <f t="shared" si="9"/>
        <v>41473</v>
      </c>
      <c r="U632" s="69">
        <f>_xll.HLV5r3.Financial.Cache.ComputeVolatility($C$7,$C$2,$C$8,T632)</f>
        <v>0.18634813712753701</v>
      </c>
    </row>
    <row r="633" spans="20:21">
      <c r="T633" s="70">
        <f t="shared" si="9"/>
        <v>41476</v>
      </c>
      <c r="U633" s="69">
        <f>_xll.HLV5r3.Financial.Cache.ComputeVolatility($C$7,$C$2,$C$8,T633)</f>
        <v>0.186318777043291</v>
      </c>
    </row>
    <row r="634" spans="20:21">
      <c r="T634" s="70">
        <f t="shared" si="9"/>
        <v>41479</v>
      </c>
      <c r="U634" s="69">
        <f>_xll.HLV5r3.Financial.Cache.ComputeVolatility($C$7,$C$2,$C$8,T634)</f>
        <v>0.186289479392174</v>
      </c>
    </row>
    <row r="635" spans="20:21">
      <c r="T635" s="70">
        <f t="shared" si="9"/>
        <v>41482</v>
      </c>
      <c r="U635" s="69">
        <f>_xll.HLV5r3.Financial.Cache.ComputeVolatility($C$7,$C$2,$C$8,T635)</f>
        <v>0.186260243969294</v>
      </c>
    </row>
    <row r="636" spans="20:21">
      <c r="T636" s="70">
        <f t="shared" si="9"/>
        <v>41485</v>
      </c>
      <c r="U636" s="69">
        <f>_xll.HLV5r3.Financial.Cache.ComputeVolatility($C$7,$C$2,$C$8,T636)</f>
        <v>0.18623107056975599</v>
      </c>
    </row>
    <row r="637" spans="20:21">
      <c r="T637" s="70">
        <f t="shared" si="9"/>
        <v>41488</v>
      </c>
      <c r="U637" s="69">
        <f>_xll.HLV5r3.Financial.Cache.ComputeVolatility($C$7,$C$2,$C$8,T637)</f>
        <v>0.18620195898866801</v>
      </c>
    </row>
    <row r="638" spans="20:21">
      <c r="T638" s="70">
        <f t="shared" si="9"/>
        <v>41491</v>
      </c>
      <c r="U638" s="69">
        <f>_xll.HLV5r3.Financial.Cache.ComputeVolatility($C$7,$C$2,$C$8,T638)</f>
        <v>0.18617290902113401</v>
      </c>
    </row>
    <row r="639" spans="20:21">
      <c r="T639" s="70">
        <f t="shared" si="9"/>
        <v>41494</v>
      </c>
      <c r="U639" s="69">
        <f>_xll.HLV5r3.Financial.Cache.ComputeVolatility($C$7,$C$2,$C$8,T639)</f>
        <v>0.186143920462263</v>
      </c>
    </row>
    <row r="640" spans="20:21">
      <c r="T640" s="70">
        <f t="shared" si="9"/>
        <v>41497</v>
      </c>
      <c r="U640" s="69">
        <f>_xll.HLV5r3.Financial.Cache.ComputeVolatility($C$7,$C$2,$C$8,T640)</f>
        <v>0.18611499310715901</v>
      </c>
    </row>
    <row r="641" spans="20:21">
      <c r="T641" s="70">
        <f t="shared" si="9"/>
        <v>41500</v>
      </c>
      <c r="U641" s="69">
        <f>_xll.HLV5r3.Financial.Cache.ComputeVolatility($C$7,$C$2,$C$8,T641)</f>
        <v>0.186086126750929</v>
      </c>
    </row>
    <row r="642" spans="20:21">
      <c r="T642" s="70">
        <f t="shared" si="9"/>
        <v>41503</v>
      </c>
      <c r="U642" s="69">
        <f>_xll.HLV5r3.Financial.Cache.ComputeVolatility($C$7,$C$2,$C$8,T642)</f>
        <v>0.18605732118868001</v>
      </c>
    </row>
    <row r="643" spans="20:21">
      <c r="T643" s="70">
        <f t="shared" si="9"/>
        <v>41506</v>
      </c>
      <c r="U643" s="69">
        <f>_xll.HLV5r3.Financial.Cache.ComputeVolatility($C$7,$C$2,$C$8,T643)</f>
        <v>0.18602857621551899</v>
      </c>
    </row>
    <row r="644" spans="20:21">
      <c r="T644" s="70">
        <f t="shared" ref="T644:T707" si="10">T643+3</f>
        <v>41509</v>
      </c>
      <c r="U644" s="69">
        <f>_xll.HLV5r3.Financial.Cache.ComputeVolatility($C$7,$C$2,$C$8,T644)</f>
        <v>0.18599989162655001</v>
      </c>
    </row>
    <row r="645" spans="20:21">
      <c r="T645" s="70">
        <f t="shared" si="10"/>
        <v>41512</v>
      </c>
      <c r="U645" s="69">
        <f>_xll.HLV5r3.Financial.Cache.ComputeVolatility($C$7,$C$2,$C$8,T645)</f>
        <v>0.18597126721688101</v>
      </c>
    </row>
    <row r="646" spans="20:21">
      <c r="T646" s="70">
        <f t="shared" si="10"/>
        <v>41515</v>
      </c>
      <c r="U646" s="69">
        <f>_xll.HLV5r3.Financial.Cache.ComputeVolatility($C$7,$C$2,$C$8,T646)</f>
        <v>0.18594270278161801</v>
      </c>
    </row>
    <row r="647" spans="20:21">
      <c r="T647" s="70">
        <f t="shared" si="10"/>
        <v>41518</v>
      </c>
      <c r="U647" s="69">
        <f>_xll.HLV5r3.Financial.Cache.ComputeVolatility($C$7,$C$2,$C$8,T647)</f>
        <v>0.18591419811586801</v>
      </c>
    </row>
    <row r="648" spans="20:21">
      <c r="T648" s="70">
        <f t="shared" si="10"/>
        <v>41521</v>
      </c>
      <c r="U648" s="69">
        <f>_xll.HLV5r3.Financial.Cache.ComputeVolatility($C$7,$C$2,$C$8,T648)</f>
        <v>0.185885753014736</v>
      </c>
    </row>
    <row r="649" spans="20:21">
      <c r="T649" s="70">
        <f t="shared" si="10"/>
        <v>41524</v>
      </c>
      <c r="U649" s="69">
        <f>_xll.HLV5r3.Financial.Cache.ComputeVolatility($C$7,$C$2,$C$8,T649)</f>
        <v>0.18585736727332899</v>
      </c>
    </row>
    <row r="650" spans="20:21">
      <c r="T650" s="70">
        <f t="shared" si="10"/>
        <v>41527</v>
      </c>
      <c r="U650" s="69">
        <f>_xll.HLV5r3.Financial.Cache.ComputeVolatility($C$7,$C$2,$C$8,T650)</f>
        <v>0.18582904068675399</v>
      </c>
    </row>
    <row r="651" spans="20:21">
      <c r="T651" s="70">
        <f t="shared" si="10"/>
        <v>41530</v>
      </c>
      <c r="U651" s="69">
        <f>_xll.HLV5r3.Financial.Cache.ComputeVolatility($C$7,$C$2,$C$8,T651)</f>
        <v>0.185800773050117</v>
      </c>
    </row>
    <row r="652" spans="20:21">
      <c r="T652" s="70">
        <f t="shared" si="10"/>
        <v>41533</v>
      </c>
      <c r="U652" s="69">
        <f>_xll.HLV5r3.Financial.Cache.ComputeVolatility($C$7,$C$2,$C$8,T652)</f>
        <v>0.185772564158523</v>
      </c>
    </row>
    <row r="653" spans="20:21">
      <c r="T653" s="70">
        <f t="shared" si="10"/>
        <v>41536</v>
      </c>
      <c r="U653" s="69">
        <f>_xll.HLV5r3.Financial.Cache.ComputeVolatility($C$7,$C$2,$C$8,T653)</f>
        <v>0.18574441380708001</v>
      </c>
    </row>
    <row r="654" spans="20:21">
      <c r="T654" s="70">
        <f t="shared" si="10"/>
        <v>41539</v>
      </c>
      <c r="U654" s="69">
        <f>_xll.HLV5r3.Financial.Cache.ComputeVolatility($C$7,$C$2,$C$8,T654)</f>
        <v>0.18571632179089401</v>
      </c>
    </row>
    <row r="655" spans="20:21">
      <c r="T655" s="70">
        <f t="shared" si="10"/>
        <v>41542</v>
      </c>
      <c r="U655" s="69">
        <f>_xll.HLV5r3.Financial.Cache.ComputeVolatility($C$7,$C$2,$C$8,T655)</f>
        <v>0.18568828790507</v>
      </c>
    </row>
    <row r="656" spans="20:21">
      <c r="T656" s="70">
        <f t="shared" si="10"/>
        <v>41545</v>
      </c>
      <c r="U656" s="69">
        <f>_xll.HLV5r3.Financial.Cache.ComputeVolatility($C$7,$C$2,$C$8,T656)</f>
        <v>0.18566031194471699</v>
      </c>
    </row>
    <row r="657" spans="20:21">
      <c r="T657" s="70">
        <f t="shared" si="10"/>
        <v>41548</v>
      </c>
      <c r="U657" s="69">
        <f>_xll.HLV5r3.Financial.Cache.ComputeVolatility($C$7,$C$2,$C$8,T657)</f>
        <v>0.185632393704939</v>
      </c>
    </row>
    <row r="658" spans="20:21">
      <c r="T658" s="70">
        <f t="shared" si="10"/>
        <v>41551</v>
      </c>
      <c r="U658" s="69">
        <f>_xll.HLV5r3.Financial.Cache.ComputeVolatility($C$7,$C$2,$C$8,T658)</f>
        <v>0.18560453298084301</v>
      </c>
    </row>
    <row r="659" spans="20:21">
      <c r="T659" s="70">
        <f t="shared" si="10"/>
        <v>41554</v>
      </c>
      <c r="U659" s="69">
        <f>_xll.HLV5r3.Financial.Cache.ComputeVolatility($C$7,$C$2,$C$8,T659)</f>
        <v>0.18557672956753599</v>
      </c>
    </row>
    <row r="660" spans="20:21">
      <c r="T660" s="70">
        <f t="shared" si="10"/>
        <v>41557</v>
      </c>
      <c r="U660" s="69">
        <f>_xll.HLV5r3.Financial.Cache.ComputeVolatility($C$7,$C$2,$C$8,T660)</f>
        <v>0.18554898326012301</v>
      </c>
    </row>
    <row r="661" spans="20:21">
      <c r="T661" s="70">
        <f t="shared" si="10"/>
        <v>41560</v>
      </c>
      <c r="U661" s="69">
        <f>_xll.HLV5r3.Financial.Cache.ComputeVolatility($C$7,$C$2,$C$8,T661)</f>
        <v>0.18552129385371199</v>
      </c>
    </row>
    <row r="662" spans="20:21">
      <c r="T662" s="70">
        <f t="shared" si="10"/>
        <v>41563</v>
      </c>
      <c r="U662" s="69">
        <f>_xll.HLV5r3.Financial.Cache.ComputeVolatility($C$7,$C$2,$C$8,T662)</f>
        <v>0.18549366114340801</v>
      </c>
    </row>
    <row r="663" spans="20:21">
      <c r="T663" s="70">
        <f t="shared" si="10"/>
        <v>41566</v>
      </c>
      <c r="U663" s="69">
        <f>_xll.HLV5r3.Financial.Cache.ComputeVolatility($C$7,$C$2,$C$8,T663)</f>
        <v>0.18546608492431799</v>
      </c>
    </row>
    <row r="664" spans="20:21">
      <c r="T664" s="70">
        <f t="shared" si="10"/>
        <v>41569</v>
      </c>
      <c r="U664" s="69">
        <f>_xll.HLV5r3.Financial.Cache.ComputeVolatility($C$7,$C$2,$C$8,T664)</f>
        <v>0.18543856499154901</v>
      </c>
    </row>
    <row r="665" spans="20:21">
      <c r="T665" s="70">
        <f t="shared" si="10"/>
        <v>41572</v>
      </c>
      <c r="U665" s="69">
        <f>_xll.HLV5r3.Financial.Cache.ComputeVolatility($C$7,$C$2,$C$8,T665)</f>
        <v>0.18541110114020501</v>
      </c>
    </row>
    <row r="666" spans="20:21">
      <c r="T666" s="70">
        <f t="shared" si="10"/>
        <v>41575</v>
      </c>
      <c r="U666" s="69">
        <f>_xll.HLV5r3.Financial.Cache.ComputeVolatility($C$7,$C$2,$C$8,T666)</f>
        <v>0.18538369316539499</v>
      </c>
    </row>
    <row r="667" spans="20:21">
      <c r="T667" s="70">
        <f t="shared" si="10"/>
        <v>41578</v>
      </c>
      <c r="U667" s="69">
        <f>_xll.HLV5r3.Financial.Cache.ComputeVolatility($C$7,$C$2,$C$8,T667)</f>
        <v>0.18535634086222399</v>
      </c>
    </row>
    <row r="668" spans="20:21">
      <c r="T668" s="70">
        <f t="shared" si="10"/>
        <v>41581</v>
      </c>
      <c r="U668" s="69">
        <f>_xll.HLV5r3.Financial.Cache.ComputeVolatility($C$7,$C$2,$C$8,T668)</f>
        <v>0.185329044025799</v>
      </c>
    </row>
    <row r="669" spans="20:21">
      <c r="T669" s="70">
        <f t="shared" si="10"/>
        <v>41584</v>
      </c>
      <c r="U669" s="69">
        <f>_xll.HLV5r3.Financial.Cache.ComputeVolatility($C$7,$C$2,$C$8,T669)</f>
        <v>0.18530180245122499</v>
      </c>
    </row>
    <row r="670" spans="20:21">
      <c r="T670" s="70">
        <f t="shared" si="10"/>
        <v>41587</v>
      </c>
      <c r="U670" s="69">
        <f>_xll.HLV5r3.Financial.Cache.ComputeVolatility($C$7,$C$2,$C$8,T670)</f>
        <v>0.18527461593361</v>
      </c>
    </row>
    <row r="671" spans="20:21">
      <c r="T671" s="70">
        <f t="shared" si="10"/>
        <v>41590</v>
      </c>
      <c r="U671" s="69">
        <f>_xll.HLV5r3.Financial.Cache.ComputeVolatility($C$7,$C$2,$C$8,T671)</f>
        <v>0.18524748426805901</v>
      </c>
    </row>
    <row r="672" spans="20:21">
      <c r="T672" s="70">
        <f t="shared" si="10"/>
        <v>41593</v>
      </c>
      <c r="U672" s="69">
        <f>_xll.HLV5r3.Financial.Cache.ComputeVolatility($C$7,$C$2,$C$8,T672)</f>
        <v>0.185220407249679</v>
      </c>
    </row>
    <row r="673" spans="20:21">
      <c r="T673" s="70">
        <f t="shared" si="10"/>
        <v>41596</v>
      </c>
      <c r="U673" s="69">
        <f>_xll.HLV5r3.Financial.Cache.ComputeVolatility($C$7,$C$2,$C$8,T673)</f>
        <v>0.18519338467357699</v>
      </c>
    </row>
    <row r="674" spans="20:21">
      <c r="T674" s="70">
        <f t="shared" si="10"/>
        <v>41599</v>
      </c>
      <c r="U674" s="69">
        <f>_xll.HLV5r3.Financial.Cache.ComputeVolatility($C$7,$C$2,$C$8,T674)</f>
        <v>0.185166416334858</v>
      </c>
    </row>
    <row r="675" spans="20:21">
      <c r="T675" s="70">
        <f t="shared" si="10"/>
        <v>41602</v>
      </c>
      <c r="U675" s="69">
        <f>_xll.HLV5r3.Financial.Cache.ComputeVolatility($C$7,$C$2,$C$8,T675)</f>
        <v>0.185139502028629</v>
      </c>
    </row>
    <row r="676" spans="20:21">
      <c r="T676" s="70">
        <f t="shared" si="10"/>
        <v>41605</v>
      </c>
      <c r="U676" s="69">
        <f>_xll.HLV5r3.Financial.Cache.ComputeVolatility($C$7,$C$2,$C$8,T676)</f>
        <v>0.18511264154999699</v>
      </c>
    </row>
    <row r="677" spans="20:21">
      <c r="T677" s="70">
        <f t="shared" si="10"/>
        <v>41608</v>
      </c>
      <c r="U677" s="69">
        <f>_xll.HLV5r3.Financial.Cache.ComputeVolatility($C$7,$C$2,$C$8,T677)</f>
        <v>0.185085834694067</v>
      </c>
    </row>
    <row r="678" spans="20:21">
      <c r="T678" s="70">
        <f t="shared" si="10"/>
        <v>41611</v>
      </c>
      <c r="U678" s="69">
        <f>_xll.HLV5r3.Financial.Cache.ComputeVolatility($C$7,$C$2,$C$8,T678)</f>
        <v>0.185059081255946</v>
      </c>
    </row>
    <row r="679" spans="20:21">
      <c r="T679" s="70">
        <f t="shared" si="10"/>
        <v>41614</v>
      </c>
      <c r="U679" s="69">
        <f>_xll.HLV5r3.Financial.Cache.ComputeVolatility($C$7,$C$2,$C$8,T679)</f>
        <v>0.18503238103074099</v>
      </c>
    </row>
    <row r="680" spans="20:21">
      <c r="T680" s="70">
        <f t="shared" si="10"/>
        <v>41617</v>
      </c>
      <c r="U680" s="69">
        <f>_xll.HLV5r3.Financial.Cache.ComputeVolatility($C$7,$C$2,$C$8,T680)</f>
        <v>0.18500573381355701</v>
      </c>
    </row>
    <row r="681" spans="20:21">
      <c r="T681" s="70">
        <f t="shared" si="10"/>
        <v>41620</v>
      </c>
      <c r="U681" s="69">
        <f>_xll.HLV5r3.Financial.Cache.ComputeVolatility($C$7,$C$2,$C$8,T681)</f>
        <v>0.184979139399501</v>
      </c>
    </row>
    <row r="682" spans="20:21">
      <c r="T682" s="70">
        <f t="shared" si="10"/>
        <v>41623</v>
      </c>
      <c r="U682" s="69">
        <f>_xll.HLV5r3.Financial.Cache.ComputeVolatility($C$7,$C$2,$C$8,T682)</f>
        <v>0.18495259758367999</v>
      </c>
    </row>
    <row r="683" spans="20:21">
      <c r="T683" s="70">
        <f t="shared" si="10"/>
        <v>41626</v>
      </c>
      <c r="U683" s="69">
        <f>_xll.HLV5r3.Financial.Cache.ComputeVolatility($C$7,$C$2,$C$8,T683)</f>
        <v>0.1849261081612</v>
      </c>
    </row>
    <row r="684" spans="20:21">
      <c r="T684" s="70">
        <f t="shared" si="10"/>
        <v>41629</v>
      </c>
      <c r="U684" s="69">
        <f>_xll.HLV5r3.Financial.Cache.ComputeVolatility($C$7,$C$2,$C$8,T684)</f>
        <v>0.184899670927166</v>
      </c>
    </row>
    <row r="685" spans="20:21">
      <c r="T685" s="70">
        <f t="shared" si="10"/>
        <v>41632</v>
      </c>
      <c r="U685" s="69">
        <f>_xll.HLV5r3.Financial.Cache.ComputeVolatility($C$7,$C$2,$C$8,T685)</f>
        <v>0.18487328567668601</v>
      </c>
    </row>
    <row r="686" spans="20:21">
      <c r="T686" s="70">
        <f t="shared" si="10"/>
        <v>41635</v>
      </c>
      <c r="U686" s="69">
        <f>_xll.HLV5r3.Financial.Cache.ComputeVolatility($C$7,$C$2,$C$8,T686)</f>
        <v>0.18484695220486599</v>
      </c>
    </row>
    <row r="687" spans="20:21">
      <c r="T687" s="70">
        <f t="shared" si="10"/>
        <v>41638</v>
      </c>
      <c r="U687" s="69">
        <f>_xll.HLV5r3.Financial.Cache.ComputeVolatility($C$7,$C$2,$C$8,T687)</f>
        <v>0.18482067030681201</v>
      </c>
    </row>
    <row r="688" spans="20:21">
      <c r="T688" s="70">
        <f t="shared" si="10"/>
        <v>41641</v>
      </c>
      <c r="U688" s="69">
        <f>_xll.HLV5r3.Financial.Cache.ComputeVolatility($C$7,$C$2,$C$8,T688)</f>
        <v>0.18479443977762999</v>
      </c>
    </row>
    <row r="689" spans="20:21">
      <c r="T689" s="70">
        <f t="shared" si="10"/>
        <v>41644</v>
      </c>
      <c r="U689" s="69">
        <f>_xll.HLV5r3.Financial.Cache.ComputeVolatility($C$7,$C$2,$C$8,T689)</f>
        <v>0.184768260412427</v>
      </c>
    </row>
    <row r="690" spans="20:21">
      <c r="T690" s="70">
        <f t="shared" si="10"/>
        <v>41647</v>
      </c>
      <c r="U690" s="69">
        <f>_xll.HLV5r3.Financial.Cache.ComputeVolatility($C$7,$C$2,$C$8,T690)</f>
        <v>0.18474213200630901</v>
      </c>
    </row>
    <row r="691" spans="20:21">
      <c r="T691" s="70">
        <f t="shared" si="10"/>
        <v>41650</v>
      </c>
      <c r="U691" s="69">
        <f>_xll.HLV5r3.Financial.Cache.ComputeVolatility($C$7,$C$2,$C$8,T691)</f>
        <v>0.18471605435438301</v>
      </c>
    </row>
    <row r="692" spans="20:21">
      <c r="T692" s="70">
        <f t="shared" si="10"/>
        <v>41653</v>
      </c>
      <c r="U692" s="69">
        <f>_xll.HLV5r3.Financial.Cache.ComputeVolatility($C$7,$C$2,$C$8,T692)</f>
        <v>0.18469002725175401</v>
      </c>
    </row>
    <row r="693" spans="20:21">
      <c r="T693" s="70">
        <f t="shared" si="10"/>
        <v>41656</v>
      </c>
      <c r="U693" s="69">
        <f>_xll.HLV5r3.Financial.Cache.ComputeVolatility($C$7,$C$2,$C$8,T693)</f>
        <v>0.18466405049352999</v>
      </c>
    </row>
    <row r="694" spans="20:21">
      <c r="T694" s="70">
        <f t="shared" si="10"/>
        <v>41659</v>
      </c>
      <c r="U694" s="69">
        <f>_xll.HLV5r3.Financial.Cache.ComputeVolatility($C$7,$C$2,$C$8,T694)</f>
        <v>0.18463812387481601</v>
      </c>
    </row>
    <row r="695" spans="20:21">
      <c r="T695" s="70">
        <f t="shared" si="10"/>
        <v>41662</v>
      </c>
      <c r="U695" s="69">
        <f>_xll.HLV5r3.Financial.Cache.ComputeVolatility($C$7,$C$2,$C$8,T695)</f>
        <v>0.184612247190719</v>
      </c>
    </row>
    <row r="696" spans="20:21">
      <c r="T696" s="70">
        <f t="shared" si="10"/>
        <v>41665</v>
      </c>
      <c r="U696" s="69">
        <f>_xll.HLV5r3.Financial.Cache.ComputeVolatility($C$7,$C$2,$C$8,T696)</f>
        <v>0.184586420236345</v>
      </c>
    </row>
    <row r="697" spans="20:21">
      <c r="T697" s="70">
        <f t="shared" si="10"/>
        <v>41668</v>
      </c>
      <c r="U697" s="69">
        <f>_xll.HLV5r3.Financial.Cache.ComputeVolatility($C$7,$C$2,$C$8,T697)</f>
        <v>0.18456064280680101</v>
      </c>
    </row>
    <row r="698" spans="20:21">
      <c r="T698" s="70">
        <f t="shared" si="10"/>
        <v>41671</v>
      </c>
      <c r="U698" s="69">
        <f>_xll.HLV5r3.Financial.Cache.ComputeVolatility($C$7,$C$2,$C$8,T698)</f>
        <v>0.18453491469719299</v>
      </c>
    </row>
    <row r="699" spans="20:21">
      <c r="T699" s="70">
        <f t="shared" si="10"/>
        <v>41674</v>
      </c>
      <c r="U699" s="69">
        <f>_xll.HLV5r3.Financial.Cache.ComputeVolatility($C$7,$C$2,$C$8,T699)</f>
        <v>0.18450923570262701</v>
      </c>
    </row>
    <row r="700" spans="20:21">
      <c r="T700" s="70">
        <f t="shared" si="10"/>
        <v>41677</v>
      </c>
      <c r="U700" s="69">
        <f>_xll.HLV5r3.Financial.Cache.ComputeVolatility($C$7,$C$2,$C$8,T700)</f>
        <v>0.18448360561820901</v>
      </c>
    </row>
    <row r="701" spans="20:21">
      <c r="T701" s="70">
        <f t="shared" si="10"/>
        <v>41680</v>
      </c>
      <c r="U701" s="69">
        <f>_xll.HLV5r3.Financial.Cache.ComputeVolatility($C$7,$C$2,$C$8,T701)</f>
        <v>0.184458024239046</v>
      </c>
    </row>
    <row r="702" spans="20:21">
      <c r="T702" s="70">
        <f t="shared" si="10"/>
        <v>41683</v>
      </c>
      <c r="U702" s="69">
        <f>_xll.HLV5r3.Financial.Cache.ComputeVolatility($C$7,$C$2,$C$8,T702)</f>
        <v>0.184432491360245</v>
      </c>
    </row>
    <row r="703" spans="20:21">
      <c r="T703" s="70">
        <f t="shared" si="10"/>
        <v>41686</v>
      </c>
      <c r="U703" s="69">
        <f>_xll.HLV5r3.Financial.Cache.ComputeVolatility($C$7,$C$2,$C$8,T703)</f>
        <v>0.18440700677691099</v>
      </c>
    </row>
    <row r="704" spans="20:21">
      <c r="T704" s="70">
        <f t="shared" si="10"/>
        <v>41689</v>
      </c>
      <c r="U704" s="69">
        <f>_xll.HLV5r3.Financial.Cache.ComputeVolatility($C$7,$C$2,$C$8,T704)</f>
        <v>0.184381570284151</v>
      </c>
    </row>
    <row r="705" spans="20:21">
      <c r="T705" s="70">
        <f t="shared" si="10"/>
        <v>41692</v>
      </c>
      <c r="U705" s="69">
        <f>_xll.HLV5r3.Financial.Cache.ComputeVolatility($C$7,$C$2,$C$8,T705)</f>
        <v>0.18435618167707199</v>
      </c>
    </row>
    <row r="706" spans="20:21">
      <c r="T706" s="70">
        <f t="shared" si="10"/>
        <v>41695</v>
      </c>
      <c r="U706" s="69">
        <f>_xll.HLV5r3.Financial.Cache.ComputeVolatility($C$7,$C$2,$C$8,T706)</f>
        <v>0.18433084075077899</v>
      </c>
    </row>
    <row r="707" spans="20:21">
      <c r="T707" s="70">
        <f t="shared" si="10"/>
        <v>41698</v>
      </c>
      <c r="U707" s="69">
        <f>_xll.HLV5r3.Financial.Cache.ComputeVolatility($C$7,$C$2,$C$8,T707)</f>
        <v>0.18430554730037901</v>
      </c>
    </row>
    <row r="708" spans="20:21">
      <c r="T708" s="70">
        <f t="shared" ref="T708:T771" si="11">T707+3</f>
        <v>41701</v>
      </c>
      <c r="U708" s="69">
        <f>_xll.HLV5r3.Financial.Cache.ComputeVolatility($C$7,$C$2,$C$8,T708)</f>
        <v>0.18428030112097901</v>
      </c>
    </row>
    <row r="709" spans="20:21">
      <c r="T709" s="70">
        <f t="shared" si="11"/>
        <v>41704</v>
      </c>
      <c r="U709" s="69">
        <f>_xll.HLV5r3.Financial.Cache.ComputeVolatility($C$7,$C$2,$C$8,T709)</f>
        <v>0.184255102007684</v>
      </c>
    </row>
    <row r="710" spans="20:21">
      <c r="T710" s="70">
        <f t="shared" si="11"/>
        <v>41707</v>
      </c>
      <c r="U710" s="69">
        <f>_xll.HLV5r3.Financial.Cache.ComputeVolatility($C$7,$C$2,$C$8,T710)</f>
        <v>0.184229949755601</v>
      </c>
    </row>
    <row r="711" spans="20:21">
      <c r="T711" s="70">
        <f t="shared" si="11"/>
        <v>41710</v>
      </c>
      <c r="U711" s="69">
        <f>_xll.HLV5r3.Financial.Cache.ComputeVolatility($C$7,$C$2,$C$8,T711)</f>
        <v>0.18420484415983601</v>
      </c>
    </row>
    <row r="712" spans="20:21">
      <c r="T712" s="70">
        <f t="shared" si="11"/>
        <v>41713</v>
      </c>
      <c r="U712" s="69">
        <f>_xll.HLV5r3.Financial.Cache.ComputeVolatility($C$7,$C$2,$C$8,T712)</f>
        <v>0.18417978501549601</v>
      </c>
    </row>
    <row r="713" spans="20:21">
      <c r="T713" s="70">
        <f t="shared" si="11"/>
        <v>41716</v>
      </c>
      <c r="U713" s="69">
        <f>_xll.HLV5r3.Financial.Cache.ComputeVolatility($C$7,$C$2,$C$8,T713)</f>
        <v>0.18415477211768699</v>
      </c>
    </row>
    <row r="714" spans="20:21">
      <c r="T714" s="70">
        <f t="shared" si="11"/>
        <v>41719</v>
      </c>
      <c r="U714" s="69">
        <f>_xll.HLV5r3.Financial.Cache.ComputeVolatility($C$7,$C$2,$C$8,T714)</f>
        <v>0.18412980526151601</v>
      </c>
    </row>
    <row r="715" spans="20:21">
      <c r="T715" s="70">
        <f t="shared" si="11"/>
        <v>41722</v>
      </c>
      <c r="U715" s="69">
        <f>_xll.HLV5r3.Financial.Cache.ComputeVolatility($C$7,$C$2,$C$8,T715)</f>
        <v>0.18410488424208801</v>
      </c>
    </row>
    <row r="716" spans="20:21">
      <c r="T716" s="70">
        <f t="shared" si="11"/>
        <v>41725</v>
      </c>
      <c r="U716" s="69">
        <f>_xll.HLV5r3.Financial.Cache.ComputeVolatility($C$7,$C$2,$C$8,T716)</f>
        <v>0.18408000885451101</v>
      </c>
    </row>
    <row r="717" spans="20:21">
      <c r="T717" s="70">
        <f t="shared" si="11"/>
        <v>41728</v>
      </c>
      <c r="U717" s="69">
        <f>_xll.HLV5r3.Financial.Cache.ComputeVolatility($C$7,$C$2,$C$8,T717)</f>
        <v>0.184055178893889</v>
      </c>
    </row>
    <row r="718" spans="20:21">
      <c r="T718" s="70">
        <f t="shared" si="11"/>
        <v>41731</v>
      </c>
      <c r="U718" s="69">
        <f>_xll.HLV5r3.Financial.Cache.ComputeVolatility($C$7,$C$2,$C$8,T718)</f>
        <v>0.18403039415533101</v>
      </c>
    </row>
    <row r="719" spans="20:21">
      <c r="T719" s="70">
        <f t="shared" si="11"/>
        <v>41734</v>
      </c>
      <c r="U719" s="69">
        <f>_xll.HLV5r3.Financial.Cache.ComputeVolatility($C$7,$C$2,$C$8,T719)</f>
        <v>0.18400565443394201</v>
      </c>
    </row>
    <row r="720" spans="20:21">
      <c r="T720" s="70">
        <f t="shared" si="11"/>
        <v>41737</v>
      </c>
      <c r="U720" s="69">
        <f>_xll.HLV5r3.Financial.Cache.ComputeVolatility($C$7,$C$2,$C$8,T720)</f>
        <v>0.18398095952482801</v>
      </c>
    </row>
    <row r="721" spans="20:21">
      <c r="T721" s="70">
        <f t="shared" si="11"/>
        <v>41740</v>
      </c>
      <c r="U721" s="69">
        <f>_xll.HLV5r3.Financial.Cache.ComputeVolatility($C$7,$C$2,$C$8,T721)</f>
        <v>0.183956309223096</v>
      </c>
    </row>
    <row r="722" spans="20:21">
      <c r="T722" s="70">
        <f t="shared" si="11"/>
        <v>41743</v>
      </c>
      <c r="U722" s="69">
        <f>_xll.HLV5r3.Financial.Cache.ComputeVolatility($C$7,$C$2,$C$8,T722)</f>
        <v>0.183931703323852</v>
      </c>
    </row>
    <row r="723" spans="20:21">
      <c r="T723" s="70">
        <f t="shared" si="11"/>
        <v>41746</v>
      </c>
      <c r="U723" s="69">
        <f>_xll.HLV5r3.Financial.Cache.ComputeVolatility($C$7,$C$2,$C$8,T723)</f>
        <v>0.18390714162220201</v>
      </c>
    </row>
    <row r="724" spans="20:21">
      <c r="T724" s="70">
        <f t="shared" si="11"/>
        <v>41749</v>
      </c>
      <c r="U724" s="69">
        <f>_xll.HLV5r3.Financial.Cache.ComputeVolatility($C$7,$C$2,$C$8,T724)</f>
        <v>0.183882623913253</v>
      </c>
    </row>
    <row r="725" spans="20:21">
      <c r="T725" s="70">
        <f t="shared" si="11"/>
        <v>41752</v>
      </c>
      <c r="U725" s="69">
        <f>_xll.HLV5r3.Financial.Cache.ComputeVolatility($C$7,$C$2,$C$8,T725)</f>
        <v>0.183858149992112</v>
      </c>
    </row>
    <row r="726" spans="20:21">
      <c r="T726" s="70">
        <f t="shared" si="11"/>
        <v>41755</v>
      </c>
      <c r="U726" s="69">
        <f>_xll.HLV5r3.Financial.Cache.ComputeVolatility($C$7,$C$2,$C$8,T726)</f>
        <v>0.18383371965388401</v>
      </c>
    </row>
    <row r="727" spans="20:21">
      <c r="T727" s="70">
        <f t="shared" si="11"/>
        <v>41758</v>
      </c>
      <c r="U727" s="69">
        <f>_xll.HLV5r3.Financial.Cache.ComputeVolatility($C$7,$C$2,$C$8,T727)</f>
        <v>0.183809332693675</v>
      </c>
    </row>
    <row r="728" spans="20:21">
      <c r="T728" s="70">
        <f t="shared" si="11"/>
        <v>41761</v>
      </c>
      <c r="U728" s="69">
        <f>_xll.HLV5r3.Financial.Cache.ComputeVolatility($C$7,$C$2,$C$8,T728)</f>
        <v>0.18378498890659301</v>
      </c>
    </row>
    <row r="729" spans="20:21">
      <c r="T729" s="70">
        <f t="shared" si="11"/>
        <v>41764</v>
      </c>
      <c r="U729" s="69">
        <f>_xll.HLV5r3.Financial.Cache.ComputeVolatility($C$7,$C$2,$C$8,T729)</f>
        <v>0.18376068808774401</v>
      </c>
    </row>
    <row r="730" spans="20:21">
      <c r="T730" s="70">
        <f t="shared" si="11"/>
        <v>41767</v>
      </c>
      <c r="U730" s="69">
        <f>_xll.HLV5r3.Financial.Cache.ComputeVolatility($C$7,$C$2,$C$8,T730)</f>
        <v>0.183736430032233</v>
      </c>
    </row>
    <row r="731" spans="20:21">
      <c r="T731" s="70">
        <f t="shared" si="11"/>
        <v>41770</v>
      </c>
      <c r="U731" s="69">
        <f>_xll.HLV5r3.Financial.Cache.ComputeVolatility($C$7,$C$2,$C$8,T731)</f>
        <v>0.18371221453516801</v>
      </c>
    </row>
    <row r="732" spans="20:21">
      <c r="T732" s="70">
        <f t="shared" si="11"/>
        <v>41773</v>
      </c>
      <c r="U732" s="69">
        <f>_xll.HLV5r3.Financial.Cache.ComputeVolatility($C$7,$C$2,$C$8,T732)</f>
        <v>0.18368804139165401</v>
      </c>
    </row>
    <row r="733" spans="20:21">
      <c r="T733" s="70">
        <f t="shared" si="11"/>
        <v>41776</v>
      </c>
      <c r="U733" s="69">
        <f>_xll.HLV5r3.Financial.Cache.ComputeVolatility($C$7,$C$2,$C$8,T733)</f>
        <v>0.183663910396798</v>
      </c>
    </row>
    <row r="734" spans="20:21">
      <c r="T734" s="70">
        <f t="shared" si="11"/>
        <v>41779</v>
      </c>
      <c r="U734" s="69">
        <f>_xll.HLV5r3.Financial.Cache.ComputeVolatility($C$7,$C$2,$C$8,T734)</f>
        <v>0.183639821345707</v>
      </c>
    </row>
    <row r="735" spans="20:21">
      <c r="T735" s="70">
        <f t="shared" si="11"/>
        <v>41782</v>
      </c>
      <c r="U735" s="69">
        <f>_xll.HLV5r3.Financial.Cache.ComputeVolatility($C$7,$C$2,$C$8,T735)</f>
        <v>0.183615774033486</v>
      </c>
    </row>
    <row r="736" spans="20:21">
      <c r="T736" s="70">
        <f t="shared" si="11"/>
        <v>41785</v>
      </c>
      <c r="U736" s="69">
        <f>_xll.HLV5r3.Financial.Cache.ComputeVolatility($C$7,$C$2,$C$8,T736)</f>
        <v>0.18359176825524201</v>
      </c>
    </row>
    <row r="737" spans="20:21">
      <c r="T737" s="70">
        <f t="shared" si="11"/>
        <v>41788</v>
      </c>
      <c r="U737" s="69">
        <f>_xll.HLV5r3.Financial.Cache.ComputeVolatility($C$7,$C$2,$C$8,T737)</f>
        <v>0.18356780380608101</v>
      </c>
    </row>
    <row r="738" spans="20:21">
      <c r="T738" s="70">
        <f t="shared" si="11"/>
        <v>41791</v>
      </c>
      <c r="U738" s="69">
        <f>_xll.HLV5r3.Financial.Cache.ComputeVolatility($C$7,$C$2,$C$8,T738)</f>
        <v>0.18354388048111001</v>
      </c>
    </row>
    <row r="739" spans="20:21">
      <c r="T739" s="70">
        <f t="shared" si="11"/>
        <v>41794</v>
      </c>
      <c r="U739" s="69">
        <f>_xll.HLV5r3.Financial.Cache.ComputeVolatility($C$7,$C$2,$C$8,T739)</f>
        <v>0.18351999807543401</v>
      </c>
    </row>
    <row r="740" spans="20:21">
      <c r="T740" s="70">
        <f t="shared" si="11"/>
        <v>41797</v>
      </c>
      <c r="U740" s="69">
        <f>_xll.HLV5r3.Financial.Cache.ComputeVolatility($C$7,$C$2,$C$8,T740)</f>
        <v>0.183496156384162</v>
      </c>
    </row>
    <row r="741" spans="20:21">
      <c r="T741" s="70">
        <f t="shared" si="11"/>
        <v>41800</v>
      </c>
      <c r="U741" s="69">
        <f>_xll.HLV5r3.Financial.Cache.ComputeVolatility($C$7,$C$2,$C$8,T741)</f>
        <v>0.18347235520239699</v>
      </c>
    </row>
    <row r="742" spans="20:21">
      <c r="T742" s="70">
        <f t="shared" si="11"/>
        <v>41803</v>
      </c>
      <c r="U742" s="69">
        <f>_xll.HLV5r3.Financial.Cache.ComputeVolatility($C$7,$C$2,$C$8,T742)</f>
        <v>0.18344859432524799</v>
      </c>
    </row>
    <row r="743" spans="20:21">
      <c r="T743" s="70">
        <f t="shared" si="11"/>
        <v>41806</v>
      </c>
      <c r="U743" s="69">
        <f>_xll.HLV5r3.Financial.Cache.ComputeVolatility($C$7,$C$2,$C$8,T743)</f>
        <v>0.18342487354782</v>
      </c>
    </row>
    <row r="744" spans="20:21">
      <c r="T744" s="70">
        <f t="shared" si="11"/>
        <v>41809</v>
      </c>
      <c r="U744" s="69">
        <f>_xll.HLV5r3.Financial.Cache.ComputeVolatility($C$7,$C$2,$C$8,T744)</f>
        <v>0.18340119266522001</v>
      </c>
    </row>
    <row r="745" spans="20:21">
      <c r="T745" s="70">
        <f t="shared" si="11"/>
        <v>41812</v>
      </c>
      <c r="U745" s="69">
        <f>_xll.HLV5r3.Financial.Cache.ComputeVolatility($C$7,$C$2,$C$8,T745)</f>
        <v>0.183377551472554</v>
      </c>
    </row>
    <row r="746" spans="20:21">
      <c r="T746" s="70">
        <f t="shared" si="11"/>
        <v>41815</v>
      </c>
      <c r="U746" s="69">
        <f>_xll.HLV5r3.Financial.Cache.ComputeVolatility($C$7,$C$2,$C$8,T746)</f>
        <v>0.183353949764928</v>
      </c>
    </row>
    <row r="747" spans="20:21">
      <c r="T747" s="70">
        <f t="shared" si="11"/>
        <v>41818</v>
      </c>
      <c r="U747" s="69">
        <f>_xll.HLV5r3.Financial.Cache.ComputeVolatility($C$7,$C$2,$C$8,T747)</f>
        <v>0.183330387337449</v>
      </c>
    </row>
    <row r="748" spans="20:21">
      <c r="T748" s="70">
        <f t="shared" si="11"/>
        <v>41821</v>
      </c>
      <c r="U748" s="69">
        <f>_xll.HLV5r3.Financial.Cache.ComputeVolatility($C$7,$C$2,$C$8,T748)</f>
        <v>0.183306863985223</v>
      </c>
    </row>
    <row r="749" spans="20:21">
      <c r="T749" s="70">
        <f t="shared" si="11"/>
        <v>41824</v>
      </c>
      <c r="U749" s="69">
        <f>_xll.HLV5r3.Financial.Cache.ComputeVolatility($C$7,$C$2,$C$8,T749)</f>
        <v>0.18328337950335699</v>
      </c>
    </row>
    <row r="750" spans="20:21">
      <c r="T750" s="70">
        <f t="shared" si="11"/>
        <v>41827</v>
      </c>
      <c r="U750" s="69">
        <f>_xll.HLV5r3.Financial.Cache.ComputeVolatility($C$7,$C$2,$C$8,T750)</f>
        <v>0.18325993368695601</v>
      </c>
    </row>
    <row r="751" spans="20:21">
      <c r="T751" s="70">
        <f t="shared" si="11"/>
        <v>41830</v>
      </c>
      <c r="U751" s="69">
        <f>_xll.HLV5r3.Financial.Cache.ComputeVolatility($C$7,$C$2,$C$8,T751)</f>
        <v>0.183236526331127</v>
      </c>
    </row>
    <row r="752" spans="20:21">
      <c r="T752" s="70">
        <f t="shared" si="11"/>
        <v>41833</v>
      </c>
      <c r="U752" s="69">
        <f>_xll.HLV5r3.Financial.Cache.ComputeVolatility($C$7,$C$2,$C$8,T752)</f>
        <v>0.183213157230977</v>
      </c>
    </row>
    <row r="753" spans="20:21">
      <c r="T753" s="70">
        <f t="shared" si="11"/>
        <v>41836</v>
      </c>
      <c r="U753" s="69">
        <f>_xll.HLV5r3.Financial.Cache.ComputeVolatility($C$7,$C$2,$C$8,T753)</f>
        <v>0.183189826181611</v>
      </c>
    </row>
    <row r="754" spans="20:21">
      <c r="T754" s="70">
        <f t="shared" si="11"/>
        <v>41839</v>
      </c>
      <c r="U754" s="69">
        <f>_xll.HLV5r3.Financial.Cache.ComputeVolatility($C$7,$C$2,$C$8,T754)</f>
        <v>0.18316653297813701</v>
      </c>
    </row>
    <row r="755" spans="20:21">
      <c r="T755" s="70">
        <f t="shared" si="11"/>
        <v>41842</v>
      </c>
      <c r="U755" s="69">
        <f>_xll.HLV5r3.Financial.Cache.ComputeVolatility($C$7,$C$2,$C$8,T755)</f>
        <v>0.18314327741566</v>
      </c>
    </row>
    <row r="756" spans="20:21">
      <c r="T756" s="70">
        <f t="shared" si="11"/>
        <v>41845</v>
      </c>
      <c r="U756" s="69">
        <f>_xll.HLV5r3.Financial.Cache.ComputeVolatility($C$7,$C$2,$C$8,T756)</f>
        <v>0.18312005928928701</v>
      </c>
    </row>
    <row r="757" spans="20:21">
      <c r="T757" s="70">
        <f t="shared" si="11"/>
        <v>41848</v>
      </c>
      <c r="U757" s="69">
        <f>_xll.HLV5r3.Financial.Cache.ComputeVolatility($C$7,$C$2,$C$8,T757)</f>
        <v>0.183096878394124</v>
      </c>
    </row>
    <row r="758" spans="20:21">
      <c r="T758" s="70">
        <f t="shared" si="11"/>
        <v>41851</v>
      </c>
      <c r="U758" s="69">
        <f>_xll.HLV5r3.Financial.Cache.ComputeVolatility($C$7,$C$2,$C$8,T758)</f>
        <v>0.183073734525277</v>
      </c>
    </row>
    <row r="759" spans="20:21">
      <c r="T759" s="70">
        <f t="shared" si="11"/>
        <v>41854</v>
      </c>
      <c r="U759" s="69">
        <f>_xll.HLV5r3.Financial.Cache.ComputeVolatility($C$7,$C$2,$C$8,T759)</f>
        <v>0.183050627477854</v>
      </c>
    </row>
    <row r="760" spans="20:21">
      <c r="T760" s="70">
        <f t="shared" si="11"/>
        <v>41857</v>
      </c>
      <c r="U760" s="69">
        <f>_xll.HLV5r3.Financial.Cache.ComputeVolatility($C$7,$C$2,$C$8,T760)</f>
        <v>0.183027557046959</v>
      </c>
    </row>
    <row r="761" spans="20:21">
      <c r="T761" s="70">
        <f t="shared" si="11"/>
        <v>41860</v>
      </c>
      <c r="U761" s="69">
        <f>_xll.HLV5r3.Financial.Cache.ComputeVolatility($C$7,$C$2,$C$8,T761)</f>
        <v>0.18300452302770101</v>
      </c>
    </row>
    <row r="762" spans="20:21">
      <c r="T762" s="70">
        <f t="shared" si="11"/>
        <v>41863</v>
      </c>
      <c r="U762" s="69">
        <f>_xll.HLV5r3.Financial.Cache.ComputeVolatility($C$7,$C$2,$C$8,T762)</f>
        <v>0.18298152521518399</v>
      </c>
    </row>
    <row r="763" spans="20:21">
      <c r="T763" s="70">
        <f t="shared" si="11"/>
        <v>41866</v>
      </c>
      <c r="U763" s="69">
        <f>_xll.HLV5r3.Financial.Cache.ComputeVolatility($C$7,$C$2,$C$8,T763)</f>
        <v>0.182958563404515</v>
      </c>
    </row>
    <row r="764" spans="20:21">
      <c r="T764" s="70">
        <f t="shared" si="11"/>
        <v>41869</v>
      </c>
      <c r="U764" s="69">
        <f>_xll.HLV5r3.Financial.Cache.ComputeVolatility($C$7,$C$2,$C$8,T764)</f>
        <v>0.18293563739080099</v>
      </c>
    </row>
    <row r="765" spans="20:21">
      <c r="T765" s="70">
        <f t="shared" si="11"/>
        <v>41872</v>
      </c>
      <c r="U765" s="69">
        <f>_xll.HLV5r3.Financial.Cache.ComputeVolatility($C$7,$C$2,$C$8,T765)</f>
        <v>0.182912746969147</v>
      </c>
    </row>
    <row r="766" spans="20:21">
      <c r="T766" s="70">
        <f t="shared" si="11"/>
        <v>41875</v>
      </c>
      <c r="U766" s="69">
        <f>_xll.HLV5r3.Financial.Cache.ComputeVolatility($C$7,$C$2,$C$8,T766)</f>
        <v>0.18288989193466099</v>
      </c>
    </row>
    <row r="767" spans="20:21">
      <c r="T767" s="70">
        <f t="shared" si="11"/>
        <v>41878</v>
      </c>
      <c r="U767" s="69">
        <f>_xll.HLV5r3.Financial.Cache.ComputeVolatility($C$7,$C$2,$C$8,T767)</f>
        <v>0.18286707208244901</v>
      </c>
    </row>
    <row r="768" spans="20:21">
      <c r="T768" s="70">
        <f t="shared" si="11"/>
        <v>41881</v>
      </c>
      <c r="U768" s="69">
        <f>_xll.HLV5r3.Financial.Cache.ComputeVolatility($C$7,$C$2,$C$8,T768)</f>
        <v>0.182844287207616</v>
      </c>
    </row>
    <row r="769" spans="20:21">
      <c r="T769" s="70">
        <f t="shared" si="11"/>
        <v>41884</v>
      </c>
      <c r="U769" s="69">
        <f>_xll.HLV5r3.Financial.Cache.ComputeVolatility($C$7,$C$2,$C$8,T769)</f>
        <v>0.18282153710526999</v>
      </c>
    </row>
    <row r="770" spans="20:21">
      <c r="T770" s="70">
        <f t="shared" si="11"/>
        <v>41887</v>
      </c>
      <c r="U770" s="69">
        <f>_xll.HLV5r3.Financial.Cache.ComputeVolatility($C$7,$C$2,$C$8,T770)</f>
        <v>0.182798821570516</v>
      </c>
    </row>
    <row r="771" spans="20:21">
      <c r="T771" s="70">
        <f t="shared" si="11"/>
        <v>41890</v>
      </c>
      <c r="U771" s="69">
        <f>_xll.HLV5r3.Financial.Cache.ComputeVolatility($C$7,$C$2,$C$8,T771)</f>
        <v>0.18277614039846199</v>
      </c>
    </row>
    <row r="772" spans="20:21">
      <c r="T772" s="70">
        <f t="shared" ref="T772:T835" si="12">T771+3</f>
        <v>41893</v>
      </c>
      <c r="U772" s="69">
        <f>_xll.HLV5r3.Financial.Cache.ComputeVolatility($C$7,$C$2,$C$8,T772)</f>
        <v>0.18275349338421201</v>
      </c>
    </row>
    <row r="773" spans="20:21">
      <c r="T773" s="70">
        <f t="shared" si="12"/>
        <v>41896</v>
      </c>
      <c r="U773" s="69">
        <f>_xll.HLV5r3.Financial.Cache.ComputeVolatility($C$7,$C$2,$C$8,T773)</f>
        <v>0.18273088032287499</v>
      </c>
    </row>
    <row r="774" spans="20:21">
      <c r="T774" s="70">
        <f t="shared" si="12"/>
        <v>41899</v>
      </c>
      <c r="U774" s="69">
        <f>_xll.HLV5r3.Financial.Cache.ComputeVolatility($C$7,$C$2,$C$8,T774)</f>
        <v>0.18270830100955501</v>
      </c>
    </row>
    <row r="775" spans="20:21">
      <c r="T775" s="70">
        <f t="shared" si="12"/>
        <v>41902</v>
      </c>
      <c r="U775" s="69">
        <f>_xll.HLV5r3.Financial.Cache.ComputeVolatility($C$7,$C$2,$C$8,T775)</f>
        <v>0.18268575523936001</v>
      </c>
    </row>
    <row r="776" spans="20:21">
      <c r="T776" s="70">
        <f t="shared" si="12"/>
        <v>41905</v>
      </c>
      <c r="U776" s="69">
        <f>_xll.HLV5r3.Financial.Cache.ComputeVolatility($C$7,$C$2,$C$8,T776)</f>
        <v>0.18266324280739499</v>
      </c>
    </row>
    <row r="777" spans="20:21">
      <c r="T777" s="70">
        <f t="shared" si="12"/>
        <v>41908</v>
      </c>
      <c r="U777" s="69">
        <f>_xll.HLV5r3.Financial.Cache.ComputeVolatility($C$7,$C$2,$C$8,T777)</f>
        <v>0.18264076350876701</v>
      </c>
    </row>
    <row r="778" spans="20:21">
      <c r="T778" s="70">
        <f t="shared" si="12"/>
        <v>41911</v>
      </c>
      <c r="U778" s="69">
        <f>_xll.HLV5r3.Financial.Cache.ComputeVolatility($C$7,$C$2,$C$8,T778)</f>
        <v>0.18261831713858301</v>
      </c>
    </row>
    <row r="779" spans="20:21">
      <c r="T779" s="70">
        <f t="shared" si="12"/>
        <v>41914</v>
      </c>
      <c r="U779" s="69">
        <f>_xll.HLV5r3.Financial.Cache.ComputeVolatility($C$7,$C$2,$C$8,T779)</f>
        <v>0.18259590349194799</v>
      </c>
    </row>
    <row r="780" spans="20:21">
      <c r="T780" s="70">
        <f t="shared" si="12"/>
        <v>41917</v>
      </c>
      <c r="U780" s="69">
        <f>_xll.HLV5r3.Financial.Cache.ComputeVolatility($C$7,$C$2,$C$8,T780)</f>
        <v>0.18257352236397001</v>
      </c>
    </row>
    <row r="781" spans="20:21">
      <c r="T781" s="70">
        <f t="shared" si="12"/>
        <v>41920</v>
      </c>
      <c r="U781" s="69">
        <f>_xll.HLV5r3.Financial.Cache.ComputeVolatility($C$7,$C$2,$C$8,T781)</f>
        <v>0.182551173549754</v>
      </c>
    </row>
    <row r="782" spans="20:21">
      <c r="T782" s="70">
        <f t="shared" si="12"/>
        <v>41923</v>
      </c>
      <c r="U782" s="69">
        <f>_xll.HLV5r3.Financial.Cache.ComputeVolatility($C$7,$C$2,$C$8,T782)</f>
        <v>0.18252885684440601</v>
      </c>
    </row>
    <row r="783" spans="20:21">
      <c r="T783" s="70">
        <f t="shared" si="12"/>
        <v>41926</v>
      </c>
      <c r="U783" s="69">
        <f>_xll.HLV5r3.Financial.Cache.ComputeVolatility($C$7,$C$2,$C$8,T783)</f>
        <v>0.182506572043034</v>
      </c>
    </row>
    <row r="784" spans="20:21">
      <c r="T784" s="70">
        <f t="shared" si="12"/>
        <v>41929</v>
      </c>
      <c r="U784" s="69">
        <f>_xll.HLV5r3.Financial.Cache.ComputeVolatility($C$7,$C$2,$C$8,T784)</f>
        <v>0.18248431894074299</v>
      </c>
    </row>
    <row r="785" spans="20:21">
      <c r="T785" s="70">
        <f t="shared" si="12"/>
        <v>41932</v>
      </c>
      <c r="U785" s="69">
        <f>_xll.HLV5r3.Financial.Cache.ComputeVolatility($C$7,$C$2,$C$8,T785)</f>
        <v>0.18246209733263999</v>
      </c>
    </row>
    <row r="786" spans="20:21">
      <c r="T786" s="70">
        <f t="shared" si="12"/>
        <v>41935</v>
      </c>
      <c r="U786" s="69">
        <f>_xll.HLV5r3.Financial.Cache.ComputeVolatility($C$7,$C$2,$C$8,T786)</f>
        <v>0.182439907013831</v>
      </c>
    </row>
    <row r="787" spans="20:21">
      <c r="T787" s="70">
        <f t="shared" si="12"/>
        <v>41938</v>
      </c>
      <c r="U787" s="69">
        <f>_xll.HLV5r3.Financial.Cache.ComputeVolatility($C$7,$C$2,$C$8,T787)</f>
        <v>0.18241774777942299</v>
      </c>
    </row>
    <row r="788" spans="20:21">
      <c r="T788" s="70">
        <f t="shared" si="12"/>
        <v>41941</v>
      </c>
      <c r="U788" s="69">
        <f>_xll.HLV5r3.Financial.Cache.ComputeVolatility($C$7,$C$2,$C$8,T788)</f>
        <v>0.18239561942452101</v>
      </c>
    </row>
    <row r="789" spans="20:21">
      <c r="T789" s="70">
        <f t="shared" si="12"/>
        <v>41944</v>
      </c>
      <c r="U789" s="69">
        <f>_xll.HLV5r3.Financial.Cache.ComputeVolatility($C$7,$C$2,$C$8,T789)</f>
        <v>0.18237352174423299</v>
      </c>
    </row>
    <row r="790" spans="20:21">
      <c r="T790" s="70">
        <f t="shared" si="12"/>
        <v>41947</v>
      </c>
      <c r="U790" s="69">
        <f>_xll.HLV5r3.Financial.Cache.ComputeVolatility($C$7,$C$2,$C$8,T790)</f>
        <v>0.182351454533664</v>
      </c>
    </row>
    <row r="791" spans="20:21">
      <c r="T791" s="70">
        <f t="shared" si="12"/>
        <v>41950</v>
      </c>
      <c r="U791" s="69">
        <f>_xll.HLV5r3.Financial.Cache.ComputeVolatility($C$7,$C$2,$C$8,T791)</f>
        <v>0.18232941758792101</v>
      </c>
    </row>
    <row r="792" spans="20:21">
      <c r="T792" s="70">
        <f t="shared" si="12"/>
        <v>41953</v>
      </c>
      <c r="U792" s="69">
        <f>_xll.HLV5r3.Financial.Cache.ComputeVolatility($C$7,$C$2,$C$8,T792)</f>
        <v>0.18230741070211001</v>
      </c>
    </row>
    <row r="793" spans="20:21">
      <c r="T793" s="70">
        <f t="shared" si="12"/>
        <v>41956</v>
      </c>
      <c r="U793" s="69">
        <f>_xll.HLV5r3.Financial.Cache.ComputeVolatility($C$7,$C$2,$C$8,T793)</f>
        <v>0.18228543367133701</v>
      </c>
    </row>
    <row r="794" spans="20:21">
      <c r="T794" s="70">
        <f t="shared" si="12"/>
        <v>41959</v>
      </c>
      <c r="U794" s="69">
        <f>_xll.HLV5r3.Financial.Cache.ComputeVolatility($C$7,$C$2,$C$8,T794)</f>
        <v>0.18226348629070999</v>
      </c>
    </row>
    <row r="795" spans="20:21">
      <c r="T795" s="70">
        <f t="shared" si="12"/>
        <v>41962</v>
      </c>
      <c r="U795" s="69">
        <f>_xll.HLV5r3.Financial.Cache.ComputeVolatility($C$7,$C$2,$C$8,T795)</f>
        <v>0.18224156835533301</v>
      </c>
    </row>
    <row r="796" spans="20:21">
      <c r="T796" s="70">
        <f t="shared" si="12"/>
        <v>41965</v>
      </c>
      <c r="U796" s="69">
        <f>_xll.HLV5r3.Financial.Cache.ComputeVolatility($C$7,$C$2,$C$8,T796)</f>
        <v>0.18221967966031399</v>
      </c>
    </row>
    <row r="797" spans="20:21">
      <c r="T797" s="70">
        <f t="shared" si="12"/>
        <v>41968</v>
      </c>
      <c r="U797" s="69">
        <f>_xll.HLV5r3.Financial.Cache.ComputeVolatility($C$7,$C$2,$C$8,T797)</f>
        <v>0.18219782000075899</v>
      </c>
    </row>
    <row r="798" spans="20:21">
      <c r="T798" s="70">
        <f t="shared" si="12"/>
        <v>41971</v>
      </c>
      <c r="U798" s="69">
        <f>_xll.HLV5r3.Financial.Cache.ComputeVolatility($C$7,$C$2,$C$8,T798)</f>
        <v>0.18217598917177499</v>
      </c>
    </row>
    <row r="799" spans="20:21">
      <c r="T799" s="70">
        <f t="shared" si="12"/>
        <v>41974</v>
      </c>
      <c r="U799" s="69">
        <f>_xll.HLV5r3.Financial.Cache.ComputeVolatility($C$7,$C$2,$C$8,T799)</f>
        <v>0.182154186968467</v>
      </c>
    </row>
    <row r="800" spans="20:21">
      <c r="T800" s="70">
        <f t="shared" si="12"/>
        <v>41977</v>
      </c>
      <c r="U800" s="69">
        <f>_xll.HLV5r3.Financial.Cache.ComputeVolatility($C$7,$C$2,$C$8,T800)</f>
        <v>0.182132413185942</v>
      </c>
    </row>
    <row r="801" spans="20:21">
      <c r="T801" s="70">
        <f t="shared" si="12"/>
        <v>41980</v>
      </c>
      <c r="U801" s="69">
        <f>_xll.HLV5r3.Financial.Cache.ComputeVolatility($C$7,$C$2,$C$8,T801)</f>
        <v>0.182110667619306</v>
      </c>
    </row>
    <row r="802" spans="20:21">
      <c r="T802" s="70">
        <f t="shared" si="12"/>
        <v>41983</v>
      </c>
      <c r="U802" s="69">
        <f>_xll.HLV5r3.Financial.Cache.ComputeVolatility($C$7,$C$2,$C$8,T802)</f>
        <v>0.18208895006366499</v>
      </c>
    </row>
    <row r="803" spans="20:21">
      <c r="T803" s="70">
        <f t="shared" si="12"/>
        <v>41986</v>
      </c>
      <c r="U803" s="69">
        <f>_xll.HLV5r3.Financial.Cache.ComputeVolatility($C$7,$C$2,$C$8,T803)</f>
        <v>0.18206726031412701</v>
      </c>
    </row>
    <row r="804" spans="20:21">
      <c r="T804" s="70">
        <f t="shared" si="12"/>
        <v>41989</v>
      </c>
      <c r="U804" s="69">
        <f>_xll.HLV5r3.Financial.Cache.ComputeVolatility($C$7,$C$2,$C$8,T804)</f>
        <v>0.18204559816579699</v>
      </c>
    </row>
    <row r="805" spans="20:21">
      <c r="T805" s="70">
        <f t="shared" si="12"/>
        <v>41992</v>
      </c>
      <c r="U805" s="69">
        <f>_xll.HLV5r3.Financial.Cache.ComputeVolatility($C$7,$C$2,$C$8,T805)</f>
        <v>0.18202396341378199</v>
      </c>
    </row>
    <row r="806" spans="20:21">
      <c r="T806" s="70">
        <f t="shared" si="12"/>
        <v>41995</v>
      </c>
      <c r="U806" s="69">
        <f>_xll.HLV5r3.Financial.Cache.ComputeVolatility($C$7,$C$2,$C$8,T806)</f>
        <v>0.182002355853187</v>
      </c>
    </row>
    <row r="807" spans="20:21">
      <c r="T807" s="70">
        <f t="shared" si="12"/>
        <v>41998</v>
      </c>
      <c r="U807" s="69">
        <f>_xll.HLV5r3.Financial.Cache.ComputeVolatility($C$7,$C$2,$C$8,T807)</f>
        <v>0.18198077527911999</v>
      </c>
    </row>
    <row r="808" spans="20:21">
      <c r="T808" s="70">
        <f t="shared" si="12"/>
        <v>42001</v>
      </c>
      <c r="U808" s="69">
        <f>_xll.HLV5r3.Financial.Cache.ComputeVolatility($C$7,$C$2,$C$8,T808)</f>
        <v>0.181959221486687</v>
      </c>
    </row>
    <row r="809" spans="20:21">
      <c r="T809" s="70">
        <f t="shared" si="12"/>
        <v>42004</v>
      </c>
      <c r="U809" s="69">
        <f>_xll.HLV5r3.Financial.Cache.ComputeVolatility($C$7,$C$2,$C$8,T809)</f>
        <v>0.18193769427099399</v>
      </c>
    </row>
    <row r="810" spans="20:21">
      <c r="T810" s="70">
        <f t="shared" si="12"/>
        <v>42007</v>
      </c>
      <c r="U810" s="69">
        <f>_xll.HLV5r3.Financial.Cache.ComputeVolatility($C$7,$C$2,$C$8,T810)</f>
        <v>0.18191619342714699</v>
      </c>
    </row>
    <row r="811" spans="20:21">
      <c r="T811" s="70">
        <f t="shared" si="12"/>
        <v>42010</v>
      </c>
      <c r="U811" s="69">
        <f>_xll.HLV5r3.Financial.Cache.ComputeVolatility($C$7,$C$2,$C$8,T811)</f>
        <v>0.18189471875025301</v>
      </c>
    </row>
    <row r="812" spans="20:21">
      <c r="T812" s="70">
        <f t="shared" si="12"/>
        <v>42013</v>
      </c>
      <c r="U812" s="69">
        <f>_xll.HLV5r3.Financial.Cache.ComputeVolatility($C$7,$C$2,$C$8,T812)</f>
        <v>0.18187327003541701</v>
      </c>
    </row>
    <row r="813" spans="20:21">
      <c r="T813" s="70">
        <f t="shared" si="12"/>
        <v>42016</v>
      </c>
      <c r="U813" s="69">
        <f>_xll.HLV5r3.Financial.Cache.ComputeVolatility($C$7,$C$2,$C$8,T813)</f>
        <v>0.18185184707774801</v>
      </c>
    </row>
    <row r="814" spans="20:21">
      <c r="T814" s="70">
        <f t="shared" si="12"/>
        <v>42019</v>
      </c>
      <c r="U814" s="69">
        <f>_xll.HLV5r3.Financial.Cache.ComputeVolatility($C$7,$C$2,$C$8,T814)</f>
        <v>0.18183044967234999</v>
      </c>
    </row>
    <row r="815" spans="20:21">
      <c r="T815" s="70">
        <f t="shared" si="12"/>
        <v>42022</v>
      </c>
      <c r="U815" s="69">
        <f>_xll.HLV5r3.Financial.Cache.ComputeVolatility($C$7,$C$2,$C$8,T815)</f>
        <v>0.18180907761432999</v>
      </c>
    </row>
    <row r="816" spans="20:21">
      <c r="T816" s="70">
        <f t="shared" si="12"/>
        <v>42025</v>
      </c>
      <c r="U816" s="69">
        <f>_xll.HLV5r3.Financial.Cache.ComputeVolatility($C$7,$C$2,$C$8,T816)</f>
        <v>0.181787730698794</v>
      </c>
    </row>
    <row r="817" spans="20:21">
      <c r="T817" s="70">
        <f t="shared" si="12"/>
        <v>42028</v>
      </c>
      <c r="U817" s="69">
        <f>_xll.HLV5r3.Financial.Cache.ComputeVolatility($C$7,$C$2,$C$8,T817)</f>
        <v>0.18176640872084901</v>
      </c>
    </row>
    <row r="818" spans="20:21">
      <c r="T818" s="70">
        <f t="shared" si="12"/>
        <v>42031</v>
      </c>
      <c r="U818" s="69">
        <f>_xll.HLV5r3.Financial.Cache.ComputeVolatility($C$7,$C$2,$C$8,T818)</f>
        <v>0.18174511147560199</v>
      </c>
    </row>
    <row r="819" spans="20:21">
      <c r="T819" s="70">
        <f t="shared" si="12"/>
        <v>42034</v>
      </c>
      <c r="U819" s="69">
        <f>_xll.HLV5r3.Financial.Cache.ComputeVolatility($C$7,$C$2,$C$8,T819)</f>
        <v>0.18172383875815701</v>
      </c>
    </row>
    <row r="820" spans="20:21">
      <c r="T820" s="70">
        <f t="shared" si="12"/>
        <v>42037</v>
      </c>
      <c r="U820" s="69">
        <f>_xll.HLV5r3.Financial.Cache.ComputeVolatility($C$7,$C$2,$C$8,T820)</f>
        <v>0.18170259036362299</v>
      </c>
    </row>
    <row r="821" spans="20:21">
      <c r="T821" s="70">
        <f t="shared" si="12"/>
        <v>42040</v>
      </c>
      <c r="U821" s="69">
        <f>_xll.HLV5r3.Financial.Cache.ComputeVolatility($C$7,$C$2,$C$8,T821)</f>
        <v>0.181681366087105</v>
      </c>
    </row>
    <row r="822" spans="20:21">
      <c r="T822" s="70">
        <f t="shared" si="12"/>
        <v>42043</v>
      </c>
      <c r="U822" s="69">
        <f>_xll.HLV5r3.Financial.Cache.ComputeVolatility($C$7,$C$2,$C$8,T822)</f>
        <v>0.18166016572370899</v>
      </c>
    </row>
    <row r="823" spans="20:21">
      <c r="T823" s="70">
        <f t="shared" si="12"/>
        <v>42046</v>
      </c>
      <c r="U823" s="69">
        <f>_xll.HLV5r3.Financial.Cache.ComputeVolatility($C$7,$C$2,$C$8,T823)</f>
        <v>0.18163898906854201</v>
      </c>
    </row>
    <row r="824" spans="20:21">
      <c r="T824" s="70">
        <f t="shared" si="12"/>
        <v>42049</v>
      </c>
      <c r="U824" s="69">
        <f>_xll.HLV5r3.Financial.Cache.ComputeVolatility($C$7,$C$2,$C$8,T824)</f>
        <v>0.18161783591670999</v>
      </c>
    </row>
    <row r="825" spans="20:21">
      <c r="T825" s="70">
        <f t="shared" si="12"/>
        <v>42052</v>
      </c>
      <c r="U825" s="69">
        <f>_xll.HLV5r3.Financial.Cache.ComputeVolatility($C$7,$C$2,$C$8,T825)</f>
        <v>0.18159670606332001</v>
      </c>
    </row>
    <row r="826" spans="20:21">
      <c r="T826" s="70">
        <f t="shared" si="12"/>
        <v>42055</v>
      </c>
      <c r="U826" s="69">
        <f>_xll.HLV5r3.Financial.Cache.ComputeVolatility($C$7,$C$2,$C$8,T826)</f>
        <v>0.181575599303478</v>
      </c>
    </row>
    <row r="827" spans="20:21">
      <c r="T827" s="70">
        <f t="shared" si="12"/>
        <v>42058</v>
      </c>
      <c r="U827" s="69">
        <f>_xll.HLV5r3.Financial.Cache.ComputeVolatility($C$7,$C$2,$C$8,T827)</f>
        <v>0.18155451543229001</v>
      </c>
    </row>
    <row r="828" spans="20:21">
      <c r="T828" s="70">
        <f t="shared" si="12"/>
        <v>42061</v>
      </c>
      <c r="U828" s="69">
        <f>_xll.HLV5r3.Financial.Cache.ComputeVolatility($C$7,$C$2,$C$8,T828)</f>
        <v>0.181533454244862</v>
      </c>
    </row>
    <row r="829" spans="20:21">
      <c r="T829" s="70">
        <f t="shared" si="12"/>
        <v>42064</v>
      </c>
      <c r="U829" s="69">
        <f>_xll.HLV5r3.Financial.Cache.ComputeVolatility($C$7,$C$2,$C$8,T829)</f>
        <v>0.18151241553630099</v>
      </c>
    </row>
    <row r="830" spans="20:21">
      <c r="T830" s="70">
        <f t="shared" si="12"/>
        <v>42067</v>
      </c>
      <c r="U830" s="69">
        <f>_xll.HLV5r3.Financial.Cache.ComputeVolatility($C$7,$C$2,$C$8,T830)</f>
        <v>0.181491399101714</v>
      </c>
    </row>
    <row r="831" spans="20:21">
      <c r="T831" s="70">
        <f t="shared" si="12"/>
        <v>42070</v>
      </c>
      <c r="U831" s="69">
        <f>_xll.HLV5r3.Financial.Cache.ComputeVolatility($C$7,$C$2,$C$8,T831)</f>
        <v>0.18147040473620599</v>
      </c>
    </row>
    <row r="832" spans="20:21">
      <c r="T832" s="70">
        <f t="shared" si="12"/>
        <v>42073</v>
      </c>
      <c r="U832" s="69">
        <f>_xll.HLV5r3.Financial.Cache.ComputeVolatility($C$7,$C$2,$C$8,T832)</f>
        <v>0.18144943223488399</v>
      </c>
    </row>
    <row r="833" spans="20:21">
      <c r="T833" s="70">
        <f t="shared" si="12"/>
        <v>42076</v>
      </c>
      <c r="U833" s="69">
        <f>_xll.HLV5r3.Financial.Cache.ComputeVolatility($C$7,$C$2,$C$8,T833)</f>
        <v>0.181428481392854</v>
      </c>
    </row>
    <row r="834" spans="20:21">
      <c r="T834" s="70">
        <f t="shared" si="12"/>
        <v>42079</v>
      </c>
      <c r="U834" s="69">
        <f>_xll.HLV5r3.Financial.Cache.ComputeVolatility($C$7,$C$2,$C$8,T834)</f>
        <v>0.18140755200522299</v>
      </c>
    </row>
    <row r="835" spans="20:21">
      <c r="T835" s="70">
        <f t="shared" si="12"/>
        <v>42082</v>
      </c>
      <c r="U835" s="69">
        <f>_xll.HLV5r3.Financial.Cache.ComputeVolatility($C$7,$C$2,$C$8,T835)</f>
        <v>0.18138664386709699</v>
      </c>
    </row>
    <row r="836" spans="20:21">
      <c r="T836" s="70">
        <f t="shared" ref="T836:T899" si="13">T835+3</f>
        <v>42085</v>
      </c>
      <c r="U836" s="69">
        <f>_xll.HLV5r3.Financial.Cache.ComputeVolatility($C$7,$C$2,$C$8,T836)</f>
        <v>0.18136575677358199</v>
      </c>
    </row>
    <row r="837" spans="20:21">
      <c r="T837" s="70">
        <f t="shared" si="13"/>
        <v>42088</v>
      </c>
      <c r="U837" s="69">
        <f>_xll.HLV5r3.Financial.Cache.ComputeVolatility($C$7,$C$2,$C$8,T837)</f>
        <v>0.181344890519785</v>
      </c>
    </row>
    <row r="838" spans="20:21">
      <c r="T838" s="70">
        <f t="shared" si="13"/>
        <v>42091</v>
      </c>
      <c r="U838" s="69">
        <f>_xll.HLV5r3.Financial.Cache.ComputeVolatility($C$7,$C$2,$C$8,T838)</f>
        <v>0.181324044900812</v>
      </c>
    </row>
    <row r="839" spans="20:21">
      <c r="T839" s="70">
        <f t="shared" si="13"/>
        <v>42094</v>
      </c>
      <c r="U839" s="69">
        <f>_xll.HLV5r3.Financial.Cache.ComputeVolatility($C$7,$C$2,$C$8,T839)</f>
        <v>0.18130321971176899</v>
      </c>
    </row>
    <row r="840" spans="20:21">
      <c r="T840" s="70">
        <f t="shared" si="13"/>
        <v>42097</v>
      </c>
      <c r="U840" s="69">
        <f>_xll.HLV5r3.Financial.Cache.ComputeVolatility($C$7,$C$2,$C$8,T840)</f>
        <v>0.18128241474776299</v>
      </c>
    </row>
    <row r="841" spans="20:21">
      <c r="T841" s="70">
        <f t="shared" si="13"/>
        <v>42100</v>
      </c>
      <c r="U841" s="69">
        <f>_xll.HLV5r3.Financial.Cache.ComputeVolatility($C$7,$C$2,$C$8,T841)</f>
        <v>0.18126162980390001</v>
      </c>
    </row>
    <row r="842" spans="20:21">
      <c r="T842" s="70">
        <f t="shared" si="13"/>
        <v>42103</v>
      </c>
      <c r="U842" s="69">
        <f>_xll.HLV5r3.Financial.Cache.ComputeVolatility($C$7,$C$2,$C$8,T842)</f>
        <v>0.181240864675286</v>
      </c>
    </row>
    <row r="843" spans="20:21">
      <c r="T843" s="70">
        <f t="shared" si="13"/>
        <v>42106</v>
      </c>
      <c r="U843" s="69">
        <f>_xll.HLV5r3.Financial.Cache.ComputeVolatility($C$7,$C$2,$C$8,T843)</f>
        <v>0.18122011915702799</v>
      </c>
    </row>
    <row r="844" spans="20:21">
      <c r="T844" s="70">
        <f t="shared" si="13"/>
        <v>42109</v>
      </c>
      <c r="U844" s="69">
        <f>_xll.HLV5r3.Financial.Cache.ComputeVolatility($C$7,$C$2,$C$8,T844)</f>
        <v>0.18119939304423199</v>
      </c>
    </row>
    <row r="845" spans="20:21">
      <c r="T845" s="70">
        <f t="shared" si="13"/>
        <v>42112</v>
      </c>
      <c r="U845" s="69">
        <f>_xll.HLV5r3.Financial.Cache.ComputeVolatility($C$7,$C$2,$C$8,T845)</f>
        <v>0.181178686132004</v>
      </c>
    </row>
    <row r="846" spans="20:21">
      <c r="T846" s="70">
        <f t="shared" si="13"/>
        <v>42115</v>
      </c>
      <c r="U846" s="69">
        <f>_xll.HLV5r3.Financial.Cache.ComputeVolatility($C$7,$C$2,$C$8,T846)</f>
        <v>0.181157998215451</v>
      </c>
    </row>
    <row r="847" spans="20:21">
      <c r="T847" s="70">
        <f t="shared" si="13"/>
        <v>42118</v>
      </c>
      <c r="U847" s="69">
        <f>_xll.HLV5r3.Financial.Cache.ComputeVolatility($C$7,$C$2,$C$8,T847)</f>
        <v>0.181137329089679</v>
      </c>
    </row>
    <row r="848" spans="20:21">
      <c r="T848" s="70">
        <f t="shared" si="13"/>
        <v>42121</v>
      </c>
      <c r="U848" s="69">
        <f>_xll.HLV5r3.Financial.Cache.ComputeVolatility($C$7,$C$2,$C$8,T848)</f>
        <v>0.18111667854979499</v>
      </c>
    </row>
    <row r="849" spans="20:21">
      <c r="T849" s="70">
        <f t="shared" si="13"/>
        <v>42124</v>
      </c>
      <c r="U849" s="69">
        <f>_xll.HLV5r3.Financial.Cache.ComputeVolatility($C$7,$C$2,$C$8,T849)</f>
        <v>0.18109604639090399</v>
      </c>
    </row>
    <row r="850" spans="20:21">
      <c r="T850" s="70">
        <f t="shared" si="13"/>
        <v>42127</v>
      </c>
      <c r="U850" s="69">
        <f>_xll.HLV5r3.Financial.Cache.ComputeVolatility($C$7,$C$2,$C$8,T850)</f>
        <v>0.181075432408114</v>
      </c>
    </row>
    <row r="851" spans="20:21">
      <c r="T851" s="70">
        <f t="shared" si="13"/>
        <v>42130</v>
      </c>
      <c r="U851" s="69">
        <f>_xll.HLV5r3.Financial.Cache.ComputeVolatility($C$7,$C$2,$C$8,T851)</f>
        <v>0.18105483639653</v>
      </c>
    </row>
    <row r="852" spans="20:21">
      <c r="T852" s="70">
        <f t="shared" si="13"/>
        <v>42133</v>
      </c>
      <c r="U852" s="69">
        <f>_xll.HLV5r3.Financial.Cache.ComputeVolatility($C$7,$C$2,$C$8,T852)</f>
        <v>0.18103425815125801</v>
      </c>
    </row>
    <row r="853" spans="20:21">
      <c r="T853" s="70">
        <f t="shared" si="13"/>
        <v>42136</v>
      </c>
      <c r="U853" s="69">
        <f>_xll.HLV5r3.Financial.Cache.ComputeVolatility($C$7,$C$2,$C$8,T853)</f>
        <v>0.181013697467406</v>
      </c>
    </row>
    <row r="854" spans="20:21">
      <c r="T854" s="70">
        <f t="shared" si="13"/>
        <v>42139</v>
      </c>
      <c r="U854" s="69">
        <f>_xll.HLV5r3.Financial.Cache.ComputeVolatility($C$7,$C$2,$C$8,T854)</f>
        <v>0.18099315444071101</v>
      </c>
    </row>
    <row r="855" spans="20:21">
      <c r="T855" s="70">
        <f t="shared" si="13"/>
        <v>42142</v>
      </c>
      <c r="U855" s="69">
        <f>_xll.HLV5r3.Financial.Cache.ComputeVolatility($C$7,$C$2,$C$8,T855)</f>
        <v>0.18097263283502599</v>
      </c>
    </row>
    <row r="856" spans="20:21">
      <c r="T856" s="70">
        <f t="shared" si="13"/>
        <v>42145</v>
      </c>
      <c r="U856" s="69">
        <f>_xll.HLV5r3.Financial.Cache.ComputeVolatility($C$7,$C$2,$C$8,T856)</f>
        <v>0.18095213383716999</v>
      </c>
    </row>
    <row r="857" spans="20:21">
      <c r="T857" s="70">
        <f t="shared" si="13"/>
        <v>42148</v>
      </c>
      <c r="U857" s="69">
        <f>_xll.HLV5r3.Financial.Cache.ComputeVolatility($C$7,$C$2,$C$8,T857)</f>
        <v>0.180931657446568</v>
      </c>
    </row>
    <row r="858" spans="20:21">
      <c r="T858" s="70">
        <f t="shared" si="13"/>
        <v>42151</v>
      </c>
      <c r="U858" s="69">
        <f>_xll.HLV5r3.Financial.Cache.ComputeVolatility($C$7,$C$2,$C$8,T858)</f>
        <v>0.18091120366264901</v>
      </c>
    </row>
    <row r="859" spans="20:21">
      <c r="T859" s="70">
        <f t="shared" si="13"/>
        <v>42154</v>
      </c>
      <c r="U859" s="69">
        <f>_xll.HLV5r3.Financial.Cache.ComputeVolatility($C$7,$C$2,$C$8,T859)</f>
        <v>0.18089077248483901</v>
      </c>
    </row>
    <row r="860" spans="20:21">
      <c r="T860" s="70">
        <f t="shared" si="13"/>
        <v>42157</v>
      </c>
      <c r="U860" s="69">
        <f>_xll.HLV5r3.Financial.Cache.ComputeVolatility($C$7,$C$2,$C$8,T860)</f>
        <v>0.180870363912564</v>
      </c>
    </row>
    <row r="861" spans="20:21">
      <c r="T861" s="70">
        <f t="shared" si="13"/>
        <v>42160</v>
      </c>
      <c r="U861" s="69">
        <f>_xll.HLV5r3.Financial.Cache.ComputeVolatility($C$7,$C$2,$C$8,T861)</f>
        <v>0.18084997794525301</v>
      </c>
    </row>
    <row r="862" spans="20:21">
      <c r="T862" s="70">
        <f t="shared" si="13"/>
        <v>42163</v>
      </c>
      <c r="U862" s="69">
        <f>_xll.HLV5r3.Financial.Cache.ComputeVolatility($C$7,$C$2,$C$8,T862)</f>
        <v>0.18082961458233099</v>
      </c>
    </row>
    <row r="863" spans="20:21">
      <c r="T863" s="70">
        <f t="shared" si="13"/>
        <v>42166</v>
      </c>
      <c r="U863" s="69">
        <f>_xll.HLV5r3.Financial.Cache.ComputeVolatility($C$7,$C$2,$C$8,T863)</f>
        <v>0.18080927382322601</v>
      </c>
    </row>
    <row r="864" spans="20:21">
      <c r="T864" s="70">
        <f t="shared" si="13"/>
        <v>42169</v>
      </c>
      <c r="U864" s="69">
        <f>_xll.HLV5r3.Financial.Cache.ComputeVolatility($C$7,$C$2,$C$8,T864)</f>
        <v>0.180788955667365</v>
      </c>
    </row>
    <row r="865" spans="20:21">
      <c r="T865" s="70">
        <f t="shared" si="13"/>
        <v>42172</v>
      </c>
      <c r="U865" s="69">
        <f>_xll.HLV5r3.Financial.Cache.ComputeVolatility($C$7,$C$2,$C$8,T865)</f>
        <v>0.180768660114174</v>
      </c>
    </row>
    <row r="866" spans="20:21">
      <c r="T866" s="70">
        <f t="shared" si="13"/>
        <v>42175</v>
      </c>
      <c r="U866" s="69">
        <f>_xll.HLV5r3.Financial.Cache.ComputeVolatility($C$7,$C$2,$C$8,T866)</f>
        <v>0.18074838716308</v>
      </c>
    </row>
    <row r="867" spans="20:21">
      <c r="T867" s="70">
        <f t="shared" si="13"/>
        <v>42178</v>
      </c>
      <c r="U867" s="69">
        <f>_xll.HLV5r3.Financial.Cache.ComputeVolatility($C$7,$C$2,$C$8,T867)</f>
        <v>0.18072813681351099</v>
      </c>
    </row>
    <row r="868" spans="20:21">
      <c r="T868" s="70">
        <f t="shared" si="13"/>
        <v>42181</v>
      </c>
      <c r="U868" s="69">
        <f>_xll.HLV5r3.Financial.Cache.ComputeVolatility($C$7,$C$2,$C$8,T868)</f>
        <v>0.18070790906489301</v>
      </c>
    </row>
    <row r="869" spans="20:21">
      <c r="T869" s="70">
        <f t="shared" si="13"/>
        <v>42184</v>
      </c>
      <c r="U869" s="69">
        <f>_xll.HLV5r3.Financial.Cache.ComputeVolatility($C$7,$C$2,$C$8,T869)</f>
        <v>0.18068770391665401</v>
      </c>
    </row>
    <row r="870" spans="20:21">
      <c r="T870" s="70">
        <f t="shared" si="13"/>
        <v>42187</v>
      </c>
      <c r="U870" s="69">
        <f>_xll.HLV5r3.Financial.Cache.ComputeVolatility($C$7,$C$2,$C$8,T870)</f>
        <v>0.18066752136821901</v>
      </c>
    </row>
    <row r="871" spans="20:21">
      <c r="T871" s="70">
        <f t="shared" si="13"/>
        <v>42190</v>
      </c>
      <c r="U871" s="69">
        <f>_xll.HLV5r3.Financial.Cache.ComputeVolatility($C$7,$C$2,$C$8,T871)</f>
        <v>0.18064736141901699</v>
      </c>
    </row>
    <row r="872" spans="20:21">
      <c r="T872" s="70">
        <f t="shared" si="13"/>
        <v>42193</v>
      </c>
      <c r="U872" s="69">
        <f>_xll.HLV5r3.Financial.Cache.ComputeVolatility($C$7,$C$2,$C$8,T872)</f>
        <v>0.18062722406847301</v>
      </c>
    </row>
    <row r="873" spans="20:21">
      <c r="T873" s="70">
        <f t="shared" si="13"/>
        <v>42196</v>
      </c>
      <c r="U873" s="69">
        <f>_xll.HLV5r3.Financial.Cache.ComputeVolatility($C$7,$C$2,$C$8,T873)</f>
        <v>0.18060710931601601</v>
      </c>
    </row>
    <row r="874" spans="20:21">
      <c r="T874" s="70">
        <f t="shared" si="13"/>
        <v>42199</v>
      </c>
      <c r="U874" s="69">
        <f>_xll.HLV5r3.Financial.Cache.ComputeVolatility($C$7,$C$2,$C$8,T874)</f>
        <v>0.18058701716107101</v>
      </c>
    </row>
    <row r="875" spans="20:21">
      <c r="T875" s="70">
        <f t="shared" si="13"/>
        <v>42202</v>
      </c>
      <c r="U875" s="69">
        <f>_xll.HLV5r3.Financial.Cache.ComputeVolatility($C$7,$C$2,$C$8,T875)</f>
        <v>0.18056694760306699</v>
      </c>
    </row>
    <row r="876" spans="20:21">
      <c r="T876" s="70">
        <f t="shared" si="13"/>
        <v>42205</v>
      </c>
      <c r="U876" s="69">
        <f>_xll.HLV5r3.Financial.Cache.ComputeVolatility($C$7,$C$2,$C$8,T876)</f>
        <v>0.180546900641429</v>
      </c>
    </row>
    <row r="877" spans="20:21">
      <c r="T877" s="70">
        <f t="shared" si="13"/>
        <v>42208</v>
      </c>
      <c r="U877" s="69">
        <f>_xll.HLV5r3.Financial.Cache.ComputeVolatility($C$7,$C$2,$C$8,T877)</f>
        <v>0.180526876275584</v>
      </c>
    </row>
    <row r="878" spans="20:21">
      <c r="T878" s="70">
        <f t="shared" si="13"/>
        <v>42211</v>
      </c>
      <c r="U878" s="69">
        <f>_xll.HLV5r3.Financial.Cache.ComputeVolatility($C$7,$C$2,$C$8,T878)</f>
        <v>0.18050687450496</v>
      </c>
    </row>
    <row r="879" spans="20:21">
      <c r="T879" s="70">
        <f t="shared" si="13"/>
        <v>42214</v>
      </c>
      <c r="U879" s="69">
        <f>_xll.HLV5r3.Financial.Cache.ComputeVolatility($C$7,$C$2,$C$8,T879)</f>
        <v>0.18048689532898399</v>
      </c>
    </row>
    <row r="880" spans="20:21">
      <c r="T880" s="70">
        <f t="shared" si="13"/>
        <v>42217</v>
      </c>
      <c r="U880" s="69">
        <f>_xll.HLV5r3.Financial.Cache.ComputeVolatility($C$7,$C$2,$C$8,T880)</f>
        <v>0.180466938747082</v>
      </c>
    </row>
    <row r="881" spans="20:21">
      <c r="T881" s="70">
        <f t="shared" si="13"/>
        <v>42220</v>
      </c>
      <c r="U881" s="69">
        <f>_xll.HLV5r3.Financial.Cache.ComputeVolatility($C$7,$C$2,$C$8,T881)</f>
        <v>0.180447004758681</v>
      </c>
    </row>
    <row r="882" spans="20:21">
      <c r="T882" s="70">
        <f t="shared" si="13"/>
        <v>42223</v>
      </c>
      <c r="U882" s="69">
        <f>_xll.HLV5r3.Financial.Cache.ComputeVolatility($C$7,$C$2,$C$8,T882)</f>
        <v>0.180427093363209</v>
      </c>
    </row>
    <row r="883" spans="20:21">
      <c r="T883" s="70">
        <f t="shared" si="13"/>
        <v>42226</v>
      </c>
      <c r="U883" s="69">
        <f>_xll.HLV5r3.Financial.Cache.ComputeVolatility($C$7,$C$2,$C$8,T883)</f>
        <v>0.18040720456009199</v>
      </c>
    </row>
    <row r="884" spans="20:21">
      <c r="T884" s="70">
        <f t="shared" si="13"/>
        <v>42229</v>
      </c>
      <c r="U884" s="69">
        <f>_xll.HLV5r3.Financial.Cache.ComputeVolatility($C$7,$C$2,$C$8,T884)</f>
        <v>0.180387338348757</v>
      </c>
    </row>
    <row r="885" spans="20:21">
      <c r="T885" s="70">
        <f t="shared" si="13"/>
        <v>42232</v>
      </c>
      <c r="U885" s="69">
        <f>_xll.HLV5r3.Financial.Cache.ComputeVolatility($C$7,$C$2,$C$8,T885)</f>
        <v>0.18036749472863101</v>
      </c>
    </row>
    <row r="886" spans="20:21">
      <c r="T886" s="70">
        <f t="shared" si="13"/>
        <v>42235</v>
      </c>
      <c r="U886" s="69">
        <f>_xll.HLV5r3.Financial.Cache.ComputeVolatility($C$7,$C$2,$C$8,T886)</f>
        <v>0.18034767369914101</v>
      </c>
    </row>
    <row r="887" spans="20:21">
      <c r="T887" s="70">
        <f t="shared" si="13"/>
        <v>42238</v>
      </c>
      <c r="U887" s="69">
        <f>_xll.HLV5r3.Financial.Cache.ComputeVolatility($C$7,$C$2,$C$8,T887)</f>
        <v>0.180327875259713</v>
      </c>
    </row>
    <row r="888" spans="20:21">
      <c r="T888" s="70">
        <f t="shared" si="13"/>
        <v>42241</v>
      </c>
      <c r="U888" s="69">
        <f>_xll.HLV5r3.Financial.Cache.ComputeVolatility($C$7,$C$2,$C$8,T888)</f>
        <v>0.18030809940977599</v>
      </c>
    </row>
    <row r="889" spans="20:21">
      <c r="T889" s="70">
        <f t="shared" si="13"/>
        <v>42244</v>
      </c>
      <c r="U889" s="69">
        <f>_xll.HLV5r3.Financial.Cache.ComputeVolatility($C$7,$C$2,$C$8,T889)</f>
        <v>0.180288346148755</v>
      </c>
    </row>
    <row r="890" spans="20:21">
      <c r="T890" s="70">
        <f t="shared" si="13"/>
        <v>42247</v>
      </c>
      <c r="U890" s="69">
        <f>_xll.HLV5r3.Financial.Cache.ComputeVolatility($C$7,$C$2,$C$8,T890)</f>
        <v>0.180268615476078</v>
      </c>
    </row>
    <row r="891" spans="20:21">
      <c r="T891" s="70">
        <f t="shared" si="13"/>
        <v>42250</v>
      </c>
      <c r="U891" s="69">
        <f>_xll.HLV5r3.Financial.Cache.ComputeVolatility($C$7,$C$2,$C$8,T891)</f>
        <v>0.180248907391172</v>
      </c>
    </row>
    <row r="892" spans="20:21">
      <c r="T892" s="70">
        <f t="shared" si="13"/>
        <v>42253</v>
      </c>
      <c r="U892" s="69">
        <f>_xll.HLV5r3.Financial.Cache.ComputeVolatility($C$7,$C$2,$C$8,T892)</f>
        <v>0.18022922189346299</v>
      </c>
    </row>
    <row r="893" spans="20:21">
      <c r="T893" s="70">
        <f t="shared" si="13"/>
        <v>42256</v>
      </c>
      <c r="U893" s="69">
        <f>_xll.HLV5r3.Financial.Cache.ComputeVolatility($C$7,$C$2,$C$8,T893)</f>
        <v>0.180209558982379</v>
      </c>
    </row>
    <row r="894" spans="20:21">
      <c r="T894" s="70">
        <f t="shared" si="13"/>
        <v>42259</v>
      </c>
      <c r="U894" s="69">
        <f>_xll.HLV5r3.Financial.Cache.ComputeVolatility($C$7,$C$2,$C$8,T894)</f>
        <v>0.18018991865734599</v>
      </c>
    </row>
    <row r="895" spans="20:21">
      <c r="T895" s="70">
        <f t="shared" si="13"/>
        <v>42262</v>
      </c>
      <c r="U895" s="69">
        <f>_xll.HLV5r3.Financial.Cache.ComputeVolatility($C$7,$C$2,$C$8,T895)</f>
        <v>0.18017030091779099</v>
      </c>
    </row>
    <row r="896" spans="20:21">
      <c r="T896" s="70">
        <f t="shared" si="13"/>
        <v>42265</v>
      </c>
      <c r="U896" s="69">
        <f>_xll.HLV5r3.Financial.Cache.ComputeVolatility($C$7,$C$2,$C$8,T896)</f>
        <v>0.18015070576314099</v>
      </c>
    </row>
    <row r="897" spans="20:21">
      <c r="T897" s="70">
        <f t="shared" si="13"/>
        <v>42268</v>
      </c>
      <c r="U897" s="69">
        <f>_xll.HLV5r3.Financial.Cache.ComputeVolatility($C$7,$C$2,$C$8,T897)</f>
        <v>0.18013113319282401</v>
      </c>
    </row>
    <row r="898" spans="20:21">
      <c r="T898" s="70">
        <f t="shared" si="13"/>
        <v>42271</v>
      </c>
      <c r="U898" s="69">
        <f>_xll.HLV5r3.Financial.Cache.ComputeVolatility($C$7,$C$2,$C$8,T898)</f>
        <v>0.180111583206265</v>
      </c>
    </row>
    <row r="899" spans="20:21">
      <c r="T899" s="70">
        <f t="shared" si="13"/>
        <v>42274</v>
      </c>
      <c r="U899" s="69">
        <f>_xll.HLV5r3.Financial.Cache.ComputeVolatility($C$7,$C$2,$C$8,T899)</f>
        <v>0.180092055802893</v>
      </c>
    </row>
    <row r="900" spans="20:21">
      <c r="T900" s="70">
        <f t="shared" ref="T900:T942" si="14">T899+3</f>
        <v>42277</v>
      </c>
      <c r="U900" s="69">
        <f>_xll.HLV5r3.Financial.Cache.ComputeVolatility($C$7,$C$2,$C$8,T900)</f>
        <v>0.18007255098213301</v>
      </c>
    </row>
    <row r="901" spans="20:21">
      <c r="T901" s="70">
        <f t="shared" si="14"/>
        <v>42280</v>
      </c>
      <c r="U901" s="69">
        <f>_xll.HLV5r3.Financial.Cache.ComputeVolatility($C$7,$C$2,$C$8,T901)</f>
        <v>0.18005306874341401</v>
      </c>
    </row>
    <row r="902" spans="20:21">
      <c r="T902" s="70">
        <f t="shared" si="14"/>
        <v>42283</v>
      </c>
      <c r="U902" s="69">
        <f>_xll.HLV5r3.Financial.Cache.ComputeVolatility($C$7,$C$2,$C$8,T902)</f>
        <v>0.18003360908616101</v>
      </c>
    </row>
    <row r="903" spans="20:21">
      <c r="T903" s="70">
        <f t="shared" si="14"/>
        <v>42286</v>
      </c>
      <c r="U903" s="69">
        <f>_xll.HLV5r3.Financial.Cache.ComputeVolatility($C$7,$C$2,$C$8,T903)</f>
        <v>0.18001417200980099</v>
      </c>
    </row>
    <row r="904" spans="20:21">
      <c r="T904" s="70">
        <f t="shared" si="14"/>
        <v>42289</v>
      </c>
      <c r="U904" s="69">
        <f>_xll.HLV5r3.Financial.Cache.ComputeVolatility($C$7,$C$2,$C$8,T904)</f>
        <v>0.17999475751376301</v>
      </c>
    </row>
    <row r="905" spans="20:21">
      <c r="T905" s="70">
        <f t="shared" si="14"/>
        <v>42292</v>
      </c>
      <c r="U905" s="69">
        <f>_xll.HLV5r3.Financial.Cache.ComputeVolatility($C$7,$C$2,$C$8,T905)</f>
        <v>0.17997536559747199</v>
      </c>
    </row>
    <row r="906" spans="20:21">
      <c r="T906" s="70">
        <f t="shared" si="14"/>
        <v>42295</v>
      </c>
      <c r="U906" s="69">
        <f>_xll.HLV5r3.Financial.Cache.ComputeVolatility($C$7,$C$2,$C$8,T906)</f>
        <v>0.17995599626035499</v>
      </c>
    </row>
    <row r="907" spans="20:21">
      <c r="T907" s="70">
        <f t="shared" si="14"/>
        <v>42298</v>
      </c>
      <c r="U907" s="69">
        <f>_xll.HLV5r3.Financial.Cache.ComputeVolatility($C$7,$C$2,$C$8,T907)</f>
        <v>0.17993664950183999</v>
      </c>
    </row>
    <row r="908" spans="20:21">
      <c r="T908" s="70">
        <f t="shared" si="14"/>
        <v>42301</v>
      </c>
      <c r="U908" s="69">
        <f>_xll.HLV5r3.Financial.Cache.ComputeVolatility($C$7,$C$2,$C$8,T908)</f>
        <v>0.17991732532135299</v>
      </c>
    </row>
    <row r="909" spans="20:21">
      <c r="T909" s="70">
        <f t="shared" si="14"/>
        <v>42304</v>
      </c>
      <c r="U909" s="69">
        <f>_xll.HLV5r3.Financial.Cache.ComputeVolatility($C$7,$C$2,$C$8,T909)</f>
        <v>0.179898023718321</v>
      </c>
    </row>
    <row r="910" spans="20:21">
      <c r="T910" s="70">
        <f t="shared" si="14"/>
        <v>42307</v>
      </c>
      <c r="U910" s="69">
        <f>_xll.HLV5r3.Financial.Cache.ComputeVolatility($C$7,$C$2,$C$8,T910)</f>
        <v>0.17987874469217199</v>
      </c>
    </row>
    <row r="911" spans="20:21">
      <c r="T911" s="70">
        <f t="shared" si="14"/>
        <v>42310</v>
      </c>
      <c r="U911" s="69">
        <f>_xll.HLV5r3.Financial.Cache.ComputeVolatility($C$7,$C$2,$C$8,T911)</f>
        <v>0.179859488242331</v>
      </c>
    </row>
    <row r="912" spans="20:21">
      <c r="T912" s="70">
        <f t="shared" si="14"/>
        <v>42313</v>
      </c>
      <c r="U912" s="69">
        <f>_xll.HLV5r3.Financial.Cache.ComputeVolatility($C$7,$C$2,$C$8,T912)</f>
        <v>0.17984025436822701</v>
      </c>
    </row>
    <row r="913" spans="20:21">
      <c r="T913" s="70">
        <f t="shared" si="14"/>
        <v>42316</v>
      </c>
      <c r="U913" s="69">
        <f>_xll.HLV5r3.Financial.Cache.ComputeVolatility($C$7,$C$2,$C$8,T913)</f>
        <v>0.17982104306928501</v>
      </c>
    </row>
    <row r="914" spans="20:21">
      <c r="T914" s="70">
        <f t="shared" si="14"/>
        <v>42319</v>
      </c>
      <c r="U914" s="69">
        <f>_xll.HLV5r3.Financial.Cache.ComputeVolatility($C$7,$C$2,$C$8,T914)</f>
        <v>0.17980185434493401</v>
      </c>
    </row>
    <row r="915" spans="20:21">
      <c r="T915" s="70">
        <f t="shared" si="14"/>
        <v>42322</v>
      </c>
      <c r="U915" s="69">
        <f>_xll.HLV5r3.Financial.Cache.ComputeVolatility($C$7,$C$2,$C$8,T915)</f>
        <v>0.179782688194599</v>
      </c>
    </row>
    <row r="916" spans="20:21">
      <c r="T916" s="70">
        <f t="shared" si="14"/>
        <v>42325</v>
      </c>
      <c r="U916" s="69">
        <f>_xll.HLV5r3.Financial.Cache.ComputeVolatility($C$7,$C$2,$C$8,T916)</f>
        <v>0.17976354461770799</v>
      </c>
    </row>
    <row r="917" spans="20:21">
      <c r="T917" s="70">
        <f t="shared" si="14"/>
        <v>42328</v>
      </c>
      <c r="U917" s="69">
        <f>_xll.HLV5r3.Financial.Cache.ComputeVolatility($C$7,$C$2,$C$8,T917)</f>
        <v>0.179744423613687</v>
      </c>
    </row>
    <row r="918" spans="20:21">
      <c r="T918" s="70">
        <f t="shared" si="14"/>
        <v>42331</v>
      </c>
      <c r="U918" s="69">
        <f>_xll.HLV5r3.Financial.Cache.ComputeVolatility($C$7,$C$2,$C$8,T918)</f>
        <v>0.17972532518196399</v>
      </c>
    </row>
    <row r="919" spans="20:21">
      <c r="T919" s="70">
        <f t="shared" si="14"/>
        <v>42334</v>
      </c>
      <c r="U919" s="69">
        <f>_xll.HLV5r3.Financial.Cache.ComputeVolatility($C$7,$C$2,$C$8,T919)</f>
        <v>0.17970624932196599</v>
      </c>
    </row>
    <row r="920" spans="20:21">
      <c r="T920" s="70">
        <f t="shared" si="14"/>
        <v>42337</v>
      </c>
      <c r="U920" s="69">
        <f>_xll.HLV5r3.Financial.Cache.ComputeVolatility($C$7,$C$2,$C$8,T920)</f>
        <v>0.179687196033119</v>
      </c>
    </row>
    <row r="921" spans="20:21">
      <c r="T921" s="70">
        <f t="shared" si="14"/>
        <v>42340</v>
      </c>
      <c r="U921" s="69">
        <f>_xll.HLV5r3.Financial.Cache.ComputeVolatility($C$7,$C$2,$C$8,T921)</f>
        <v>0.17966816531485</v>
      </c>
    </row>
    <row r="922" spans="20:21">
      <c r="T922" s="70">
        <f t="shared" si="14"/>
        <v>42343</v>
      </c>
      <c r="U922" s="69">
        <f>_xll.HLV5r3.Financial.Cache.ComputeVolatility($C$7,$C$2,$C$8,T922)</f>
        <v>0.179649157166586</v>
      </c>
    </row>
    <row r="923" spans="20:21">
      <c r="T923" s="70">
        <f t="shared" si="14"/>
        <v>42346</v>
      </c>
      <c r="U923" s="69">
        <f>_xll.HLV5r3.Financial.Cache.ComputeVolatility($C$7,$C$2,$C$8,T923)</f>
        <v>0.17963017158775499</v>
      </c>
    </row>
    <row r="924" spans="20:21">
      <c r="T924" s="70">
        <f t="shared" si="14"/>
        <v>42349</v>
      </c>
      <c r="U924" s="69">
        <f>_xll.HLV5r3.Financial.Cache.ComputeVolatility($C$7,$C$2,$C$8,T924)</f>
        <v>0.17961120857778301</v>
      </c>
    </row>
    <row r="925" spans="20:21">
      <c r="T925" s="70">
        <f t="shared" si="14"/>
        <v>42352</v>
      </c>
      <c r="U925" s="69">
        <f>_xll.HLV5r3.Financial.Cache.ComputeVolatility($C$7,$C$2,$C$8,T925)</f>
        <v>0.17959226813609699</v>
      </c>
    </row>
    <row r="926" spans="20:21">
      <c r="T926" s="70">
        <f t="shared" si="14"/>
        <v>42355</v>
      </c>
      <c r="U926" s="69">
        <f>_xll.HLV5r3.Financial.Cache.ComputeVolatility($C$7,$C$2,$C$8,T926)</f>
        <v>0.17957335026212401</v>
      </c>
    </row>
    <row r="927" spans="20:21">
      <c r="T927" s="70">
        <f t="shared" si="14"/>
        <v>42358</v>
      </c>
      <c r="U927" s="69">
        <f>_xll.HLV5r3.Financial.Cache.ComputeVolatility($C$7,$C$2,$C$8,T927)</f>
        <v>0.17955445495528999</v>
      </c>
    </row>
    <row r="928" spans="20:21">
      <c r="T928" s="70">
        <f t="shared" si="14"/>
        <v>42361</v>
      </c>
      <c r="U928" s="69">
        <f>_xll.HLV5r3.Financial.Cache.ComputeVolatility($C$7,$C$2,$C$8,T928)</f>
        <v>0.179535582215024</v>
      </c>
    </row>
    <row r="929" spans="20:21">
      <c r="T929" s="70">
        <f t="shared" si="14"/>
        <v>42364</v>
      </c>
      <c r="U929" s="69">
        <f>_xll.HLV5r3.Financial.Cache.ComputeVolatility($C$7,$C$2,$C$8,T929)</f>
        <v>0.179516732040751</v>
      </c>
    </row>
    <row r="930" spans="20:21">
      <c r="T930" s="70">
        <f t="shared" si="14"/>
        <v>42367</v>
      </c>
      <c r="U930" s="69">
        <f>_xll.HLV5r3.Financial.Cache.ComputeVolatility($C$7,$C$2,$C$8,T930)</f>
        <v>0.179497904431899</v>
      </c>
    </row>
    <row r="931" spans="20:21">
      <c r="T931" s="70">
        <f t="shared" si="14"/>
        <v>42370</v>
      </c>
      <c r="U931" s="69">
        <f>_xll.HLV5r3.Financial.Cache.ComputeVolatility($C$7,$C$2,$C$8,T931)</f>
        <v>0.179479099387895</v>
      </c>
    </row>
    <row r="932" spans="20:21">
      <c r="T932" s="70">
        <f t="shared" si="14"/>
        <v>42373</v>
      </c>
      <c r="U932" s="69">
        <f>_xll.HLV5r3.Financial.Cache.ComputeVolatility($C$7,$C$2,$C$8,T932)</f>
        <v>0.179460316908165</v>
      </c>
    </row>
    <row r="933" spans="20:21">
      <c r="T933" s="70">
        <f t="shared" si="14"/>
        <v>42376</v>
      </c>
      <c r="U933" s="69">
        <f>_xll.HLV5r3.Financial.Cache.ComputeVolatility($C$7,$C$2,$C$8,T933)</f>
        <v>0.17944155699213599</v>
      </c>
    </row>
    <row r="934" spans="20:21">
      <c r="T934" s="70">
        <f t="shared" si="14"/>
        <v>42379</v>
      </c>
      <c r="U934" s="69">
        <f>_xll.HLV5r3.Financial.Cache.ComputeVolatility($C$7,$C$2,$C$8,T934)</f>
        <v>0.17942281963923601</v>
      </c>
    </row>
    <row r="935" spans="20:21">
      <c r="T935" s="70">
        <f t="shared" si="14"/>
        <v>42382</v>
      </c>
      <c r="U935" s="69">
        <f>_xll.HLV5r3.Financial.Cache.ComputeVolatility($C$7,$C$2,$C$8,T935)</f>
        <v>0.17940410484889099</v>
      </c>
    </row>
    <row r="936" spans="20:21">
      <c r="T936" s="70">
        <f t="shared" si="14"/>
        <v>42385</v>
      </c>
      <c r="U936" s="69">
        <f>_xll.HLV5r3.Financial.Cache.ComputeVolatility($C$7,$C$2,$C$8,T936)</f>
        <v>0.17938541262052801</v>
      </c>
    </row>
    <row r="937" spans="20:21">
      <c r="T937" s="70">
        <f t="shared" si="14"/>
        <v>42388</v>
      </c>
      <c r="U937" s="69">
        <f>_xll.HLV5r3.Financial.Cache.ComputeVolatility($C$7,$C$2,$C$8,T937)</f>
        <v>0.17936674295357499</v>
      </c>
    </row>
    <row r="938" spans="20:21">
      <c r="T938" s="70">
        <f t="shared" si="14"/>
        <v>42391</v>
      </c>
      <c r="U938" s="69">
        <f>_xll.HLV5r3.Financial.Cache.ComputeVolatility($C$7,$C$2,$C$8,T938)</f>
        <v>0.17934809584745701</v>
      </c>
    </row>
    <row r="939" spans="20:21">
      <c r="T939" s="70">
        <f t="shared" si="14"/>
        <v>42394</v>
      </c>
      <c r="U939" s="69">
        <f>_xll.HLV5r3.Financial.Cache.ComputeVolatility($C$7,$C$2,$C$8,T939)</f>
        <v>0.17932947130160301</v>
      </c>
    </row>
    <row r="940" spans="20:21">
      <c r="T940" s="70">
        <f t="shared" si="14"/>
        <v>42397</v>
      </c>
      <c r="U940" s="69">
        <f>_xll.HLV5r3.Financial.Cache.ComputeVolatility($C$7,$C$2,$C$8,T940)</f>
        <v>0.17931086931543799</v>
      </c>
    </row>
    <row r="941" spans="20:21">
      <c r="T941" s="70">
        <f t="shared" si="14"/>
        <v>42400</v>
      </c>
      <c r="U941" s="69">
        <f>_xll.HLV5r3.Financial.Cache.ComputeVolatility($C$7,$C$2,$C$8,T941)</f>
        <v>0.17929228988838999</v>
      </c>
    </row>
    <row r="942" spans="20:21">
      <c r="T942" s="70">
        <f t="shared" si="14"/>
        <v>42403</v>
      </c>
      <c r="U942" s="69">
        <f>_xll.HLV5r3.Financial.Cache.ComputeVolatility($C$7,$C$2,$C$8,T942)</f>
        <v>0.179273733019886</v>
      </c>
    </row>
  </sheetData>
  <mergeCells count="4">
    <mergeCell ref="B1:C1"/>
    <mergeCell ref="F5:Q5"/>
    <mergeCell ref="E1:J1"/>
    <mergeCell ref="E3:I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45C-D148-4784-81B5-47631D446CC6}">
  <sheetPr>
    <tabColor indexed="50"/>
  </sheetPr>
  <dimension ref="B1:I274"/>
  <sheetViews>
    <sheetView tabSelected="1" workbookViewId="0">
      <selection activeCell="G35" sqref="G35"/>
    </sheetView>
  </sheetViews>
  <sheetFormatPr defaultRowHeight="12.75"/>
  <cols>
    <col min="1" max="1" width="2.42578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1" spans="2:9" ht="13.5" thickBot="1">
      <c r="B1" s="29" t="s">
        <v>23</v>
      </c>
      <c r="C1" s="30" t="s">
        <v>89</v>
      </c>
      <c r="D1" s="95" t="s">
        <v>7</v>
      </c>
      <c r="E1" s="100"/>
      <c r="F1" s="100"/>
      <c r="G1" s="100"/>
      <c r="H1" s="100"/>
      <c r="I1" s="96"/>
    </row>
    <row r="2" spans="2:9" ht="13.5" thickBot="1"/>
    <row r="3" spans="2:9" ht="13.5" thickBot="1">
      <c r="B3" s="57" t="s">
        <v>14</v>
      </c>
      <c r="C3" s="58" t="s">
        <v>15</v>
      </c>
    </row>
    <row r="4" spans="2:9">
      <c r="B4" s="36" t="s">
        <v>25</v>
      </c>
      <c r="C4" s="37" t="s">
        <v>70</v>
      </c>
    </row>
    <row r="5" spans="2:9">
      <c r="B5" s="31" t="s">
        <v>24</v>
      </c>
      <c r="C5" s="38">
        <v>0.5</v>
      </c>
    </row>
    <row r="6" spans="2:9">
      <c r="B6" s="27" t="s">
        <v>29</v>
      </c>
      <c r="C6" s="28" t="s">
        <v>16</v>
      </c>
    </row>
    <row r="7" spans="2:9" ht="13.5" thickBot="1"/>
    <row r="8" spans="2:9" ht="13.5" thickBot="1">
      <c r="C8" s="1" t="s">
        <v>28</v>
      </c>
      <c r="G8" s="48"/>
    </row>
    <row r="9" spans="2:9">
      <c r="C9" s="7" t="str">
        <f>_xll.HLV5r3.Financial.Cache.SABRSettings(C4, C5, C6)</f>
        <v>AUD Caplet Smile Calibration Settings</v>
      </c>
    </row>
    <row r="10" spans="2:9" ht="13.5" thickBot="1"/>
    <row r="11" spans="2:9" ht="13.5" thickBot="1">
      <c r="B11" s="57" t="s">
        <v>14</v>
      </c>
      <c r="C11" s="58" t="s">
        <v>15</v>
      </c>
    </row>
    <row r="12" spans="2:9">
      <c r="B12" s="36" t="s">
        <v>26</v>
      </c>
      <c r="C12" s="37" t="s">
        <v>71</v>
      </c>
    </row>
    <row r="13" spans="2:9">
      <c r="B13" s="31" t="s">
        <v>27</v>
      </c>
      <c r="C13" s="32" t="str">
        <f>C9</f>
        <v>AUD Caplet Smile Calibration Settings</v>
      </c>
    </row>
    <row r="14" spans="2:9">
      <c r="B14" s="31" t="s">
        <v>30</v>
      </c>
      <c r="C14" s="32" t="str">
        <f>'AUD Fixed Strike Bootstrap'!C7</f>
        <v>AUD Fixed Strike Bootstrap Engine</v>
      </c>
    </row>
    <row r="15" spans="2:9">
      <c r="B15" s="31" t="s">
        <v>31</v>
      </c>
      <c r="C15" s="32" t="str">
        <f>'AUD ATM Bootstrap'!C7</f>
        <v>AUD ATM Bootstrap Engine</v>
      </c>
    </row>
    <row r="16" spans="2:9" ht="13.5" thickBot="1"/>
    <row r="17" spans="2:9" ht="13.5" thickBot="1">
      <c r="C17" s="1" t="s">
        <v>28</v>
      </c>
    </row>
    <row r="18" spans="2:9">
      <c r="C18" s="7" t="str">
        <f>_xll.HLV5r3.Financial.Cache.SABREngine(C12, C13, C14, C15)</f>
        <v>AUD Caplet Smile Calibration Engine</v>
      </c>
    </row>
    <row r="20" spans="2:9" ht="13.5" thickBot="1"/>
    <row r="21" spans="2:9" ht="13.5" thickBot="1">
      <c r="B21" s="107" t="s">
        <v>33</v>
      </c>
      <c r="C21" s="108"/>
    </row>
    <row r="22" spans="2:9">
      <c r="B22" s="42" t="s">
        <v>65</v>
      </c>
      <c r="C22" s="41">
        <v>39582</v>
      </c>
    </row>
    <row r="23" spans="2:9">
      <c r="B23" s="42" t="s">
        <v>6</v>
      </c>
      <c r="C23" s="41">
        <v>39615</v>
      </c>
    </row>
    <row r="24" spans="2:9" ht="13.5" thickBot="1">
      <c r="B24" s="39"/>
      <c r="C24" s="40"/>
    </row>
    <row r="25" spans="2:9" ht="13.5" thickBot="1">
      <c r="B25" s="57" t="s">
        <v>32</v>
      </c>
      <c r="C25" s="6" t="s">
        <v>91</v>
      </c>
      <c r="D25" s="58" t="s">
        <v>34</v>
      </c>
      <c r="F25" s="61" t="s">
        <v>73</v>
      </c>
      <c r="G25" s="6" t="s">
        <v>2</v>
      </c>
      <c r="H25" s="6" t="s">
        <v>3</v>
      </c>
      <c r="I25" s="62" t="s">
        <v>4</v>
      </c>
    </row>
    <row r="26" spans="2:9">
      <c r="B26" s="50">
        <v>0.01</v>
      </c>
      <c r="C26" s="52">
        <f>_xll.HLV5r3.Financial.Cache.ComputeVolatility($C$14,B26,$C$22,$C$23)</f>
        <v>0.66058470233196198</v>
      </c>
      <c r="D26" s="52">
        <f t="array" ref="D26:D37">_xll.HLV5r3.Financial.Cache.SABRComputeVolatility($C$18,$C$23,B26:B37)</f>
        <v>0.60065723760090894</v>
      </c>
      <c r="F26" s="77">
        <f>_xll.HLV5r3.Financial.Cache.GetSABRParameter(F25,$C$18)</f>
        <v>5.60544949038373E-2</v>
      </c>
      <c r="G26" s="77">
        <f>_xll.HLV5r3.Financial.Cache.GetSABRParameter(G25,$C$18)</f>
        <v>0.5</v>
      </c>
      <c r="H26" s="77">
        <f>_xll.HLV5r3.Financial.Cache.GetSABRParameter(H25,$C$18)</f>
        <v>0.42124676645176623</v>
      </c>
      <c r="I26" s="77">
        <f>_xll.HLV5r3.Financial.Cache.GetSABRParameter(I25,$C$18)</f>
        <v>-0.15551034793006499</v>
      </c>
    </row>
    <row r="27" spans="2:9">
      <c r="B27" s="51">
        <v>1.4999999999999999E-2</v>
      </c>
      <c r="C27" s="52">
        <f>_xll.HLV5r3.Financial.Cache.ComputeVolatility($C$14,B27,$C$22,$C$23)</f>
        <v>0.53183308641975302</v>
      </c>
      <c r="D27" s="52">
        <v>0.51900986835622209</v>
      </c>
    </row>
    <row r="28" spans="2:9">
      <c r="B28" s="51">
        <v>0.02</v>
      </c>
      <c r="C28" s="52">
        <f>_xll.HLV5r3.Financial.Cache.ComputeVolatility($C$14,B28,$C$22,$C$23)</f>
        <v>0.44252955829904</v>
      </c>
      <c r="D28" s="52">
        <v>0.46072469085067391</v>
      </c>
      <c r="F28" t="s">
        <v>93</v>
      </c>
    </row>
    <row r="29" spans="2:9">
      <c r="B29" s="51">
        <v>2.5000000000000001E-2</v>
      </c>
      <c r="C29" s="52">
        <f>_xll.HLV5r3.Financial.Cache.ComputeVolatility($C$14,B29,$C$22,$C$23)</f>
        <v>0.36951117695473301</v>
      </c>
      <c r="D29" s="52">
        <v>0.41567934055637445</v>
      </c>
      <c r="F29" t="s">
        <v>92</v>
      </c>
    </row>
    <row r="30" spans="2:9">
      <c r="B30" s="51">
        <v>0.03</v>
      </c>
      <c r="C30" s="52">
        <f>_xll.HLV5r3.Financial.Cache.ComputeVolatility($C$14,B30,$C$22,$C$23)</f>
        <v>0.33234823593964302</v>
      </c>
      <c r="D30" s="52">
        <v>0.3793427461338969</v>
      </c>
      <c r="F30" t="s">
        <v>94</v>
      </c>
    </row>
    <row r="31" spans="2:9">
      <c r="B31" s="51">
        <v>3.5000000000000003E-2</v>
      </c>
      <c r="C31" s="52">
        <f>_xll.HLV5r3.Financial.Cache.ComputeVolatility($C$14,B31,$C$22,$C$23)</f>
        <v>0.322714853223594</v>
      </c>
      <c r="D31" s="52">
        <v>0.34934759132563126</v>
      </c>
    </row>
    <row r="32" spans="2:9">
      <c r="B32" s="51">
        <v>0.04</v>
      </c>
      <c r="C32" s="52">
        <f>_xll.HLV5r3.Financial.Cache.ComputeVolatility($C$14,B32,$C$22,$C$23)</f>
        <v>0.31295926474622798</v>
      </c>
      <c r="D32" s="52">
        <v>0.32436149646388868</v>
      </c>
    </row>
    <row r="33" spans="2:4">
      <c r="B33" s="51">
        <v>0.05</v>
      </c>
      <c r="C33" s="52">
        <f>_xll.HLV5r3.Financial.Cache.ComputeVolatility($C$14,B33,$C$22,$C$23)</f>
        <v>0.30469249931412901</v>
      </c>
      <c r="D33" s="52">
        <v>0.28669310909429618</v>
      </c>
    </row>
    <row r="34" spans="2:4">
      <c r="B34" s="51">
        <v>0.06</v>
      </c>
      <c r="C34" s="52">
        <f>_xll.HLV5r3.Financial.Cache.ComputeVolatility($C$14,B34,$C$22,$C$23)</f>
        <v>0.27344808779149499</v>
      </c>
      <c r="D34" s="52">
        <v>0.26334834861091944</v>
      </c>
    </row>
    <row r="35" spans="2:4">
      <c r="B35" s="51">
        <v>7.0000000000000007E-2</v>
      </c>
      <c r="C35" s="52">
        <f>_xll.HLV5r3.Financial.Cache.ComputeVolatility($C$14,B35,$C$22,$C$23)</f>
        <v>0.24632588203017799</v>
      </c>
      <c r="D35" s="52">
        <v>0.2524300708310297</v>
      </c>
    </row>
    <row r="36" spans="2:4">
      <c r="B36" s="51">
        <v>0.08</v>
      </c>
      <c r="C36" s="52">
        <f>_xll.HLV5r3.Financial.Cache.ComputeVolatility($C$14,B36,$C$22,$C$23)</f>
        <v>0.228366617283951</v>
      </c>
      <c r="D36" s="52">
        <v>0.25073942900797752</v>
      </c>
    </row>
    <row r="37" spans="2:4">
      <c r="B37" s="51">
        <v>0.09</v>
      </c>
      <c r="C37" s="52">
        <f>_xll.HLV5r3.Financial.Cache.ComputeVolatility($C$14,B37,$C$22,$C$23)</f>
        <v>0.21336661728395101</v>
      </c>
      <c r="D37" s="52">
        <v>0.25447064600277458</v>
      </c>
    </row>
    <row r="39" spans="2:4">
      <c r="B39" s="42" t="s">
        <v>6</v>
      </c>
      <c r="C39" s="41">
        <v>39980</v>
      </c>
    </row>
    <row r="40" spans="2:4" ht="13.5" thickBot="1">
      <c r="B40" s="39"/>
      <c r="C40" s="40"/>
    </row>
    <row r="41" spans="2:4" ht="13.5" thickBot="1">
      <c r="B41" s="59" t="s">
        <v>32</v>
      </c>
      <c r="C41" s="6" t="s">
        <v>91</v>
      </c>
      <c r="D41" s="60" t="s">
        <v>34</v>
      </c>
    </row>
    <row r="42" spans="2:4">
      <c r="B42" s="50">
        <v>0.01</v>
      </c>
      <c r="C42" s="52">
        <f>_xll.HLV5r3.Financial.Cache.ComputeVolatility($C$14,B42,$C$22,$C$39)</f>
        <v>0.50107168656273204</v>
      </c>
      <c r="D42" s="52">
        <f t="array" ref="D42:D53">_xll.HLV5r3.Financial.Cache.SABRComputeVolatility($C$18,$C$39,B42:B53)</f>
        <v>0.49924639300110535</v>
      </c>
    </row>
    <row r="43" spans="2:4">
      <c r="B43" s="51">
        <v>1.4999999999999999E-2</v>
      </c>
      <c r="C43" s="52">
        <f>_xll.HLV5r3.Financial.Cache.ComputeVolatility($C$14,B43,$C$22,$C$39)</f>
        <v>0.43181162375805998</v>
      </c>
      <c r="D43" s="52">
        <v>0.43481898643306816</v>
      </c>
    </row>
    <row r="44" spans="2:4">
      <c r="B44" s="51">
        <v>0.02</v>
      </c>
      <c r="C44" s="52">
        <f>_xll.HLV5r3.Financial.Cache.ComputeVolatility($C$14,B44,$C$22,$C$39)</f>
        <v>0.38864377756854601</v>
      </c>
      <c r="D44" s="52">
        <v>0.38904401345962669</v>
      </c>
    </row>
    <row r="45" spans="2:4">
      <c r="B45" s="51">
        <v>2.5000000000000001E-2</v>
      </c>
      <c r="C45" s="52">
        <f>_xll.HLV5r3.Financial.Cache.ComputeVolatility($C$14,B45,$C$22,$C$39)</f>
        <v>0.354326987104157</v>
      </c>
      <c r="D45" s="52">
        <v>0.35375545205051528</v>
      </c>
    </row>
    <row r="46" spans="2:4">
      <c r="B46" s="51">
        <v>0.03</v>
      </c>
      <c r="C46" s="52">
        <f>_xll.HLV5r3.Financial.Cache.ComputeVolatility($C$14,B46,$C$22,$C$39)</f>
        <v>0.32667045064934302</v>
      </c>
      <c r="D46" s="52">
        <v>0.3252902964135736</v>
      </c>
    </row>
    <row r="47" spans="2:4">
      <c r="B47" s="51">
        <v>3.5000000000000003E-2</v>
      </c>
      <c r="C47" s="52">
        <f>_xll.HLV5r3.Financial.Cache.ComputeVolatility($C$14,B47,$C$22,$C$39)</f>
        <v>0.30358195158894502</v>
      </c>
      <c r="D47" s="52">
        <v>0.30170878359125541</v>
      </c>
    </row>
    <row r="48" spans="2:4">
      <c r="B48" s="51">
        <v>0.04</v>
      </c>
      <c r="C48" s="52">
        <f>_xll.HLV5r3.Financial.Cache.ComputeVolatility($C$14,B48,$C$22,$C$39)</f>
        <v>0.28252150637446799</v>
      </c>
      <c r="D48" s="52">
        <v>0.28188044777784493</v>
      </c>
    </row>
    <row r="49" spans="2:4">
      <c r="B49" s="51">
        <v>0.05</v>
      </c>
      <c r="C49" s="52">
        <f>_xll.HLV5r3.Financial.Cache.ComputeVolatility($C$14,B49,$C$22,$C$39)</f>
        <v>0.246085826214125</v>
      </c>
      <c r="D49" s="52">
        <v>0.25094277510555946</v>
      </c>
    </row>
    <row r="50" spans="2:4">
      <c r="B50" s="51">
        <v>0.06</v>
      </c>
      <c r="C50" s="52">
        <f>_xll.HLV5r3.Financial.Cache.ComputeVolatility($C$14,B50,$C$22,$C$39)</f>
        <v>0.224802807883416</v>
      </c>
      <c r="D50" s="52">
        <v>0.22932858538622677</v>
      </c>
    </row>
    <row r="51" spans="2:4">
      <c r="B51" s="51">
        <v>7.0000000000000007E-2</v>
      </c>
      <c r="C51" s="52">
        <f>_xll.HLV5r3.Financial.Cache.ComputeVolatility($C$14,B51,$C$22,$C$39)</f>
        <v>0.21503281610916899</v>
      </c>
      <c r="D51" s="52">
        <v>0.21538747942511571</v>
      </c>
    </row>
    <row r="52" spans="2:4">
      <c r="B52" s="51">
        <v>0.08</v>
      </c>
      <c r="C52" s="52">
        <f>_xll.HLV5r3.Financial.Cache.ComputeVolatility($C$14,B52,$C$22,$C$39)</f>
        <v>0.20823477048899999</v>
      </c>
      <c r="D52" s="52">
        <v>0.20764712833135357</v>
      </c>
    </row>
    <row r="53" spans="2:4">
      <c r="B53" s="51">
        <v>0.09</v>
      </c>
      <c r="C53" s="52">
        <f>_xll.HLV5r3.Financial.Cache.ComputeVolatility($C$14,B53,$C$22,$C$39)</f>
        <v>0.202287780593956</v>
      </c>
      <c r="D53" s="52">
        <v>0.20444860743888787</v>
      </c>
    </row>
    <row r="55" spans="2:4">
      <c r="B55" s="42" t="s">
        <v>6</v>
      </c>
      <c r="C55" s="41">
        <v>40345</v>
      </c>
    </row>
    <row r="56" spans="2:4" ht="13.5" thickBot="1">
      <c r="B56" s="39"/>
      <c r="C56" s="40"/>
    </row>
    <row r="57" spans="2:4" ht="13.5" thickBot="1">
      <c r="B57" s="59" t="s">
        <v>32</v>
      </c>
      <c r="C57" s="6" t="s">
        <v>91</v>
      </c>
      <c r="D57" s="60" t="s">
        <v>34</v>
      </c>
    </row>
    <row r="58" spans="2:4">
      <c r="B58" s="50">
        <v>0.01</v>
      </c>
      <c r="C58" s="52">
        <f>_xll.HLV5r3.Financial.Cache.ComputeVolatility($C$14,B58,$C$22,$C$55)</f>
        <v>0.48523754552468501</v>
      </c>
      <c r="D58" s="52">
        <f t="array" ref="D58:D69">_xll.HLV5r3.Financial.Cache.SABRComputeVolatility($C$18,$C$55,B58:B69)</f>
        <v>0.49302809960090938</v>
      </c>
    </row>
    <row r="59" spans="2:4">
      <c r="B59" s="51">
        <v>1.4999999999999999E-2</v>
      </c>
      <c r="C59" s="52">
        <f>_xll.HLV5r3.Financial.Cache.ComputeVolatility($C$14,B59,$C$22,$C$55)</f>
        <v>0.41851621859649102</v>
      </c>
      <c r="D59" s="52">
        <v>0.42585014287774392</v>
      </c>
    </row>
    <row r="60" spans="2:4">
      <c r="B60" s="51">
        <v>0.02</v>
      </c>
      <c r="C60" s="52">
        <f>_xll.HLV5r3.Financial.Cache.ComputeVolatility($C$14,B60,$C$22,$C$55)</f>
        <v>0.376702619389226</v>
      </c>
      <c r="D60" s="52">
        <v>0.37767489507659935</v>
      </c>
    </row>
    <row r="61" spans="2:4">
      <c r="B61" s="51">
        <v>2.5000000000000001E-2</v>
      </c>
      <c r="C61" s="52">
        <f>_xll.HLV5r3.Financial.Cache.ComputeVolatility($C$14,B61,$C$22,$C$55)</f>
        <v>0.34394574784167797</v>
      </c>
      <c r="D61" s="52">
        <v>0.34019874195459826</v>
      </c>
    </row>
    <row r="62" spans="2:4">
      <c r="B62" s="51">
        <v>0.03</v>
      </c>
      <c r="C62" s="52">
        <f>_xll.HLV5r3.Financial.Cache.ComputeVolatility($C$14,B62,$C$22,$C$55)</f>
        <v>0.317038020120749</v>
      </c>
      <c r="D62" s="52">
        <v>0.30968522480387223</v>
      </c>
    </row>
    <row r="63" spans="2:4">
      <c r="B63" s="51">
        <v>3.5000000000000003E-2</v>
      </c>
      <c r="C63" s="52">
        <f>_xll.HLV5r3.Financial.Cache.ComputeVolatility($C$14,B63,$C$22,$C$55)</f>
        <v>0.29507356474010299</v>
      </c>
      <c r="D63" s="52">
        <v>0.28415915459572466</v>
      </c>
    </row>
    <row r="64" spans="2:4">
      <c r="B64" s="51">
        <v>0.04</v>
      </c>
      <c r="C64" s="52">
        <f>_xll.HLV5r3.Financial.Cache.ComputeVolatility($C$14,B64,$C$22,$C$55)</f>
        <v>0.27309289154587302</v>
      </c>
      <c r="D64" s="52">
        <v>0.26248411472083782</v>
      </c>
    </row>
    <row r="65" spans="2:4">
      <c r="B65" s="51">
        <v>0.05</v>
      </c>
      <c r="C65" s="52">
        <f>_xll.HLV5r3.Financial.Cache.ComputeVolatility($C$14,B65,$C$22,$C$55)</f>
        <v>0.23709289154587301</v>
      </c>
      <c r="D65" s="52">
        <v>0.22827133590783341</v>
      </c>
    </row>
    <row r="66" spans="2:4">
      <c r="B66" s="51">
        <v>0.06</v>
      </c>
      <c r="C66" s="52">
        <f>_xll.HLV5r3.Financial.Cache.ComputeVolatility($C$14,B66,$C$22,$C$55)</f>
        <v>0.215979436226439</v>
      </c>
      <c r="D66" s="52">
        <v>0.2044593888462066</v>
      </c>
    </row>
    <row r="67" spans="2:4">
      <c r="B67" s="51">
        <v>7.0000000000000007E-2</v>
      </c>
      <c r="C67" s="52">
        <f>_xll.HLV5r3.Financial.Cache.ComputeVolatility($C$14,B67,$C$22,$C$55)</f>
        <v>0.20500061926680099</v>
      </c>
      <c r="D67" s="52">
        <v>0.19019906056205602</v>
      </c>
    </row>
    <row r="68" spans="2:4">
      <c r="B68" s="51">
        <v>0.08</v>
      </c>
      <c r="C68" s="52">
        <f>_xll.HLV5r3.Financial.Cache.ComputeVolatility($C$14,B68,$C$22,$C$55)</f>
        <v>0.199036163886156</v>
      </c>
      <c r="D68" s="52">
        <v>0.18418549112810934</v>
      </c>
    </row>
    <row r="69" spans="2:4">
      <c r="B69" s="51">
        <v>0.09</v>
      </c>
      <c r="C69" s="52">
        <f>_xll.HLV5r3.Financial.Cache.ComputeVolatility($C$14,B69,$C$22,$C$55)</f>
        <v>0.19413029239981999</v>
      </c>
      <c r="D69" s="52">
        <v>0.18393158712252022</v>
      </c>
    </row>
    <row r="107" spans="3:3">
      <c r="C107" s="33"/>
    </row>
    <row r="108" spans="3:3">
      <c r="C108" s="33"/>
    </row>
    <row r="109" spans="3:3">
      <c r="C109" s="33"/>
    </row>
    <row r="110" spans="3:3">
      <c r="C110" s="33"/>
    </row>
    <row r="111" spans="3:3">
      <c r="C111" s="33"/>
    </row>
    <row r="112" spans="3:3">
      <c r="C112" s="33"/>
    </row>
    <row r="113" spans="3:3">
      <c r="C113" s="33"/>
    </row>
    <row r="114" spans="3:3">
      <c r="C114" s="33"/>
    </row>
    <row r="115" spans="3:3">
      <c r="C115" s="33"/>
    </row>
    <row r="116" spans="3:3">
      <c r="C116" s="33"/>
    </row>
    <row r="117" spans="3:3">
      <c r="C117" s="33"/>
    </row>
    <row r="118" spans="3:3">
      <c r="C118" s="33"/>
    </row>
    <row r="119" spans="3:3">
      <c r="C119" s="33"/>
    </row>
    <row r="120" spans="3:3">
      <c r="C120" s="33"/>
    </row>
    <row r="121" spans="3:3">
      <c r="C121" s="33"/>
    </row>
    <row r="122" spans="3:3">
      <c r="C122" s="33"/>
    </row>
    <row r="123" spans="3:3">
      <c r="C123" s="33"/>
    </row>
    <row r="124" spans="3:3">
      <c r="C124" s="33"/>
    </row>
    <row r="125" spans="3:3">
      <c r="C125" s="33"/>
    </row>
    <row r="126" spans="3:3">
      <c r="C126" s="33"/>
    </row>
    <row r="127" spans="3:3">
      <c r="C127" s="33"/>
    </row>
    <row r="128" spans="3:3">
      <c r="C128" s="33"/>
    </row>
    <row r="129" spans="3:3">
      <c r="C129" s="33"/>
    </row>
    <row r="130" spans="3:3">
      <c r="C130" s="33"/>
    </row>
    <row r="131" spans="3:3">
      <c r="C131" s="33"/>
    </row>
    <row r="132" spans="3:3">
      <c r="C132" s="33"/>
    </row>
    <row r="133" spans="3:3">
      <c r="C133" s="33"/>
    </row>
    <row r="134" spans="3:3">
      <c r="C134" s="33"/>
    </row>
    <row r="135" spans="3:3">
      <c r="C135" s="33"/>
    </row>
    <row r="136" spans="3:3">
      <c r="C136" s="33"/>
    </row>
    <row r="137" spans="3:3">
      <c r="C137" s="33"/>
    </row>
    <row r="138" spans="3:3">
      <c r="C138" s="33"/>
    </row>
    <row r="139" spans="3:3">
      <c r="C139" s="33"/>
    </row>
    <row r="140" spans="3:3">
      <c r="C140" s="33"/>
    </row>
    <row r="141" spans="3:3">
      <c r="C141" s="33"/>
    </row>
    <row r="142" spans="3:3">
      <c r="C142" s="33"/>
    </row>
    <row r="143" spans="3:3">
      <c r="C143" s="33"/>
    </row>
    <row r="144" spans="3:3">
      <c r="C144" s="33"/>
    </row>
    <row r="145" spans="3:3">
      <c r="C145" s="33"/>
    </row>
    <row r="146" spans="3:3">
      <c r="C146" s="33"/>
    </row>
    <row r="147" spans="3:3">
      <c r="C147" s="33"/>
    </row>
    <row r="148" spans="3:3">
      <c r="C148" s="33"/>
    </row>
    <row r="149" spans="3:3">
      <c r="C149" s="33"/>
    </row>
    <row r="150" spans="3:3">
      <c r="C150" s="33"/>
    </row>
    <row r="151" spans="3:3">
      <c r="C151" s="33"/>
    </row>
    <row r="152" spans="3:3">
      <c r="C152" s="33"/>
    </row>
    <row r="153" spans="3:3">
      <c r="C153" s="33"/>
    </row>
    <row r="154" spans="3:3">
      <c r="C154" s="33"/>
    </row>
    <row r="155" spans="3:3">
      <c r="C155" s="33"/>
    </row>
    <row r="156" spans="3:3">
      <c r="C156" s="33"/>
    </row>
    <row r="157" spans="3:3">
      <c r="C157" s="33"/>
    </row>
    <row r="158" spans="3:3">
      <c r="C158" s="33"/>
    </row>
    <row r="159" spans="3:3">
      <c r="C159" s="33"/>
    </row>
    <row r="160" spans="3:3">
      <c r="C160" s="33"/>
    </row>
    <row r="161" spans="3:3">
      <c r="C161" s="33"/>
    </row>
    <row r="162" spans="3:3">
      <c r="C162" s="33"/>
    </row>
    <row r="163" spans="3:3">
      <c r="C163" s="33"/>
    </row>
    <row r="164" spans="3:3">
      <c r="C164" s="33"/>
    </row>
    <row r="165" spans="3:3">
      <c r="C165" s="33"/>
    </row>
    <row r="166" spans="3:3">
      <c r="C166" s="33"/>
    </row>
    <row r="167" spans="3:3">
      <c r="C167" s="33"/>
    </row>
    <row r="168" spans="3:3">
      <c r="C168" s="33"/>
    </row>
    <row r="169" spans="3:3">
      <c r="C169" s="33"/>
    </row>
    <row r="170" spans="3:3">
      <c r="C170" s="33"/>
    </row>
    <row r="171" spans="3:3">
      <c r="C171" s="33"/>
    </row>
    <row r="172" spans="3:3">
      <c r="C172" s="33"/>
    </row>
    <row r="173" spans="3:3">
      <c r="C173" s="33"/>
    </row>
    <row r="174" spans="3:3">
      <c r="C174" s="33"/>
    </row>
    <row r="175" spans="3:3">
      <c r="C175" s="33"/>
    </row>
    <row r="176" spans="3:3">
      <c r="C176" s="33"/>
    </row>
    <row r="177" spans="3:3">
      <c r="C177" s="33"/>
    </row>
    <row r="178" spans="3:3">
      <c r="C178" s="33"/>
    </row>
    <row r="179" spans="3:3">
      <c r="C179" s="33"/>
    </row>
    <row r="180" spans="3:3">
      <c r="C180" s="33"/>
    </row>
    <row r="181" spans="3:3">
      <c r="C181" s="33"/>
    </row>
    <row r="182" spans="3:3">
      <c r="C182" s="33"/>
    </row>
    <row r="183" spans="3:3">
      <c r="C183" s="33"/>
    </row>
    <row r="184" spans="3:3">
      <c r="C184" s="33"/>
    </row>
    <row r="185" spans="3:3">
      <c r="C185" s="33"/>
    </row>
    <row r="186" spans="3:3">
      <c r="C186" s="33"/>
    </row>
    <row r="187" spans="3:3">
      <c r="C187" s="33"/>
    </row>
    <row r="188" spans="3:3">
      <c r="C188" s="33"/>
    </row>
    <row r="189" spans="3:3">
      <c r="C189" s="33"/>
    </row>
    <row r="190" spans="3:3">
      <c r="C190" s="33"/>
    </row>
    <row r="191" spans="3:3">
      <c r="C191" s="33"/>
    </row>
    <row r="192" spans="3:3">
      <c r="C192" s="33"/>
    </row>
    <row r="193" spans="3:3">
      <c r="C193" s="33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3"/>
    </row>
    <row r="212" spans="3:3">
      <c r="C212" s="33"/>
    </row>
    <row r="213" spans="3:3">
      <c r="C213" s="33"/>
    </row>
    <row r="214" spans="3:3">
      <c r="C214" s="33"/>
    </row>
    <row r="215" spans="3:3">
      <c r="C215" s="33"/>
    </row>
    <row r="216" spans="3:3">
      <c r="C216" s="33"/>
    </row>
    <row r="217" spans="3:3">
      <c r="C217" s="33"/>
    </row>
    <row r="218" spans="3:3">
      <c r="C218" s="33"/>
    </row>
    <row r="219" spans="3:3">
      <c r="C219" s="33"/>
    </row>
    <row r="220" spans="3:3">
      <c r="C220" s="33"/>
    </row>
    <row r="221" spans="3:3">
      <c r="C221" s="33"/>
    </row>
    <row r="222" spans="3:3">
      <c r="C222" s="33"/>
    </row>
    <row r="223" spans="3:3">
      <c r="C223" s="33"/>
    </row>
    <row r="224" spans="3:3">
      <c r="C224" s="33"/>
    </row>
    <row r="225" spans="3:3">
      <c r="C225" s="33"/>
    </row>
    <row r="226" spans="3:3">
      <c r="C226" s="33"/>
    </row>
    <row r="227" spans="3:3">
      <c r="C227" s="33"/>
    </row>
    <row r="228" spans="3:3">
      <c r="C228" s="33"/>
    </row>
    <row r="229" spans="3:3">
      <c r="C229" s="33"/>
    </row>
    <row r="230" spans="3:3">
      <c r="C230" s="33"/>
    </row>
    <row r="231" spans="3:3">
      <c r="C231" s="33"/>
    </row>
    <row r="232" spans="3:3">
      <c r="C232" s="33"/>
    </row>
    <row r="233" spans="3:3">
      <c r="C233" s="33"/>
    </row>
    <row r="234" spans="3:3">
      <c r="C234" s="33"/>
    </row>
    <row r="235" spans="3:3">
      <c r="C235" s="33"/>
    </row>
    <row r="236" spans="3:3">
      <c r="C236" s="33"/>
    </row>
    <row r="237" spans="3:3">
      <c r="C237" s="33"/>
    </row>
    <row r="238" spans="3:3">
      <c r="C238" s="33"/>
    </row>
    <row r="239" spans="3:3">
      <c r="C239" s="33"/>
    </row>
    <row r="240" spans="3:3">
      <c r="C240" s="33"/>
    </row>
    <row r="241" spans="3:3">
      <c r="C241" s="33"/>
    </row>
    <row r="242" spans="3:3">
      <c r="C242" s="33"/>
    </row>
    <row r="243" spans="3:3">
      <c r="C243" s="33"/>
    </row>
    <row r="244" spans="3:3">
      <c r="C244" s="33"/>
    </row>
    <row r="245" spans="3:3">
      <c r="C245" s="33"/>
    </row>
    <row r="246" spans="3:3">
      <c r="C246" s="33"/>
    </row>
    <row r="247" spans="3:3">
      <c r="C247" s="33"/>
    </row>
    <row r="248" spans="3:3">
      <c r="C248" s="33"/>
    </row>
    <row r="249" spans="3:3">
      <c r="C249" s="33"/>
    </row>
    <row r="250" spans="3:3">
      <c r="C250" s="33"/>
    </row>
    <row r="251" spans="3:3">
      <c r="C251" s="33"/>
    </row>
    <row r="252" spans="3:3">
      <c r="C252" s="33"/>
    </row>
    <row r="253" spans="3:3">
      <c r="C253" s="33"/>
    </row>
    <row r="254" spans="3:3">
      <c r="C254" s="33"/>
    </row>
    <row r="255" spans="3:3">
      <c r="C255" s="33"/>
    </row>
    <row r="256" spans="3:3">
      <c r="C256" s="33"/>
    </row>
    <row r="257" spans="3:3">
      <c r="C257" s="33"/>
    </row>
    <row r="258" spans="3:3">
      <c r="C258" s="33"/>
    </row>
    <row r="259" spans="3:3">
      <c r="C259" s="33"/>
    </row>
    <row r="260" spans="3:3">
      <c r="C260" s="33"/>
    </row>
    <row r="261" spans="3:3">
      <c r="C261" s="33"/>
    </row>
    <row r="262" spans="3:3">
      <c r="C262" s="33"/>
    </row>
    <row r="263" spans="3:3">
      <c r="C263" s="33"/>
    </row>
    <row r="264" spans="3:3">
      <c r="C264" s="33"/>
    </row>
    <row r="265" spans="3:3">
      <c r="C265" s="33"/>
    </row>
    <row r="266" spans="3:3">
      <c r="C266" s="33"/>
    </row>
    <row r="267" spans="3:3">
      <c r="C267" s="33"/>
    </row>
    <row r="268" spans="3:3">
      <c r="C268" s="33"/>
    </row>
    <row r="269" spans="3:3">
      <c r="C269" s="33"/>
    </row>
    <row r="270" spans="3:3">
      <c r="C270" s="33"/>
    </row>
    <row r="271" spans="3:3">
      <c r="C271" s="33"/>
    </row>
    <row r="272" spans="3:3">
      <c r="C272" s="33"/>
    </row>
    <row r="273" spans="3:3">
      <c r="C273" s="33"/>
    </row>
    <row r="274" spans="3:3">
      <c r="C274" s="33"/>
    </row>
  </sheetData>
  <mergeCells count="2">
    <mergeCell ref="D1:I1"/>
    <mergeCell ref="B21:C21"/>
  </mergeCell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#REF!</f>
        <v>#REF!</v>
      </c>
      <c r="D4" s="7" t="e">
        <f>#REF!</f>
        <v>#REF!</v>
      </c>
      <c r="E4" s="4" t="e">
        <f>#REF!*#REF!/SQRT(250)</f>
        <v>#REF!</v>
      </c>
      <c r="F4" s="4" t="e">
        <f>#REF!</f>
        <v>#REF!</v>
      </c>
      <c r="G4" s="7" t="e">
        <f>#REF!</f>
        <v>#REF!</v>
      </c>
      <c r="H4" s="7" t="e">
        <f>#REF!</f>
        <v>#REF!</v>
      </c>
    </row>
    <row r="5" spans="3:8">
      <c r="C5" s="2" t="e">
        <f>#REF!</f>
        <v>#REF!</v>
      </c>
      <c r="D5" s="2" t="e">
        <f>#REF!</f>
        <v>#REF!</v>
      </c>
      <c r="E5" s="3" t="e">
        <f>#REF!*#REF!/SQRT(250)</f>
        <v>#REF!</v>
      </c>
      <c r="F5" s="3" t="e">
        <f>#REF!</f>
        <v>#REF!</v>
      </c>
      <c r="G5" s="2" t="e">
        <f>#REF!</f>
        <v>#REF!</v>
      </c>
      <c r="H5" s="2" t="e">
        <f>#REF!</f>
        <v>#REF!</v>
      </c>
    </row>
    <row r="6" spans="3:8">
      <c r="C6" s="2" t="e">
        <f>#REF!</f>
        <v>#REF!</v>
      </c>
      <c r="D6" s="2" t="e">
        <f>#REF!</f>
        <v>#REF!</v>
      </c>
      <c r="E6" s="3" t="e">
        <f>#REF!*#REF!/SQRT(250)</f>
        <v>#REF!</v>
      </c>
      <c r="F6" s="3" t="e">
        <f>#REF!</f>
        <v>#REF!</v>
      </c>
      <c r="G6" s="2" t="e">
        <f>#REF!</f>
        <v>#REF!</v>
      </c>
      <c r="H6" s="2" t="e">
        <f>#REF!</f>
        <v>#REF!</v>
      </c>
    </row>
    <row r="7" spans="3:8">
      <c r="C7" s="2" t="e">
        <f>#REF!</f>
        <v>#REF!</v>
      </c>
      <c r="D7" s="2" t="e">
        <f>#REF!</f>
        <v>#REF!</v>
      </c>
      <c r="E7" s="3" t="e">
        <f>#REF!*#REF!/SQRT(250)</f>
        <v>#REF!</v>
      </c>
      <c r="F7" s="3" t="e">
        <f>#REF!</f>
        <v>#REF!</v>
      </c>
      <c r="G7" s="2" t="e">
        <f>#REF!</f>
        <v>#REF!</v>
      </c>
      <c r="H7" s="2" t="e">
        <f>#REF!</f>
        <v>#REF!</v>
      </c>
    </row>
    <row r="8" spans="3:8">
      <c r="C8" s="2" t="e">
        <f>#REF!</f>
        <v>#REF!</v>
      </c>
      <c r="D8" s="2" t="e">
        <f>#REF!</f>
        <v>#REF!</v>
      </c>
      <c r="E8" s="3" t="e">
        <f>#REF!*#REF!/SQRT(250)</f>
        <v>#REF!</v>
      </c>
      <c r="F8" s="3" t="e">
        <f>#REF!</f>
        <v>#REF!</v>
      </c>
      <c r="G8" s="2" t="e">
        <f>#REF!</f>
        <v>#REF!</v>
      </c>
      <c r="H8" s="2" t="e">
        <f>#REF!</f>
        <v>#REF!</v>
      </c>
    </row>
    <row r="9" spans="3:8">
      <c r="C9" s="2" t="e">
        <f>#REF!</f>
        <v>#REF!</v>
      </c>
      <c r="D9" s="2" t="e">
        <f>#REF!</f>
        <v>#REF!</v>
      </c>
      <c r="E9" s="3" t="e">
        <f>#REF!*#REF!/SQRT(250)</f>
        <v>#REF!</v>
      </c>
      <c r="F9" s="3" t="e">
        <f>#REF!</f>
        <v>#REF!</v>
      </c>
      <c r="G9" s="2" t="e">
        <f>#REF!</f>
        <v>#REF!</v>
      </c>
      <c r="H9" s="2" t="e">
        <f>#REF!</f>
        <v>#REF!</v>
      </c>
    </row>
    <row r="10" spans="3:8">
      <c r="C10" s="2" t="e">
        <f>#REF!</f>
        <v>#REF!</v>
      </c>
      <c r="D10" s="2" t="e">
        <f>#REF!</f>
        <v>#REF!</v>
      </c>
      <c r="E10" s="3" t="e">
        <f>#REF!*#REF!/SQRT(250)</f>
        <v>#REF!</v>
      </c>
      <c r="F10" s="3" t="e">
        <f>#REF!</f>
        <v>#REF!</v>
      </c>
      <c r="G10" s="2" t="e">
        <f>#REF!</f>
        <v>#REF!</v>
      </c>
      <c r="H10" s="2" t="e">
        <f>#REF!</f>
        <v>#REF!</v>
      </c>
    </row>
    <row r="11" spans="3:8">
      <c r="C11" s="2" t="e">
        <f>#REF!</f>
        <v>#REF!</v>
      </c>
      <c r="D11" s="2" t="e">
        <f>#REF!</f>
        <v>#REF!</v>
      </c>
      <c r="E11" s="3" t="e">
        <f>#REF!*#REF!/SQRT(250)</f>
        <v>#REF!</v>
      </c>
      <c r="F11" s="3" t="e">
        <f>#REF!</f>
        <v>#REF!</v>
      </c>
      <c r="G11" s="2" t="e">
        <f>#REF!</f>
        <v>#REF!</v>
      </c>
      <c r="H11" s="2" t="e">
        <f>#REF!</f>
        <v>#REF!</v>
      </c>
    </row>
    <row r="12" spans="3:8">
      <c r="C12" s="2" t="e">
        <f>#REF!</f>
        <v>#REF!</v>
      </c>
      <c r="D12" s="2" t="e">
        <f>#REF!</f>
        <v>#REF!</v>
      </c>
      <c r="E12" s="3" t="e">
        <f>#REF!*#REF!/SQRT(250)</f>
        <v>#REF!</v>
      </c>
      <c r="F12" s="3" t="e">
        <f>#REF!</f>
        <v>#REF!</v>
      </c>
      <c r="G12" s="2" t="e">
        <f>#REF!</f>
        <v>#REF!</v>
      </c>
      <c r="H12" s="2" t="e">
        <f>#REF!</f>
        <v>#REF!</v>
      </c>
    </row>
    <row r="13" spans="3:8">
      <c r="C13" s="2" t="e">
        <f>#REF!</f>
        <v>#REF!</v>
      </c>
      <c r="D13" s="2" t="e">
        <f>#REF!</f>
        <v>#REF!</v>
      </c>
      <c r="E13" s="3" t="e">
        <f>#REF!*#REF!/SQRT(250)</f>
        <v>#REF!</v>
      </c>
      <c r="F13" s="3" t="e">
        <f>#REF!</f>
        <v>#REF!</v>
      </c>
      <c r="G13" s="2" t="e">
        <f>#REF!</f>
        <v>#REF!</v>
      </c>
      <c r="H13" s="2" t="e">
        <f>#REF!</f>
        <v>#REF!</v>
      </c>
    </row>
    <row r="14" spans="3:8">
      <c r="C14" s="2" t="e">
        <f>#REF!</f>
        <v>#REF!</v>
      </c>
      <c r="D14" s="2" t="e">
        <f>#REF!</f>
        <v>#REF!</v>
      </c>
      <c r="E14" s="3" t="e">
        <f>#REF!*#REF!/SQRT(250)</f>
        <v>#REF!</v>
      </c>
      <c r="F14" s="3" t="e">
        <f>#REF!</f>
        <v>#REF!</v>
      </c>
      <c r="G14" s="2" t="e">
        <f>#REF!</f>
        <v>#REF!</v>
      </c>
      <c r="H14" s="2" t="e">
        <f>#REF!</f>
        <v>#REF!</v>
      </c>
    </row>
    <row r="15" spans="3:8">
      <c r="C15" s="2" t="e">
        <f>#REF!</f>
        <v>#REF!</v>
      </c>
      <c r="D15" s="2" t="e">
        <f>#REF!</f>
        <v>#REF!</v>
      </c>
      <c r="E15" s="3" t="e">
        <f>#REF!*#REF!/SQRT(250)</f>
        <v>#REF!</v>
      </c>
      <c r="F15" s="3" t="e">
        <f>#REF!</f>
        <v>#REF!</v>
      </c>
      <c r="G15" s="2" t="e">
        <f>#REF!</f>
        <v>#REF!</v>
      </c>
      <c r="H15" s="2" t="e">
        <f>#REF!</f>
        <v>#REF!</v>
      </c>
    </row>
    <row r="16" spans="3:8">
      <c r="C16" s="2" t="e">
        <f>#REF!</f>
        <v>#REF!</v>
      </c>
      <c r="D16" s="2" t="e">
        <f>#REF!</f>
        <v>#REF!</v>
      </c>
      <c r="E16" s="3" t="e">
        <f>#REF!*#REF!/SQRT(250)</f>
        <v>#REF!</v>
      </c>
      <c r="F16" s="3" t="e">
        <f>#REF!</f>
        <v>#REF!</v>
      </c>
      <c r="G16" s="2" t="e">
        <f>#REF!</f>
        <v>#REF!</v>
      </c>
      <c r="H16" s="2" t="e">
        <f>#REF!</f>
        <v>#REF!</v>
      </c>
    </row>
    <row r="17" spans="3:8">
      <c r="C17" s="2" t="e">
        <f>#REF!</f>
        <v>#REF!</v>
      </c>
      <c r="D17" s="2" t="e">
        <f>#REF!</f>
        <v>#REF!</v>
      </c>
      <c r="E17" s="3" t="e">
        <f>#REF!*#REF!/SQRT(250)</f>
        <v>#REF!</v>
      </c>
      <c r="F17" s="3" t="e">
        <f>#REF!</f>
        <v>#REF!</v>
      </c>
      <c r="G17" s="2" t="e">
        <f>#REF!</f>
        <v>#REF!</v>
      </c>
      <c r="H17" s="2" t="e">
        <f>#REF!</f>
        <v>#REF!</v>
      </c>
    </row>
    <row r="18" spans="3:8">
      <c r="C18" s="2" t="e">
        <f>#REF!</f>
        <v>#REF!</v>
      </c>
      <c r="D18" s="2" t="e">
        <f>#REF!</f>
        <v>#REF!</v>
      </c>
      <c r="E18" s="3" t="e">
        <f>#REF!*#REF!/SQRT(250)</f>
        <v>#REF!</v>
      </c>
      <c r="F18" s="3" t="e">
        <f>#REF!</f>
        <v>#REF!</v>
      </c>
      <c r="G18" s="2" t="e">
        <f>#REF!</f>
        <v>#REF!</v>
      </c>
      <c r="H18" s="2" t="e">
        <f>#REF!</f>
        <v>#REF!</v>
      </c>
    </row>
    <row r="19" spans="3:8">
      <c r="C19" s="2" t="e">
        <f>#REF!</f>
        <v>#REF!</v>
      </c>
      <c r="D19" s="2" t="e">
        <f>#REF!</f>
        <v>#REF!</v>
      </c>
      <c r="E19" s="3" t="e">
        <f>#REF!*#REF!/SQRT(250)</f>
        <v>#REF!</v>
      </c>
      <c r="F19" s="3" t="e">
        <f>#REF!</f>
        <v>#REF!</v>
      </c>
      <c r="G19" s="2" t="e">
        <f>#REF!</f>
        <v>#REF!</v>
      </c>
      <c r="H19" s="2" t="e">
        <f>#REF!</f>
        <v>#REF!</v>
      </c>
    </row>
    <row r="20" spans="3:8">
      <c r="C20" s="2" t="e">
        <f>#REF!</f>
        <v>#REF!</v>
      </c>
      <c r="D20" s="2" t="e">
        <f>#REF!</f>
        <v>#REF!</v>
      </c>
      <c r="E20" s="3" t="e">
        <f>#REF!*#REF!/SQRT(250)</f>
        <v>#REF!</v>
      </c>
      <c r="F20" s="3" t="e">
        <f>#REF!</f>
        <v>#REF!</v>
      </c>
      <c r="G20" s="2" t="e">
        <f>#REF!</f>
        <v>#REF!</v>
      </c>
      <c r="H20" s="2" t="e">
        <f>#REF!</f>
        <v>#REF!</v>
      </c>
    </row>
    <row r="21" spans="3:8">
      <c r="C21" s="2" t="e">
        <f>#REF!</f>
        <v>#REF!</v>
      </c>
      <c r="D21" s="2" t="e">
        <f>#REF!</f>
        <v>#REF!</v>
      </c>
      <c r="E21" s="3" t="e">
        <f>#REF!*#REF!/SQRT(250)</f>
        <v>#REF!</v>
      </c>
      <c r="F21" s="3" t="e">
        <f>#REF!</f>
        <v>#REF!</v>
      </c>
      <c r="G21" s="2" t="e">
        <f>#REF!</f>
        <v>#REF!</v>
      </c>
      <c r="H21" s="2" t="e">
        <f>#REF!</f>
        <v>#REF!</v>
      </c>
    </row>
    <row r="22" spans="3:8">
      <c r="C22" s="2" t="e">
        <f>#REF!</f>
        <v>#REF!</v>
      </c>
      <c r="D22" s="2" t="e">
        <f>#REF!</f>
        <v>#REF!</v>
      </c>
      <c r="E22" s="3" t="e">
        <f>#REF!*#REF!/SQRT(250)</f>
        <v>#REF!</v>
      </c>
      <c r="F22" s="3" t="e">
        <f>#REF!</f>
        <v>#REF!</v>
      </c>
      <c r="G22" s="2" t="e">
        <f>#REF!</f>
        <v>#REF!</v>
      </c>
      <c r="H22" s="2" t="e">
        <f>#REF!</f>
        <v>#REF!</v>
      </c>
    </row>
    <row r="23" spans="3:8">
      <c r="C23" s="2" t="e">
        <f>#REF!</f>
        <v>#REF!</v>
      </c>
      <c r="D23" s="2" t="e">
        <f>#REF!</f>
        <v>#REF!</v>
      </c>
      <c r="E23" s="3" t="e">
        <f>#REF!*#REF!/SQRT(250)</f>
        <v>#REF!</v>
      </c>
      <c r="F23" s="3" t="e">
        <f>#REF!</f>
        <v>#REF!</v>
      </c>
      <c r="G23" s="26" t="e">
        <f>#REF!</f>
        <v>#REF!</v>
      </c>
      <c r="H23" s="2" t="e">
        <f>#REF!</f>
        <v>#REF!</v>
      </c>
    </row>
    <row r="24" spans="3:8">
      <c r="C24" s="2" t="e">
        <f>#REF!</f>
        <v>#REF!</v>
      </c>
      <c r="D24" s="2" t="e">
        <f>#REF!</f>
        <v>#REF!</v>
      </c>
      <c r="E24" s="3" t="e">
        <f>#REF!*#REF!/SQRT(250)</f>
        <v>#REF!</v>
      </c>
      <c r="F24" s="3" t="e">
        <f>#REF!</f>
        <v>#REF!</v>
      </c>
      <c r="G24" s="26" t="e">
        <f>#REF!</f>
        <v>#REF!</v>
      </c>
      <c r="H24" s="26" t="e">
        <f>#REF!</f>
        <v>#REF!</v>
      </c>
    </row>
    <row r="25" spans="3:8">
      <c r="C25" s="2" t="e">
        <f>#REF!</f>
        <v>#REF!</v>
      </c>
      <c r="D25" s="2" t="e">
        <f>#REF!</f>
        <v>#REF!</v>
      </c>
      <c r="E25" s="3" t="e">
        <f>#REF!*#REF!/SQRT(250)</f>
        <v>#REF!</v>
      </c>
      <c r="F25" s="3" t="e">
        <f>#REF!</f>
        <v>#REF!</v>
      </c>
      <c r="G25" s="26" t="e">
        <f>#REF!</f>
        <v>#REF!</v>
      </c>
      <c r="H25" s="26" t="e">
        <f>#REF!</f>
        <v>#REF!</v>
      </c>
    </row>
    <row r="26" spans="3:8">
      <c r="C26" s="2" t="e">
        <f>#REF!</f>
        <v>#REF!</v>
      </c>
      <c r="D26" s="2" t="e">
        <f>#REF!</f>
        <v>#REF!</v>
      </c>
      <c r="E26" s="3" t="e">
        <f>#REF!*#REF!/SQRT(250)</f>
        <v>#REF!</v>
      </c>
      <c r="F26" s="3" t="e">
        <f>#REF!</f>
        <v>#REF!</v>
      </c>
      <c r="G26" s="26" t="e">
        <f>#REF!</f>
        <v>#REF!</v>
      </c>
      <c r="H26" s="26" t="e">
        <f>#REF!</f>
        <v>#REF!</v>
      </c>
    </row>
    <row r="27" spans="3:8">
      <c r="C27" s="2" t="e">
        <f>#REF!</f>
        <v>#REF!</v>
      </c>
      <c r="D27" s="2" t="e">
        <f>#REF!</f>
        <v>#REF!</v>
      </c>
      <c r="E27" s="3" t="e">
        <f>#REF!*#REF!/SQRT(250)</f>
        <v>#REF!</v>
      </c>
      <c r="F27" s="3" t="e">
        <f>#REF!</f>
        <v>#REF!</v>
      </c>
      <c r="G27" s="26" t="e">
        <f>#REF!</f>
        <v>#REF!</v>
      </c>
      <c r="H27" s="26" t="e">
        <f>#REF!</f>
        <v>#REF!</v>
      </c>
    </row>
    <row r="28" spans="3:8">
      <c r="C28" s="2" t="e">
        <f>#REF!</f>
        <v>#REF!</v>
      </c>
      <c r="D28" s="2" t="e">
        <f>#REF!</f>
        <v>#REF!</v>
      </c>
      <c r="E28" s="3" t="e">
        <f>#REF!*#REF!/SQRT(250)</f>
        <v>#REF!</v>
      </c>
      <c r="F28" s="3" t="e">
        <f>#REF!</f>
        <v>#REF!</v>
      </c>
      <c r="G28" s="26" t="e">
        <f>#REF!</f>
        <v>#REF!</v>
      </c>
      <c r="H28" s="26" t="e">
        <f>#REF!</f>
        <v>#REF!</v>
      </c>
    </row>
    <row r="29" spans="3:8">
      <c r="C29" s="2" t="e">
        <f>#REF!</f>
        <v>#REF!</v>
      </c>
      <c r="D29" s="2" t="e">
        <f>#REF!</f>
        <v>#REF!</v>
      </c>
      <c r="E29" s="3" t="e">
        <f>#REF!*#REF!/SQRT(250)</f>
        <v>#REF!</v>
      </c>
      <c r="F29" s="3" t="e">
        <f>#REF!</f>
        <v>#REF!</v>
      </c>
      <c r="G29" s="26" t="e">
        <f>#REF!</f>
        <v>#REF!</v>
      </c>
      <c r="H29" s="26" t="e">
        <f>#REF!</f>
        <v>#REF!</v>
      </c>
    </row>
    <row r="30" spans="3:8">
      <c r="C30" s="2" t="e">
        <f>#REF!</f>
        <v>#REF!</v>
      </c>
      <c r="D30" s="2" t="e">
        <f>#REF!</f>
        <v>#REF!</v>
      </c>
      <c r="E30" s="3" t="e">
        <f>#REF!*#REF!/SQRT(250)</f>
        <v>#REF!</v>
      </c>
      <c r="F30" s="3" t="e">
        <f>#REF!</f>
        <v>#REF!</v>
      </c>
      <c r="G30" s="26" t="e">
        <f>#REF!</f>
        <v>#REF!</v>
      </c>
      <c r="H30" s="26" t="e">
        <f>#REF!</f>
        <v>#REF!</v>
      </c>
    </row>
    <row r="31" spans="3:8">
      <c r="C31" s="2" t="e">
        <f>#REF!</f>
        <v>#REF!</v>
      </c>
      <c r="D31" s="2" t="e">
        <f>#REF!</f>
        <v>#REF!</v>
      </c>
      <c r="E31" s="3" t="e">
        <f>#REF!*#REF!/SQRT(250)</f>
        <v>#REF!</v>
      </c>
      <c r="F31" s="3" t="e">
        <f>#REF!</f>
        <v>#REF!</v>
      </c>
      <c r="G31" s="26" t="e">
        <f>#REF!</f>
        <v>#REF!</v>
      </c>
      <c r="H31" s="26" t="e">
        <f>#REF!</f>
        <v>#REF!</v>
      </c>
    </row>
    <row r="32" spans="3:8">
      <c r="C32" s="2" t="e">
        <f>#REF!</f>
        <v>#REF!</v>
      </c>
      <c r="D32" s="2" t="e">
        <f>#REF!</f>
        <v>#REF!</v>
      </c>
      <c r="E32" s="3" t="e">
        <f>#REF!*#REF!/SQRT(250)</f>
        <v>#REF!</v>
      </c>
      <c r="F32" s="3" t="e">
        <f>#REF!</f>
        <v>#REF!</v>
      </c>
      <c r="G32" s="26" t="e">
        <f>#REF!</f>
        <v>#REF!</v>
      </c>
      <c r="H32" s="26" t="e">
        <f>#REF!</f>
        <v>#REF!</v>
      </c>
    </row>
    <row r="33" spans="3:8">
      <c r="C33" s="2" t="e">
        <f>#REF!</f>
        <v>#REF!</v>
      </c>
      <c r="D33" s="2" t="e">
        <f>#REF!</f>
        <v>#REF!</v>
      </c>
      <c r="E33" s="3" t="e">
        <f>#REF!*#REF!/SQRT(250)</f>
        <v>#REF!</v>
      </c>
      <c r="F33" s="3" t="e">
        <f>#REF!</f>
        <v>#REF!</v>
      </c>
      <c r="G33" s="26" t="e">
        <f>#REF!</f>
        <v>#REF!</v>
      </c>
      <c r="H33" s="26" t="e">
        <f>#REF!</f>
        <v>#REF!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080EF3D-6A1A-4EF4-9C5B-44E4C7E80CA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Table of Contents</vt:lpstr>
      <vt:lpstr>AUD ATM Bootstrap</vt:lpstr>
      <vt:lpstr>AUD Fixed Strike Bootstrap</vt:lpstr>
      <vt:lpstr>AUD Swap Volatility Surfa</vt:lpstr>
      <vt:lpstr>Publication</vt:lpstr>
      <vt:lpstr>AUDATMProps</vt:lpstr>
      <vt:lpstr>AUDFixedStrikeProps</vt:lpstr>
      <vt:lpstr>AUDInstRange</vt:lpstr>
      <vt:lpstr>Rates</vt:lpstr>
      <vt:lpstr>Strikes</vt:lpstr>
      <vt:lpstr>Vols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2018-04-14T07:02:08Z</dcterms:modified>
</cp:coreProperties>
</file>