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Equities\"/>
    </mc:Choice>
  </mc:AlternateContent>
  <xr:revisionPtr revIDLastSave="0" documentId="13_ncr:1_{7C124B07-1373-4220-BE52-BB1EA75C6679}" xr6:coauthVersionLast="31" xr6:coauthVersionMax="31" xr10:uidLastSave="{00000000-0000-0000-0000-000000000000}"/>
  <bookViews>
    <workbookView xWindow="120" yWindow="60" windowWidth="18075" windowHeight="12270" tabRatio="418" activeTab="1" xr2:uid="{00000000-000D-0000-FFFF-FFFF00000000}"/>
  </bookViews>
  <sheets>
    <sheet name="EquityCurve" sheetId="4" r:id="rId1"/>
    <sheet name="Priceable Equity Assets" sheetId="7" r:id="rId2"/>
  </sheets>
  <externalReferences>
    <externalReference r:id="rId3"/>
    <externalReference r:id="rId4"/>
    <externalReference r:id="rId5"/>
    <externalReference r:id="rId6"/>
  </externalReferences>
  <definedNames>
    <definedName name="__FDS_HYPERLINK_TOGGLE_STATE__" hidden="1">"ON"</definedName>
    <definedName name="BLPH1" hidden="1">'[1]Mthly Data'!$A$3</definedName>
    <definedName name="BLPH2" hidden="1">'[2]Mthly Data'!#REF!</definedName>
    <definedName name="BLPH3" hidden="1">'[2]Mthly Data'!#REF!</definedName>
    <definedName name="blph4" hidden="1">'[2]Mthly Data'!#REF!</definedName>
    <definedName name="DayCount">[3]Config!$D$6:$D$13</definedName>
    <definedName name="ExchangeData">#REF!</definedName>
    <definedName name="Frequency">[3]Config!$C$6:$C$12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Curve1m">[3]IRBootstrap1m!$D$5</definedName>
    <definedName name="IRCurve3m">[3]IRBootstrap3m!$D$5</definedName>
    <definedName name="IRCurve6m">[3]IRBootstrap6m!$D$5</definedName>
    <definedName name="NewBondData">#REF!</definedName>
    <definedName name="SettlementData">#REF!</definedName>
    <definedName name="StrikeQuoteUnits">[4]Configuration!$D$2:$D$4</definedName>
  </definedNames>
  <calcPr calcId="179017"/>
</workbook>
</file>

<file path=xl/calcChain.xml><?xml version="1.0" encoding="utf-8"?>
<calcChain xmlns="http://schemas.openxmlformats.org/spreadsheetml/2006/main">
  <c r="B3" i="7" l="1"/>
  <c r="B4" i="7"/>
  <c r="B5" i="7"/>
  <c r="B6" i="7"/>
  <c r="B2" i="7"/>
  <c r="C9" i="4"/>
  <c r="C5" i="4"/>
  <c r="C4" i="4" s="1"/>
  <c r="A6" i="7"/>
  <c r="A3" i="7"/>
  <c r="A2" i="7"/>
  <c r="C2" i="7"/>
  <c r="C3" i="7"/>
  <c r="C4" i="7"/>
  <c r="C5" i="7"/>
  <c r="C6" i="7"/>
  <c r="A4" i="7"/>
  <c r="A5" i="7"/>
  <c r="E36" i="7"/>
  <c r="C2" i="4"/>
  <c r="B24" i="4" a="1"/>
  <c r="B31" i="4" a="1"/>
  <c r="B31" i="4" l="1"/>
  <c r="B33" i="4"/>
  <c r="B35" i="4"/>
  <c r="C31" i="4"/>
  <c r="C33" i="4"/>
  <c r="C35" i="4"/>
  <c r="B34" i="4"/>
  <c r="C32" i="4"/>
  <c r="C34" i="4"/>
  <c r="B32" i="4"/>
  <c r="C25" i="4"/>
  <c r="C27" i="4"/>
  <c r="B24" i="4"/>
  <c r="B26" i="4"/>
  <c r="B28" i="4"/>
  <c r="C24" i="4"/>
  <c r="C26" i="4"/>
  <c r="C28" i="4"/>
  <c r="B25" i="4"/>
  <c r="B27" i="4"/>
  <c r="E37" i="7"/>
  <c r="E35" i="7"/>
  <c r="D2" i="7" a="1"/>
  <c r="C38" i="4" a="1"/>
  <c r="D2" i="7" l="1"/>
  <c r="D6" i="7"/>
  <c r="D5" i="7"/>
  <c r="D3" i="7"/>
  <c r="D4" i="7"/>
  <c r="C38" i="4"/>
  <c r="C42" i="4"/>
  <c r="C41" i="4"/>
  <c r="C39" i="4"/>
  <c r="C40" i="4"/>
  <c r="B38" i="4"/>
  <c r="B42" i="4"/>
  <c r="B40" i="4"/>
  <c r="B41" i="4"/>
  <c r="B39" i="4"/>
  <c r="G2" i="7" a="1"/>
  <c r="G2" i="7" l="1"/>
  <c r="K2" i="7"/>
  <c r="O2" i="7"/>
  <c r="I3" i="7"/>
  <c r="M3" i="7"/>
  <c r="G4" i="7"/>
  <c r="K4" i="7"/>
  <c r="O4" i="7"/>
  <c r="I5" i="7"/>
  <c r="M5" i="7"/>
  <c r="G6" i="7"/>
  <c r="K6" i="7"/>
  <c r="O6" i="7"/>
  <c r="I7" i="7"/>
  <c r="M7" i="7"/>
  <c r="G8" i="7"/>
  <c r="K8" i="7"/>
  <c r="O8" i="7"/>
  <c r="I9" i="7"/>
  <c r="M9" i="7"/>
  <c r="G10" i="7"/>
  <c r="K10" i="7"/>
  <c r="O10" i="7"/>
  <c r="I11" i="7"/>
  <c r="M11" i="7"/>
  <c r="G12" i="7"/>
  <c r="K12" i="7"/>
  <c r="O12" i="7"/>
  <c r="I13" i="7"/>
  <c r="M13" i="7"/>
  <c r="G14" i="7"/>
  <c r="K14" i="7"/>
  <c r="O14" i="7"/>
  <c r="I15" i="7"/>
  <c r="M15" i="7"/>
  <c r="G16" i="7"/>
  <c r="K16" i="7"/>
  <c r="O16" i="7"/>
  <c r="I17" i="7"/>
  <c r="M17" i="7"/>
  <c r="G18" i="7"/>
  <c r="K18" i="7"/>
  <c r="O18" i="7"/>
  <c r="I19" i="7"/>
  <c r="M19" i="7"/>
  <c r="G20" i="7"/>
  <c r="K20" i="7"/>
  <c r="O20" i="7"/>
  <c r="I21" i="7"/>
  <c r="M21" i="7"/>
  <c r="G22" i="7"/>
  <c r="K22" i="7"/>
  <c r="O22" i="7"/>
  <c r="I23" i="7"/>
  <c r="M23" i="7"/>
  <c r="G24" i="7"/>
  <c r="K24" i="7"/>
  <c r="O24" i="7"/>
  <c r="I25" i="7"/>
  <c r="M25" i="7"/>
  <c r="G26" i="7"/>
  <c r="K26" i="7"/>
  <c r="O26" i="7"/>
  <c r="I27" i="7"/>
  <c r="M27" i="7"/>
  <c r="G28" i="7"/>
  <c r="K28" i="7"/>
  <c r="O28" i="7"/>
  <c r="I29" i="7"/>
  <c r="M29" i="7"/>
  <c r="G30" i="7"/>
  <c r="K30" i="7"/>
  <c r="O30" i="7"/>
  <c r="I31" i="7"/>
  <c r="M31" i="7"/>
  <c r="G32" i="7"/>
  <c r="K32" i="7"/>
  <c r="O32" i="7"/>
  <c r="I33" i="7"/>
  <c r="M33" i="7"/>
  <c r="J19" i="7"/>
  <c r="N21" i="7"/>
  <c r="L22" i="7"/>
  <c r="P22" i="7"/>
  <c r="N23" i="7"/>
  <c r="H2" i="7"/>
  <c r="L2" i="7"/>
  <c r="P2" i="7"/>
  <c r="J3" i="7"/>
  <c r="N3" i="7"/>
  <c r="H4" i="7"/>
  <c r="L4" i="7"/>
  <c r="P4" i="7"/>
  <c r="J5" i="7"/>
  <c r="N5" i="7"/>
  <c r="H6" i="7"/>
  <c r="L6" i="7"/>
  <c r="P6" i="7"/>
  <c r="J7" i="7"/>
  <c r="N7" i="7"/>
  <c r="H8" i="7"/>
  <c r="L8" i="7"/>
  <c r="P8" i="7"/>
  <c r="J9" i="7"/>
  <c r="N9" i="7"/>
  <c r="H10" i="7"/>
  <c r="L10" i="7"/>
  <c r="P10" i="7"/>
  <c r="J11" i="7"/>
  <c r="N11" i="7"/>
  <c r="H12" i="7"/>
  <c r="L12" i="7"/>
  <c r="P12" i="7"/>
  <c r="J13" i="7"/>
  <c r="N13" i="7"/>
  <c r="H14" i="7"/>
  <c r="L14" i="7"/>
  <c r="P14" i="7"/>
  <c r="J15" i="7"/>
  <c r="N15" i="7"/>
  <c r="H16" i="7"/>
  <c r="L16" i="7"/>
  <c r="P16" i="7"/>
  <c r="J17" i="7"/>
  <c r="N17" i="7"/>
  <c r="H18" i="7"/>
  <c r="L18" i="7"/>
  <c r="P18" i="7"/>
  <c r="N19" i="7"/>
  <c r="H20" i="7"/>
  <c r="L20" i="7"/>
  <c r="P20" i="7"/>
  <c r="J21" i="7"/>
  <c r="H22" i="7"/>
  <c r="J23" i="7"/>
  <c r="I2" i="7"/>
  <c r="M2" i="7"/>
  <c r="G3" i="7"/>
  <c r="K3" i="7"/>
  <c r="O3" i="7"/>
  <c r="I4" i="7"/>
  <c r="M4" i="7"/>
  <c r="G5" i="7"/>
  <c r="K5" i="7"/>
  <c r="O5" i="7"/>
  <c r="I6" i="7"/>
  <c r="M6" i="7"/>
  <c r="G7" i="7"/>
  <c r="K7" i="7"/>
  <c r="O7" i="7"/>
  <c r="I8" i="7"/>
  <c r="M8" i="7"/>
  <c r="G9" i="7"/>
  <c r="K9" i="7"/>
  <c r="O9" i="7"/>
  <c r="I10" i="7"/>
  <c r="M10" i="7"/>
  <c r="G11" i="7"/>
  <c r="K11" i="7"/>
  <c r="O11" i="7"/>
  <c r="I12" i="7"/>
  <c r="M12" i="7"/>
  <c r="G13" i="7"/>
  <c r="K13" i="7"/>
  <c r="O13" i="7"/>
  <c r="I14" i="7"/>
  <c r="M14" i="7"/>
  <c r="G15" i="7"/>
  <c r="K15" i="7"/>
  <c r="O15" i="7"/>
  <c r="I16" i="7"/>
  <c r="M16" i="7"/>
  <c r="G17" i="7"/>
  <c r="K17" i="7"/>
  <c r="O17" i="7"/>
  <c r="I18" i="7"/>
  <c r="M18" i="7"/>
  <c r="G19" i="7"/>
  <c r="K19" i="7"/>
  <c r="O19" i="7"/>
  <c r="I20" i="7"/>
  <c r="M20" i="7"/>
  <c r="G21" i="7"/>
  <c r="K21" i="7"/>
  <c r="O21" i="7"/>
  <c r="I22" i="7"/>
  <c r="M22" i="7"/>
  <c r="G23" i="7"/>
  <c r="K23" i="7"/>
  <c r="O23" i="7"/>
  <c r="I24" i="7"/>
  <c r="M24" i="7"/>
  <c r="G25" i="7"/>
  <c r="K25" i="7"/>
  <c r="O25" i="7"/>
  <c r="I26" i="7"/>
  <c r="M26" i="7"/>
  <c r="G27" i="7"/>
  <c r="K27" i="7"/>
  <c r="O27" i="7"/>
  <c r="I28" i="7"/>
  <c r="M28" i="7"/>
  <c r="G29" i="7"/>
  <c r="K29" i="7"/>
  <c r="O29" i="7"/>
  <c r="I30" i="7"/>
  <c r="M30" i="7"/>
  <c r="G31" i="7"/>
  <c r="K31" i="7"/>
  <c r="O31" i="7"/>
  <c r="I32" i="7"/>
  <c r="M32" i="7"/>
  <c r="G33" i="7"/>
  <c r="K33" i="7"/>
  <c r="O33" i="7"/>
  <c r="J2" i="7"/>
  <c r="P3" i="7"/>
  <c r="L5" i="7"/>
  <c r="H7" i="7"/>
  <c r="N8" i="7"/>
  <c r="J10" i="7"/>
  <c r="P11" i="7"/>
  <c r="L13" i="7"/>
  <c r="H15" i="7"/>
  <c r="N16" i="7"/>
  <c r="J18" i="7"/>
  <c r="P19" i="7"/>
  <c r="L21" i="7"/>
  <c r="H23" i="7"/>
  <c r="J24" i="7"/>
  <c r="H25" i="7"/>
  <c r="P25" i="7"/>
  <c r="N26" i="7"/>
  <c r="L27" i="7"/>
  <c r="J28" i="7"/>
  <c r="H29" i="7"/>
  <c r="P29" i="7"/>
  <c r="N30" i="7"/>
  <c r="L31" i="7"/>
  <c r="J32" i="7"/>
  <c r="H33" i="7"/>
  <c r="P33" i="7"/>
  <c r="N32" i="7"/>
  <c r="L3" i="7"/>
  <c r="L11" i="7"/>
  <c r="L19" i="7"/>
  <c r="H24" i="7"/>
  <c r="L26" i="7"/>
  <c r="P28" i="7"/>
  <c r="J31" i="7"/>
  <c r="N33" i="7"/>
  <c r="N2" i="7"/>
  <c r="J4" i="7"/>
  <c r="P5" i="7"/>
  <c r="L7" i="7"/>
  <c r="H9" i="7"/>
  <c r="N10" i="7"/>
  <c r="J12" i="7"/>
  <c r="P13" i="7"/>
  <c r="L15" i="7"/>
  <c r="H17" i="7"/>
  <c r="N18" i="7"/>
  <c r="J20" i="7"/>
  <c r="P21" i="7"/>
  <c r="L23" i="7"/>
  <c r="L24" i="7"/>
  <c r="J25" i="7"/>
  <c r="H26" i="7"/>
  <c r="P26" i="7"/>
  <c r="N27" i="7"/>
  <c r="L28" i="7"/>
  <c r="J29" i="7"/>
  <c r="H30" i="7"/>
  <c r="P30" i="7"/>
  <c r="N31" i="7"/>
  <c r="L32" i="7"/>
  <c r="J33" i="7"/>
  <c r="L9" i="7"/>
  <c r="L17" i="7"/>
  <c r="N20" i="7"/>
  <c r="P23" i="7"/>
  <c r="L25" i="7"/>
  <c r="H27" i="7"/>
  <c r="N28" i="7"/>
  <c r="J30" i="7"/>
  <c r="P31" i="7"/>
  <c r="H5" i="7"/>
  <c r="J8" i="7"/>
  <c r="N14" i="7"/>
  <c r="H21" i="7"/>
  <c r="P24" i="7"/>
  <c r="H28" i="7"/>
  <c r="L30" i="7"/>
  <c r="H32" i="7"/>
  <c r="H3" i="7"/>
  <c r="N4" i="7"/>
  <c r="J6" i="7"/>
  <c r="P7" i="7"/>
  <c r="H11" i="7"/>
  <c r="N12" i="7"/>
  <c r="J14" i="7"/>
  <c r="P15" i="7"/>
  <c r="H19" i="7"/>
  <c r="J22" i="7"/>
  <c r="N24" i="7"/>
  <c r="J26" i="7"/>
  <c r="P27" i="7"/>
  <c r="L29" i="7"/>
  <c r="H31" i="7"/>
  <c r="L33" i="7"/>
  <c r="N6" i="7"/>
  <c r="P9" i="7"/>
  <c r="H13" i="7"/>
  <c r="J16" i="7"/>
  <c r="P17" i="7"/>
  <c r="N22" i="7"/>
  <c r="N25" i="7"/>
  <c r="J27" i="7"/>
  <c r="N29" i="7"/>
  <c r="P32" i="7"/>
</calcChain>
</file>

<file path=xl/sharedStrings.xml><?xml version="1.0" encoding="utf-8"?>
<sst xmlns="http://schemas.openxmlformats.org/spreadsheetml/2006/main" count="41" uniqueCount="39">
  <si>
    <t>AUD</t>
  </si>
  <si>
    <t>ASX</t>
  </si>
  <si>
    <t>QR_LIVE</t>
  </si>
  <si>
    <t>Market</t>
  </si>
  <si>
    <t>BaseDate</t>
  </si>
  <si>
    <t>HL Instrument Name</t>
  </si>
  <si>
    <t>Additional</t>
  </si>
  <si>
    <t>FORMATS for Curves</t>
  </si>
  <si>
    <t>PricingStructureType</t>
  </si>
  <si>
    <t>BuildDateTime</t>
  </si>
  <si>
    <t>CurveName</t>
  </si>
  <si>
    <t>DependencyDepth</t>
  </si>
  <si>
    <t>Algorithm</t>
  </si>
  <si>
    <t>Currency</t>
  </si>
  <si>
    <t>MarketQuote</t>
  </si>
  <si>
    <t>GetQuotedAssetSet(C2)</t>
  </si>
  <si>
    <t>GetTermCurve(C2)</t>
  </si>
  <si>
    <t>GetValues(C2,B31:B35)</t>
  </si>
  <si>
    <t>Price</t>
  </si>
  <si>
    <t>EquityCurve</t>
  </si>
  <si>
    <t>Creation</t>
  </si>
  <si>
    <t>Asset List</t>
  </si>
  <si>
    <t>Metrics</t>
  </si>
  <si>
    <t>Results</t>
  </si>
  <si>
    <t>ImpliedQuote</t>
  </si>
  <si>
    <t>ReferenceCurveName</t>
  </si>
  <si>
    <t>DataGroup</t>
  </si>
  <si>
    <t>AUD-EquityForward-AAD.AU-1M</t>
  </si>
  <si>
    <t>AUD-EquityForward-AAD.AU-3M</t>
  </si>
  <si>
    <t>AUD-EquityForward-AAD.AU-6M</t>
  </si>
  <si>
    <t>AUD-Equity-AAD.AU</t>
  </si>
  <si>
    <t>AUD-EquityForward-AAD.AU-0D</t>
  </si>
  <si>
    <t>EquityAsset</t>
  </si>
  <si>
    <t>AAD.AU</t>
  </si>
  <si>
    <t>Exchange</t>
  </si>
  <si>
    <t>LinearForward</t>
  </si>
  <si>
    <t>NPV</t>
  </si>
  <si>
    <t>Position</t>
  </si>
  <si>
    <t>PandL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</si>
</sst>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/mm/yyyy;@"/>
    <numFmt numFmtId="165" formatCode="dd/mm/yyyy;@"/>
    <numFmt numFmtId="166" formatCode="[$-F800]dddd\,\ mmmm\ dd\,\ yyyy"/>
    <numFmt numFmtId="167" formatCode="&quot;$&quot;#,##0\ ;\(&quot;$&quot;#,##0\)"/>
    <numFmt numFmtId="168" formatCode="0.00_)"/>
    <numFmt numFmtId="169" formatCode="0.000%"/>
    <numFmt numFmtId="170" formatCode="#,##0.0;#,##0.0"/>
    <numFmt numFmtId="171" formatCode="\+#,##0.00;\-#,##0.00"/>
    <numFmt numFmtId="172" formatCode="_-* #,##0_-;\-* #,##0_-;_-* &quot;-&quot;??_-;_-@_-"/>
  </numFmts>
  <fonts count="31">
    <font>
      <sz val="10"/>
      <name val="Arial"/>
    </font>
    <font>
      <b/>
      <sz val="10"/>
      <color indexed="3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color indexed="9"/>
      <name val="Arial"/>
      <family val="2"/>
    </font>
    <font>
      <sz val="8"/>
      <color indexed="16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10"/>
      <name val="Arial"/>
      <family val="2"/>
    </font>
    <font>
      <b/>
      <sz val="8"/>
      <color indexed="16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20"/>
      <name val="Arial"/>
      <family val="2"/>
    </font>
    <font>
      <sz val="8"/>
      <color indexed="12"/>
      <name val="Arial"/>
      <family val="2"/>
    </font>
    <font>
      <b/>
      <i/>
      <sz val="8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8">
    <xf numFmtId="0" fontId="0" fillId="0" borderId="0"/>
    <xf numFmtId="0" fontId="1" fillId="0" borderId="0"/>
    <xf numFmtId="9" fontId="4" fillId="0" borderId="0" applyFont="0" applyFill="0" applyBorder="0" applyAlignment="0" applyProtection="0"/>
    <xf numFmtId="0" fontId="3" fillId="2" borderId="0"/>
    <xf numFmtId="0" fontId="3" fillId="0" borderId="0"/>
    <xf numFmtId="0" fontId="4" fillId="0" borderId="0" applyNumberFormat="0" applyFill="0" applyBorder="0" applyAlignment="0" applyProtection="0"/>
    <xf numFmtId="0" fontId="11" fillId="0" borderId="0"/>
    <xf numFmtId="0" fontId="12" fillId="0" borderId="0"/>
    <xf numFmtId="43" fontId="4" fillId="0" borderId="0" applyFont="0" applyFill="0" applyBorder="0" applyAlignment="0" applyProtection="0"/>
    <xf numFmtId="0" fontId="3" fillId="0" borderId="0"/>
    <xf numFmtId="0" fontId="3" fillId="2" borderId="0"/>
    <xf numFmtId="0" fontId="3" fillId="0" borderId="0" applyNumberFormat="0" applyFill="0" applyBorder="0" applyAlignment="0" applyProtection="0">
      <alignment horizontal="left" wrapText="1"/>
    </xf>
    <xf numFmtId="0" fontId="16" fillId="10" borderId="0" applyAlignment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7" fillId="11" borderId="0" applyNumberFormat="0" applyBorder="0">
      <alignment horizontal="right" vertical="center"/>
    </xf>
    <xf numFmtId="19" fontId="17" fillId="11" borderId="5" applyNumberFormat="0" applyBorder="0">
      <alignment horizontal="left" vertical="center"/>
    </xf>
    <xf numFmtId="2" fontId="18" fillId="12" borderId="0">
      <alignment horizontal="center" vertical="center"/>
    </xf>
    <xf numFmtId="2" fontId="18" fillId="12" borderId="4" applyBorder="0">
      <alignment horizontal="left" vertical="center"/>
    </xf>
    <xf numFmtId="0" fontId="17" fillId="11" borderId="0">
      <alignment horizontal="right" vertical="center"/>
    </xf>
    <xf numFmtId="19" fontId="19" fillId="11" borderId="15" applyNumberFormat="0" applyBorder="0">
      <alignment horizontal="left" vertical="center" indent="1"/>
    </xf>
    <xf numFmtId="2" fontId="20" fillId="12" borderId="16" applyBorder="0">
      <alignment horizontal="left" vertical="center" indent="1"/>
    </xf>
    <xf numFmtId="2" fontId="20" fillId="12" borderId="9" applyBorder="0">
      <alignment horizontal="center" vertical="center"/>
    </xf>
    <xf numFmtId="2" fontId="3" fillId="13" borderId="17" applyBorder="0">
      <alignment horizontal="left" vertical="center" indent="1"/>
    </xf>
    <xf numFmtId="0" fontId="3" fillId="13" borderId="0">
      <alignment horizontal="right" vertical="center"/>
    </xf>
    <xf numFmtId="2" fontId="3" fillId="13" borderId="5" applyNumberFormat="0" applyBorder="0">
      <alignment horizontal="right" vertical="center"/>
    </xf>
    <xf numFmtId="2" fontId="21" fillId="14" borderId="15" applyBorder="0">
      <alignment horizontal="left" vertical="center" indent="1"/>
    </xf>
    <xf numFmtId="2" fontId="21" fillId="14" borderId="0">
      <alignment horizontal="right" vertical="center"/>
    </xf>
    <xf numFmtId="2" fontId="21" fillId="14" borderId="4" applyBorder="0">
      <alignment horizontal="left" vertical="center"/>
    </xf>
    <xf numFmtId="2" fontId="21" fillId="14" borderId="10" applyBorder="0">
      <alignment horizontal="center" vertical="center"/>
    </xf>
    <xf numFmtId="19" fontId="19" fillId="15" borderId="18" applyNumberFormat="0" applyBorder="0">
      <alignment horizontal="left" vertical="center"/>
    </xf>
    <xf numFmtId="15" fontId="19" fillId="15" borderId="9" applyNumberFormat="0" applyBorder="0">
      <alignment horizontal="right" vertical="center"/>
    </xf>
    <xf numFmtId="19" fontId="19" fillId="15" borderId="1" applyNumberFormat="0" applyBorder="0">
      <alignment horizontal="right" vertical="center"/>
    </xf>
    <xf numFmtId="2" fontId="20" fillId="16" borderId="19" applyBorder="0">
      <alignment horizontal="left" vertical="center" indent="1"/>
    </xf>
    <xf numFmtId="2" fontId="20" fillId="16" borderId="4" applyNumberFormat="0">
      <alignment horizontal="center" vertical="center"/>
    </xf>
    <xf numFmtId="2" fontId="20" fillId="16" borderId="4" applyNumberFormat="0" applyBorder="0">
      <alignment horizontal="left" vertical="center"/>
    </xf>
    <xf numFmtId="2" fontId="3" fillId="17" borderId="1" applyNumberFormat="0" applyBorder="0">
      <alignment horizontal="right" vertical="center"/>
    </xf>
    <xf numFmtId="0" fontId="3" fillId="0" borderId="0" applyNumberFormat="0" applyFont="0" applyFill="0" applyBorder="0" applyAlignment="0"/>
    <xf numFmtId="168" fontId="22" fillId="0" borderId="0"/>
    <xf numFmtId="0" fontId="9" fillId="18" borderId="12" applyNumberFormat="0" applyBorder="0">
      <alignment horizontal="left" vertical="center"/>
    </xf>
    <xf numFmtId="2" fontId="9" fillId="18" borderId="4" applyNumberFormat="0" applyBorder="0">
      <alignment horizontal="left" vertical="center"/>
    </xf>
    <xf numFmtId="2" fontId="21" fillId="14" borderId="8" applyNumberFormat="0" applyBorder="0">
      <alignment horizontal="left" vertical="center"/>
    </xf>
    <xf numFmtId="2" fontId="21" fillId="14" borderId="4" applyNumberFormat="0" applyBorder="0">
      <alignment horizontal="left" vertical="center"/>
    </xf>
    <xf numFmtId="19" fontId="3" fillId="19" borderId="20" applyNumberFormat="0" applyBorder="0">
      <alignment horizontal="left" vertical="center" indent="1"/>
    </xf>
    <xf numFmtId="0" fontId="3" fillId="19" borderId="0">
      <alignment horizontal="right" vertical="center"/>
    </xf>
    <xf numFmtId="19" fontId="3" fillId="19" borderId="1" applyNumberFormat="0" applyBorder="0">
      <alignment horizontal="right" vertical="center"/>
    </xf>
    <xf numFmtId="2" fontId="23" fillId="20" borderId="16" applyBorder="0">
      <alignment horizontal="left" vertical="center" indent="1"/>
    </xf>
    <xf numFmtId="2" fontId="23" fillId="20" borderId="0">
      <alignment horizontal="center" vertical="center"/>
    </xf>
    <xf numFmtId="2" fontId="23" fillId="20" borderId="6">
      <alignment horizontal="left" vertical="center"/>
    </xf>
    <xf numFmtId="0" fontId="24" fillId="21" borderId="10">
      <alignment horizontal="center"/>
    </xf>
    <xf numFmtId="9" fontId="3" fillId="0" borderId="0" applyFont="0" applyFill="0" applyBorder="0" applyAlignment="0" applyProtection="0"/>
    <xf numFmtId="169" fontId="25" fillId="22" borderId="0" applyNumberFormat="0" applyBorder="0">
      <alignment horizontal="right" vertical="center"/>
    </xf>
    <xf numFmtId="169" fontId="25" fillId="22" borderId="0" applyNumberFormat="0" applyBorder="0">
      <alignment horizontal="right" vertical="center"/>
    </xf>
    <xf numFmtId="0" fontId="26" fillId="23" borderId="10" applyNumberFormat="0">
      <alignment horizontal="center" vertical="center"/>
    </xf>
    <xf numFmtId="0" fontId="26" fillId="23" borderId="0" applyNumberFormat="0" applyBorder="0">
      <alignment horizontal="left" vertical="center" indent="1"/>
    </xf>
    <xf numFmtId="170" fontId="27" fillId="24" borderId="0">
      <alignment horizontal="center" vertical="center"/>
    </xf>
    <xf numFmtId="171" fontId="28" fillId="25" borderId="0">
      <alignment horizontal="center" vertical="center"/>
      <protection locked="0"/>
    </xf>
    <xf numFmtId="2" fontId="29" fillId="26" borderId="12" applyNumberFormat="0" applyFill="0" applyBorder="0" applyAlignment="0">
      <alignment horizontal="center"/>
      <protection locked="0"/>
    </xf>
    <xf numFmtId="2" fontId="3" fillId="27" borderId="4" applyNumberFormat="0" applyBorder="0">
      <alignment horizontal="right" vertical="center"/>
    </xf>
    <xf numFmtId="2" fontId="3" fillId="27" borderId="0">
      <alignment horizontal="right" vertical="center"/>
    </xf>
    <xf numFmtId="2" fontId="21" fillId="28" borderId="10">
      <alignment horizontal="center" vertical="center"/>
    </xf>
    <xf numFmtId="2" fontId="21" fillId="28" borderId="0" applyNumberFormat="0" applyBorder="0">
      <alignment horizontal="left" vertical="center"/>
    </xf>
    <xf numFmtId="2" fontId="21" fillId="28" borderId="10">
      <alignment horizontal="center" vertical="center"/>
    </xf>
    <xf numFmtId="38" fontId="30" fillId="0" borderId="0" applyFont="0" applyFill="0" applyBorder="0" applyAlignment="0" applyProtection="0"/>
    <xf numFmtId="0" fontId="30" fillId="0" borderId="0"/>
  </cellStyleXfs>
  <cellXfs count="69">
    <xf numFmtId="0" fontId="0" fillId="0" borderId="0" xfId="0"/>
    <xf numFmtId="164" fontId="0" fillId="0" borderId="0" xfId="0" applyNumberFormat="1"/>
    <xf numFmtId="0" fontId="5" fillId="3" borderId="0" xfId="0" applyFont="1" applyFill="1" applyBorder="1"/>
    <xf numFmtId="0" fontId="5" fillId="3" borderId="1" xfId="0" applyFont="1" applyFill="1" applyBorder="1"/>
    <xf numFmtId="0" fontId="5" fillId="3" borderId="3" xfId="0" applyFont="1" applyFill="1" applyBorder="1" applyAlignment="1">
      <alignment horizontal="right"/>
    </xf>
    <xf numFmtId="0" fontId="2" fillId="0" borderId="5" xfId="0" applyFont="1" applyBorder="1"/>
    <xf numFmtId="0" fontId="2" fillId="0" borderId="1" xfId="0" applyFont="1" applyBorder="1"/>
    <xf numFmtId="0" fontId="2" fillId="0" borderId="3" xfId="0" applyFont="1" applyBorder="1"/>
    <xf numFmtId="0" fontId="7" fillId="4" borderId="8" xfId="3" applyFont="1" applyFill="1" applyBorder="1" applyAlignment="1">
      <alignment horizontal="center"/>
    </xf>
    <xf numFmtId="0" fontId="7" fillId="4" borderId="9" xfId="3" applyFont="1" applyFill="1" applyBorder="1" applyAlignment="1">
      <alignment horizontal="center"/>
    </xf>
    <xf numFmtId="0" fontId="8" fillId="5" borderId="4" xfId="3" applyFont="1" applyFill="1" applyBorder="1" applyAlignment="1">
      <alignment horizontal="center"/>
    </xf>
    <xf numFmtId="0" fontId="8" fillId="5" borderId="6" xfId="3" applyFont="1" applyFill="1" applyBorder="1" applyAlignment="1">
      <alignment horizontal="center"/>
    </xf>
    <xf numFmtId="14" fontId="8" fillId="5" borderId="6" xfId="3" applyNumberFormat="1" applyFont="1" applyFill="1" applyBorder="1" applyAlignment="1">
      <alignment horizontal="center"/>
    </xf>
    <xf numFmtId="0" fontId="8" fillId="5" borderId="7" xfId="3" applyFont="1" applyFill="1" applyBorder="1" applyAlignment="1">
      <alignment horizontal="center"/>
    </xf>
    <xf numFmtId="0" fontId="7" fillId="4" borderId="10" xfId="3" quotePrefix="1" applyFont="1" applyFill="1" applyBorder="1" applyAlignment="1">
      <alignment horizontal="center"/>
    </xf>
    <xf numFmtId="0" fontId="7" fillId="4" borderId="11" xfId="3" applyFont="1" applyFill="1" applyBorder="1" applyAlignment="1">
      <alignment horizontal="center"/>
    </xf>
    <xf numFmtId="165" fontId="8" fillId="6" borderId="4" xfId="3" applyNumberFormat="1" applyFont="1" applyFill="1" applyBorder="1" applyAlignment="1">
      <alignment horizontal="center"/>
    </xf>
    <xf numFmtId="165" fontId="8" fillId="6" borderId="6" xfId="3" applyNumberFormat="1" applyFont="1" applyFill="1" applyBorder="1" applyAlignment="1">
      <alignment horizontal="center"/>
    </xf>
    <xf numFmtId="0" fontId="8" fillId="6" borderId="6" xfId="3" applyFont="1" applyFill="1" applyBorder="1" applyAlignment="1">
      <alignment horizontal="center"/>
    </xf>
    <xf numFmtId="22" fontId="8" fillId="6" borderId="6" xfId="3" applyNumberFormat="1" applyFont="1" applyFill="1" applyBorder="1" applyAlignment="1">
      <alignment horizontal="center"/>
    </xf>
    <xf numFmtId="0" fontId="8" fillId="6" borderId="7" xfId="3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0" fontId="0" fillId="0" borderId="0" xfId="2" applyNumberFormat="1" applyFont="1"/>
    <xf numFmtId="166" fontId="0" fillId="0" borderId="4" xfId="0" applyNumberFormat="1" applyBorder="1"/>
    <xf numFmtId="166" fontId="0" fillId="0" borderId="6" xfId="0" applyNumberFormat="1" applyBorder="1"/>
    <xf numFmtId="166" fontId="0" fillId="0" borderId="7" xfId="0" applyNumberFormat="1" applyBorder="1"/>
    <xf numFmtId="0" fontId="9" fillId="0" borderId="10" xfId="0" applyFont="1" applyBorder="1"/>
    <xf numFmtId="0" fontId="10" fillId="0" borderId="1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right"/>
    </xf>
    <xf numFmtId="0" fontId="5" fillId="7" borderId="14" xfId="9" applyFont="1" applyFill="1" applyBorder="1"/>
    <xf numFmtId="0" fontId="7" fillId="7" borderId="4" xfId="9" applyFont="1" applyFill="1" applyBorder="1"/>
    <xf numFmtId="0" fontId="7" fillId="8" borderId="9" xfId="9" applyFont="1" applyFill="1" applyBorder="1"/>
    <xf numFmtId="0" fontId="5" fillId="7" borderId="8" xfId="9" applyFont="1" applyFill="1" applyBorder="1"/>
    <xf numFmtId="0" fontId="5" fillId="7" borderId="11" xfId="9" applyFont="1" applyFill="1" applyBorder="1"/>
    <xf numFmtId="0" fontId="3" fillId="0" borderId="0" xfId="9"/>
    <xf numFmtId="0" fontId="2" fillId="0" borderId="4" xfId="9" applyFont="1" applyBorder="1"/>
    <xf numFmtId="0" fontId="2" fillId="0" borderId="0" xfId="9" applyFont="1" applyBorder="1"/>
    <xf numFmtId="0" fontId="13" fillId="0" borderId="0" xfId="9" applyFont="1" applyBorder="1"/>
    <xf numFmtId="0" fontId="2" fillId="0" borderId="2" xfId="9" applyFont="1" applyBorder="1"/>
    <xf numFmtId="0" fontId="8" fillId="0" borderId="6" xfId="9" applyFont="1" applyFill="1" applyBorder="1"/>
    <xf numFmtId="0" fontId="8" fillId="8" borderId="12" xfId="9" applyFont="1" applyFill="1" applyBorder="1"/>
    <xf numFmtId="0" fontId="14" fillId="9" borderId="9" xfId="9" applyFont="1" applyFill="1" applyBorder="1"/>
    <xf numFmtId="0" fontId="2" fillId="9" borderId="9" xfId="9" applyFont="1" applyFill="1" applyBorder="1"/>
    <xf numFmtId="0" fontId="2" fillId="9" borderId="4" xfId="9" applyFont="1" applyFill="1" applyBorder="1"/>
    <xf numFmtId="0" fontId="14" fillId="9" borderId="12" xfId="9" applyFont="1" applyFill="1" applyBorder="1"/>
    <xf numFmtId="0" fontId="2" fillId="9" borderId="12" xfId="9" applyFont="1" applyFill="1" applyBorder="1"/>
    <xf numFmtId="0" fontId="2" fillId="9" borderId="6" xfId="9" applyFont="1" applyFill="1" applyBorder="1"/>
    <xf numFmtId="0" fontId="14" fillId="9" borderId="13" xfId="9" applyFont="1" applyFill="1" applyBorder="1"/>
    <xf numFmtId="0" fontId="2" fillId="9" borderId="13" xfId="9" applyFont="1" applyFill="1" applyBorder="1"/>
    <xf numFmtId="0" fontId="2" fillId="9" borderId="7" xfId="9" applyFont="1" applyFill="1" applyBorder="1"/>
    <xf numFmtId="0" fontId="2" fillId="0" borderId="6" xfId="9" applyFont="1" applyBorder="1"/>
    <xf numFmtId="0" fontId="2" fillId="8" borderId="12" xfId="9" applyFont="1" applyFill="1" applyBorder="1"/>
    <xf numFmtId="0" fontId="2" fillId="0" borderId="7" xfId="9" applyFont="1" applyBorder="1"/>
    <xf numFmtId="0" fontId="2" fillId="8" borderId="13" xfId="9" applyFont="1" applyFill="1" applyBorder="1"/>
    <xf numFmtId="0" fontId="2" fillId="0" borderId="0" xfId="9" applyFont="1"/>
    <xf numFmtId="0" fontId="15" fillId="0" borderId="0" xfId="9" applyFont="1" applyAlignment="1">
      <alignment horizontal="right"/>
    </xf>
    <xf numFmtId="0" fontId="15" fillId="0" borderId="0" xfId="9" applyFont="1"/>
    <xf numFmtId="165" fontId="8" fillId="6" borderId="1" xfId="10" applyNumberFormat="1" applyFont="1" applyFill="1" applyBorder="1" applyAlignment="1">
      <alignment horizontal="center"/>
    </xf>
    <xf numFmtId="0" fontId="5" fillId="7" borderId="4" xfId="9" applyFont="1" applyFill="1" applyBorder="1"/>
    <xf numFmtId="43" fontId="2" fillId="0" borderId="5" xfId="8" applyFont="1" applyBorder="1"/>
    <xf numFmtId="43" fontId="2" fillId="0" borderId="1" xfId="8" applyFont="1" applyBorder="1"/>
    <xf numFmtId="43" fontId="2" fillId="0" borderId="3" xfId="8" applyFont="1" applyBorder="1"/>
    <xf numFmtId="172" fontId="3" fillId="0" borderId="0" xfId="8" applyNumberFormat="1" applyFont="1"/>
    <xf numFmtId="172" fontId="2" fillId="9" borderId="9" xfId="8" applyNumberFormat="1" applyFont="1" applyFill="1" applyBorder="1"/>
    <xf numFmtId="172" fontId="2" fillId="9" borderId="12" xfId="8" applyNumberFormat="1" applyFont="1" applyFill="1" applyBorder="1"/>
    <xf numFmtId="43" fontId="2" fillId="0" borderId="0" xfId="9" applyNumberFormat="1" applyFont="1" applyBorder="1"/>
  </cellXfs>
  <cellStyles count="68">
    <cellStyle name="_x000a_bidires=100_x000d_" xfId="4" xr:uid="{00000000-0005-0000-0000-000000000000}"/>
    <cellStyle name="_Copy of Portfolios to Archeus 6-3-04 (2)" xfId="11" xr:uid="{00000000-0005-0000-0000-000001000000}"/>
    <cellStyle name="back" xfId="12" xr:uid="{00000000-0005-0000-0000-000002000000}"/>
    <cellStyle name="Comma" xfId="8" builtinId="3"/>
    <cellStyle name="Comma0" xfId="13" xr:uid="{00000000-0005-0000-0000-000004000000}"/>
    <cellStyle name="Currency 2" xfId="14" xr:uid="{00000000-0005-0000-0000-000005000000}"/>
    <cellStyle name="Currency0" xfId="15" xr:uid="{00000000-0005-0000-0000-000006000000}"/>
    <cellStyle name="Date" xfId="16" xr:uid="{00000000-0005-0000-0000-000007000000}"/>
    <cellStyle name="Fixed" xfId="17" xr:uid="{00000000-0005-0000-0000-000008000000}"/>
    <cellStyle name="Header" xfId="1" xr:uid="{00000000-0005-0000-0000-000009000000}"/>
    <cellStyle name="InfoDataColumn" xfId="18" xr:uid="{00000000-0005-0000-0000-00000A000000}"/>
    <cellStyle name="InfoDataRow" xfId="19" xr:uid="{00000000-0005-0000-0000-00000B000000}"/>
    <cellStyle name="InfoLabelColumn" xfId="20" xr:uid="{00000000-0005-0000-0000-00000C000000}"/>
    <cellStyle name="InfoLabelRow" xfId="21" xr:uid="{00000000-0005-0000-0000-00000D000000}"/>
    <cellStyle name="InfolDataColumn" xfId="22" xr:uid="{00000000-0005-0000-0000-00000E000000}"/>
    <cellStyle name="InformationalData" xfId="23" xr:uid="{00000000-0005-0000-0000-00000F000000}"/>
    <cellStyle name="InformationalLabel" xfId="24" xr:uid="{00000000-0005-0000-0000-000010000000}"/>
    <cellStyle name="InformationalLabelTop" xfId="25" xr:uid="{00000000-0005-0000-0000-000011000000}"/>
    <cellStyle name="InputData" xfId="26" xr:uid="{00000000-0005-0000-0000-000012000000}"/>
    <cellStyle name="InputDataColumn" xfId="27" xr:uid="{00000000-0005-0000-0000-000013000000}"/>
    <cellStyle name="InputDataRow" xfId="28" xr:uid="{00000000-0005-0000-0000-000014000000}"/>
    <cellStyle name="InputLabel" xfId="29" xr:uid="{00000000-0005-0000-0000-000015000000}"/>
    <cellStyle name="InputLabelColumn" xfId="30" xr:uid="{00000000-0005-0000-0000-000016000000}"/>
    <cellStyle name="InputLabelRow" xfId="31" xr:uid="{00000000-0005-0000-0000-000017000000}"/>
    <cellStyle name="InputLabelTop" xfId="32" xr:uid="{00000000-0005-0000-0000-000018000000}"/>
    <cellStyle name="IntermediateData" xfId="33" xr:uid="{00000000-0005-0000-0000-000019000000}"/>
    <cellStyle name="IntermediateDataColumn" xfId="34" xr:uid="{00000000-0005-0000-0000-00001A000000}"/>
    <cellStyle name="IntermediateDataRow" xfId="35" xr:uid="{00000000-0005-0000-0000-00001B000000}"/>
    <cellStyle name="IntermediateLabel" xfId="36" xr:uid="{00000000-0005-0000-0000-00001C000000}"/>
    <cellStyle name="IntermediateLabelColumn" xfId="37" xr:uid="{00000000-0005-0000-0000-00001D000000}"/>
    <cellStyle name="IntermediateLabelRow" xfId="38" xr:uid="{00000000-0005-0000-0000-00001E000000}"/>
    <cellStyle name="InvalidCell" xfId="39" xr:uid="{00000000-0005-0000-0000-00001F000000}"/>
    <cellStyle name="NewSheet" xfId="40" xr:uid="{00000000-0005-0000-0000-000020000000}"/>
    <cellStyle name="Normal" xfId="0" builtinId="0"/>
    <cellStyle name="Normal - Style1" xfId="41" xr:uid="{00000000-0005-0000-0000-000022000000}"/>
    <cellStyle name="Normal 2" xfId="7" xr:uid="{00000000-0005-0000-0000-000023000000}"/>
    <cellStyle name="Normal 2 2" xfId="9" xr:uid="{00000000-0005-0000-0000-000024000000}"/>
    <cellStyle name="Normal_Sheet1 2_RateVols Examples" xfId="3" xr:uid="{00000000-0005-0000-0000-000025000000}"/>
    <cellStyle name="Normal_Sheet1 3" xfId="10" xr:uid="{00000000-0005-0000-0000-000026000000}"/>
    <cellStyle name="ObjectDataColumn" xfId="42" xr:uid="{00000000-0005-0000-0000-000027000000}"/>
    <cellStyle name="ObjectDataRow" xfId="43" xr:uid="{00000000-0005-0000-0000-000028000000}"/>
    <cellStyle name="ObjectLabelColumn" xfId="44" xr:uid="{00000000-0005-0000-0000-000029000000}"/>
    <cellStyle name="ObjectLabelRow" xfId="45" xr:uid="{00000000-0005-0000-0000-00002A000000}"/>
    <cellStyle name="OutputData" xfId="46" xr:uid="{00000000-0005-0000-0000-00002B000000}"/>
    <cellStyle name="OutputDataColumn" xfId="47" xr:uid="{00000000-0005-0000-0000-00002C000000}"/>
    <cellStyle name="OutputDataRow" xfId="48" xr:uid="{00000000-0005-0000-0000-00002D000000}"/>
    <cellStyle name="OutputLabel" xfId="49" xr:uid="{00000000-0005-0000-0000-00002E000000}"/>
    <cellStyle name="OutputLabelColumn" xfId="50" xr:uid="{00000000-0005-0000-0000-00002F000000}"/>
    <cellStyle name="OutputLabelRow" xfId="51" xr:uid="{00000000-0005-0000-0000-000030000000}"/>
    <cellStyle name="PanelLabel" xfId="52" xr:uid="{00000000-0005-0000-0000-000031000000}"/>
    <cellStyle name="Percent" xfId="2" builtinId="5"/>
    <cellStyle name="Percent 2" xfId="53" xr:uid="{00000000-0005-0000-0000-000033000000}"/>
    <cellStyle name="PersonalDataColumn" xfId="54" xr:uid="{00000000-0005-0000-0000-000034000000}"/>
    <cellStyle name="PersonalDataRow" xfId="55" xr:uid="{00000000-0005-0000-0000-000035000000}"/>
    <cellStyle name="PersonalLabelColumn" xfId="56" xr:uid="{00000000-0005-0000-0000-000036000000}"/>
    <cellStyle name="PersonalLabelRow" xfId="57" xr:uid="{00000000-0005-0000-0000-000037000000}"/>
    <cellStyle name="result" xfId="58" xr:uid="{00000000-0005-0000-0000-000038000000}"/>
    <cellStyle name="spreads" xfId="59" xr:uid="{00000000-0005-0000-0000-000039000000}"/>
    <cellStyle name="Style 1" xfId="5" xr:uid="{00000000-0005-0000-0000-00003A000000}"/>
    <cellStyle name="swaptn" xfId="60" xr:uid="{00000000-0005-0000-0000-00003B000000}"/>
    <cellStyle name="TableDataColumn" xfId="61" xr:uid="{00000000-0005-0000-0000-00003C000000}"/>
    <cellStyle name="TableDataRow" xfId="62" xr:uid="{00000000-0005-0000-0000-00003D000000}"/>
    <cellStyle name="TableLabelColumn" xfId="63" xr:uid="{00000000-0005-0000-0000-00003E000000}"/>
    <cellStyle name="TableLabelRow" xfId="64" xr:uid="{00000000-0005-0000-0000-00003F000000}"/>
    <cellStyle name="TableLabelTop" xfId="65" xr:uid="{00000000-0005-0000-0000-000040000000}"/>
    <cellStyle name="Обычный_RTS_select_issues" xfId="6" xr:uid="{00000000-0005-0000-0000-000041000000}"/>
    <cellStyle name="桁区切り_NewDemo" xfId="66" xr:uid="{00000000-0005-0000-0000-000042000000}"/>
    <cellStyle name="標準_NewDemo" xfId="67" xr:uid="{00000000-0005-0000-0000-00004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 refreshError="1">
        <row r="5">
          <cell r="D5" t="str">
            <v>#ERROR: FUNCTION NOT FOUND!</v>
          </cell>
        </row>
      </sheetData>
      <sheetData sheetId="2" refreshError="1">
        <row r="5">
          <cell r="D5" t="str">
            <v>#ERROR: FUNCTION NOT FOUND!</v>
          </cell>
        </row>
      </sheetData>
      <sheetData sheetId="3" refreshError="1">
        <row r="5">
          <cell r="D5" t="str">
            <v>#ERROR: FUNCTION NOT FOUND!</v>
          </cell>
        </row>
      </sheetData>
      <sheetData sheetId="4" refreshError="1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8"/>
  <sheetViews>
    <sheetView workbookViewId="0">
      <selection activeCell="C34" sqref="C34:C37"/>
    </sheetView>
  </sheetViews>
  <sheetFormatPr defaultRowHeight="12.75"/>
  <cols>
    <col min="1" max="1" width="6" customWidth="1"/>
    <col min="2" max="2" width="32.5703125" bestFit="1" customWidth="1"/>
    <col min="3" max="3" width="40.85546875" bestFit="1" customWidth="1"/>
    <col min="10" max="10" width="9.5703125" customWidth="1"/>
  </cols>
  <sheetData>
    <row r="1" spans="2:4" ht="13.5" thickBot="1"/>
    <row r="2" spans="2:4" ht="13.5" thickBot="1">
      <c r="B2" s="8" t="s">
        <v>7</v>
      </c>
      <c r="C2" s="14" t="str">
        <f ca="1">_xll.HLV5r3.Financial.Cache.CreateCurve_Old(B3:C13, B17:B21, C17:C21, D17:D21)</f>
        <v>Market.QR_LIVE.EquityCurve.AUD-AAD.AU</v>
      </c>
    </row>
    <row r="3" spans="2:4" ht="13.5" thickBot="1">
      <c r="B3" s="9" t="s">
        <v>8</v>
      </c>
      <c r="C3" s="15" t="s">
        <v>19</v>
      </c>
    </row>
    <row r="4" spans="2:4">
      <c r="B4" s="10" t="s">
        <v>9</v>
      </c>
      <c r="C4" s="16">
        <f ca="1">C5</f>
        <v>43215</v>
      </c>
    </row>
    <row r="5" spans="2:4">
      <c r="B5" s="11" t="s">
        <v>4</v>
      </c>
      <c r="C5" s="17">
        <f ca="1">TODAY()</f>
        <v>43215</v>
      </c>
    </row>
    <row r="6" spans="2:4">
      <c r="B6" s="12" t="s">
        <v>3</v>
      </c>
      <c r="C6" s="18" t="s">
        <v>2</v>
      </c>
    </row>
    <row r="7" spans="2:4">
      <c r="B7" s="11" t="s">
        <v>32</v>
      </c>
      <c r="C7" s="19" t="s">
        <v>33</v>
      </c>
    </row>
    <row r="8" spans="2:4">
      <c r="B8" s="11" t="s">
        <v>34</v>
      </c>
      <c r="C8" s="18" t="s">
        <v>1</v>
      </c>
    </row>
    <row r="9" spans="2:4">
      <c r="B9" s="11" t="s">
        <v>10</v>
      </c>
      <c r="C9" s="18" t="str">
        <f>C13&amp;"-"&amp;C7</f>
        <v>AUD-AAD.AU</v>
      </c>
    </row>
    <row r="10" spans="2:4">
      <c r="B10" s="11" t="s">
        <v>11</v>
      </c>
      <c r="C10" s="18">
        <v>0</v>
      </c>
    </row>
    <row r="11" spans="2:4">
      <c r="B11" s="11" t="s">
        <v>12</v>
      </c>
      <c r="C11" s="18" t="s">
        <v>35</v>
      </c>
    </row>
    <row r="12" spans="2:4">
      <c r="B12" s="11" t="s">
        <v>14</v>
      </c>
      <c r="C12" s="18" t="s">
        <v>18</v>
      </c>
    </row>
    <row r="13" spans="2:4" ht="13.5" thickBot="1">
      <c r="B13" s="13" t="s">
        <v>13</v>
      </c>
      <c r="C13" s="20" t="s">
        <v>0</v>
      </c>
    </row>
    <row r="15" spans="2:4">
      <c r="B15" s="2"/>
      <c r="C15" s="2"/>
      <c r="D15" s="3"/>
    </row>
    <row r="16" spans="2:4" ht="13.5" thickBot="1">
      <c r="B16" s="21" t="s">
        <v>5</v>
      </c>
      <c r="C16" s="31" t="s">
        <v>18</v>
      </c>
      <c r="D16" s="4" t="s">
        <v>6</v>
      </c>
    </row>
    <row r="17" spans="2:4">
      <c r="B17" s="22" t="s">
        <v>31</v>
      </c>
      <c r="C17" s="62">
        <v>100</v>
      </c>
      <c r="D17" s="5">
        <v>0</v>
      </c>
    </row>
    <row r="18" spans="2:4">
      <c r="B18" s="23" t="s">
        <v>30</v>
      </c>
      <c r="C18" s="63">
        <v>100</v>
      </c>
      <c r="D18" s="6">
        <v>0</v>
      </c>
    </row>
    <row r="19" spans="2:4">
      <c r="B19" s="23" t="s">
        <v>27</v>
      </c>
      <c r="C19" s="63">
        <v>100</v>
      </c>
      <c r="D19" s="6">
        <v>0</v>
      </c>
    </row>
    <row r="20" spans="2:4">
      <c r="B20" s="23" t="s">
        <v>28</v>
      </c>
      <c r="C20" s="63">
        <v>100</v>
      </c>
      <c r="D20" s="6">
        <v>0</v>
      </c>
    </row>
    <row r="21" spans="2:4" ht="13.5" thickBot="1">
      <c r="B21" s="24" t="s">
        <v>29</v>
      </c>
      <c r="C21" s="64">
        <v>100</v>
      </c>
      <c r="D21" s="7">
        <v>0</v>
      </c>
    </row>
    <row r="22" spans="2:4" ht="13.5" thickBot="1"/>
    <row r="23" spans="2:4" ht="13.5" thickBot="1">
      <c r="B23" s="30" t="s">
        <v>15</v>
      </c>
    </row>
    <row r="24" spans="2:4">
      <c r="B24" s="22" t="str">
        <f t="array" aca="1" ref="B24:C28" ca="1">_xll.HLV5r3.Financial.Cache.GetQuotedAssetSet(C2)</f>
        <v>AUD-EquityForward-AAD.AU-0D</v>
      </c>
      <c r="C24" s="62">
        <f ca="1"/>
        <v>100</v>
      </c>
    </row>
    <row r="25" spans="2:4">
      <c r="B25" s="23" t="str">
        <f ca="1"/>
        <v>AUD-Equity-AAD.AU</v>
      </c>
      <c r="C25" s="63">
        <f ca="1"/>
        <v>100</v>
      </c>
    </row>
    <row r="26" spans="2:4">
      <c r="B26" s="23" t="str">
        <f ca="1"/>
        <v>AUD-EquityForward-AAD.AU-1M</v>
      </c>
      <c r="C26" s="63">
        <f ca="1"/>
        <v>100</v>
      </c>
    </row>
    <row r="27" spans="2:4">
      <c r="B27" s="23" t="str">
        <f ca="1"/>
        <v>AUD-EquityForward-AAD.AU-3M</v>
      </c>
      <c r="C27" s="63">
        <f ca="1"/>
        <v>100</v>
      </c>
    </row>
    <row r="28" spans="2:4" ht="13.5" thickBot="1">
      <c r="B28" s="24" t="str">
        <f ca="1"/>
        <v>AUD-EquityForward-AAD.AU-6M</v>
      </c>
      <c r="C28" s="64">
        <f ca="1"/>
        <v>100</v>
      </c>
    </row>
    <row r="29" spans="2:4" ht="13.5" thickBot="1"/>
    <row r="30" spans="2:4" ht="13.5" thickBot="1">
      <c r="B30" s="29" t="s">
        <v>16</v>
      </c>
    </row>
    <row r="31" spans="2:4">
      <c r="B31" s="26">
        <f t="array" aca="1" ref="B31:C35" ca="1">_xll.HLV5r3.Financial.Cache.GetTermCurve(C2)</f>
        <v>43215</v>
      </c>
      <c r="C31" s="62">
        <f ca="1"/>
        <v>100</v>
      </c>
    </row>
    <row r="32" spans="2:4">
      <c r="B32" s="27">
        <f ca="1"/>
        <v>43220</v>
      </c>
      <c r="C32" s="63">
        <f ca="1"/>
        <v>100</v>
      </c>
    </row>
    <row r="33" spans="2:3">
      <c r="B33" s="27">
        <f ca="1"/>
        <v>43245</v>
      </c>
      <c r="C33" s="63">
        <f ca="1"/>
        <v>100</v>
      </c>
    </row>
    <row r="34" spans="2:3">
      <c r="B34" s="27">
        <f ca="1"/>
        <v>43306</v>
      </c>
      <c r="C34" s="63">
        <f ca="1"/>
        <v>100</v>
      </c>
    </row>
    <row r="35" spans="2:3" ht="13.5" thickBot="1">
      <c r="B35" s="28">
        <f ca="1"/>
        <v>43398</v>
      </c>
      <c r="C35" s="64">
        <f ca="1"/>
        <v>100</v>
      </c>
    </row>
    <row r="36" spans="2:3" ht="13.5" thickBot="1"/>
    <row r="37" spans="2:3" ht="13.5" thickBot="1">
      <c r="B37" s="29" t="s">
        <v>17</v>
      </c>
    </row>
    <row r="38" spans="2:3">
      <c r="B38" s="26">
        <f ca="1">B31</f>
        <v>43215</v>
      </c>
      <c r="C38" s="62">
        <f t="array" aca="1" ref="C38:C42" ca="1">_xll.HLV5r3.Financial.Cache.GetValues(C2,B31:B35)</f>
        <v>100</v>
      </c>
    </row>
    <row r="39" spans="2:3">
      <c r="B39" s="27">
        <f t="shared" ref="B39:B42" ca="1" si="0">B32</f>
        <v>43220</v>
      </c>
      <c r="C39" s="63">
        <f ca="1"/>
        <v>100</v>
      </c>
    </row>
    <row r="40" spans="2:3">
      <c r="B40" s="27">
        <f t="shared" ca="1" si="0"/>
        <v>43245</v>
      </c>
      <c r="C40" s="63">
        <f ca="1"/>
        <v>100</v>
      </c>
    </row>
    <row r="41" spans="2:3">
      <c r="B41" s="27">
        <f t="shared" ca="1" si="0"/>
        <v>43306</v>
      </c>
      <c r="C41" s="63">
        <f ca="1"/>
        <v>99.999999999999986</v>
      </c>
    </row>
    <row r="42" spans="2:3" ht="13.5" thickBot="1">
      <c r="B42" s="28">
        <f t="shared" ca="1" si="0"/>
        <v>43398</v>
      </c>
      <c r="C42" s="64">
        <f ca="1"/>
        <v>99.999999999999986</v>
      </c>
    </row>
    <row r="44" spans="2:3">
      <c r="B44" s="1"/>
      <c r="C44" s="25"/>
    </row>
    <row r="45" spans="2:3">
      <c r="B45" s="1"/>
      <c r="C45" s="25"/>
    </row>
    <row r="46" spans="2:3">
      <c r="B46" s="1"/>
      <c r="C46" s="25"/>
    </row>
    <row r="47" spans="2:3">
      <c r="B47" s="1"/>
      <c r="C47" s="25"/>
    </row>
    <row r="48" spans="2:3">
      <c r="B48" s="1"/>
      <c r="C48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tabSelected="1" workbookViewId="0">
      <selection activeCell="G2" sqref="G2"/>
    </sheetView>
  </sheetViews>
  <sheetFormatPr defaultColWidth="9.140625" defaultRowHeight="12.75"/>
  <cols>
    <col min="1" max="1" width="27.42578125" style="37" bestFit="1" customWidth="1"/>
    <col min="2" max="3" width="22.85546875" style="37" customWidth="1"/>
    <col min="4" max="4" width="36.140625" style="37" bestFit="1" customWidth="1"/>
    <col min="5" max="5" width="15.42578125" style="37" customWidth="1"/>
    <col min="6" max="6" width="4.42578125" style="37" customWidth="1"/>
    <col min="7" max="7" width="35.140625" style="37" bestFit="1" customWidth="1"/>
    <col min="8" max="8" width="10.85546875" style="37" customWidth="1"/>
    <col min="9" max="9" width="12.140625" style="37" customWidth="1"/>
    <col min="10" max="10" width="11.140625" style="37" customWidth="1"/>
    <col min="11" max="11" width="14.85546875" style="37" customWidth="1"/>
    <col min="12" max="12" width="9.140625" style="37"/>
    <col min="13" max="13" width="14.28515625" style="37" bestFit="1" customWidth="1"/>
    <col min="14" max="16384" width="9.140625" style="37"/>
  </cols>
  <sheetData>
    <row r="1" spans="1:16" ht="13.5" thickBot="1">
      <c r="A1" s="61" t="s">
        <v>20</v>
      </c>
      <c r="B1" s="32"/>
      <c r="C1" s="32"/>
      <c r="D1" s="32" t="s">
        <v>21</v>
      </c>
      <c r="E1" s="33" t="s">
        <v>22</v>
      </c>
      <c r="F1" s="34"/>
      <c r="G1" s="35" t="s">
        <v>23</v>
      </c>
      <c r="H1" s="32"/>
      <c r="I1" s="32"/>
      <c r="J1" s="32"/>
      <c r="K1" s="32"/>
      <c r="L1" s="32"/>
      <c r="M1" s="32"/>
      <c r="N1" s="32"/>
      <c r="O1" s="32"/>
      <c r="P1" s="36"/>
    </row>
    <row r="2" spans="1:16">
      <c r="A2" s="38" t="str">
        <f>EquityCurve!B17</f>
        <v>AUD-EquityForward-AAD.AU-0D</v>
      </c>
      <c r="B2" s="68">
        <f>EquityCurve!C17-2</f>
        <v>98</v>
      </c>
      <c r="C2" s="39">
        <f>EquityCurve!D17</f>
        <v>0</v>
      </c>
      <c r="D2" s="40" t="str">
        <f t="array" aca="1" ref="D2:D6" ca="1">_xll.HLV5r3.Financial.Cache.CreateAssetsWithProperties(A2:A6,B2:B6,C2:C6,D36:E38)</f>
        <v>AUD-EquityForward-AAD.AU-0D-98-25/04/2018</v>
      </c>
      <c r="E2" s="42" t="s">
        <v>24</v>
      </c>
      <c r="F2" s="43"/>
      <c r="G2" s="44" t="str">
        <f t="array" aca="1" ref="G2:P33" ca="1">_xll.HLV5r3.Financial.Cache.EvaluateMetricsForAssetSet(E2:E4, E35, D2:D6, E37)</f>
        <v>AUD-EquityForward-AAD.AU-0D-98-25/04/2018</v>
      </c>
      <c r="H2" s="45" t="str">
        <f ca="1"/>
        <v>ImpliedQuote</v>
      </c>
      <c r="I2" s="45">
        <f ca="1"/>
        <v>100</v>
      </c>
      <c r="J2" s="45" t="str">
        <f ca="1"/>
        <v>PandL</v>
      </c>
      <c r="K2" s="66">
        <f ca="1"/>
        <v>2000</v>
      </c>
      <c r="L2" s="45" t="str">
        <f ca="1"/>
        <v>NPV</v>
      </c>
      <c r="M2" s="66" t="e">
        <f ca="1"/>
        <v>#N/A</v>
      </c>
      <c r="N2" s="46" t="e">
        <f ca="1"/>
        <v>#N/A</v>
      </c>
      <c r="O2" s="45" t="e">
        <f ca="1"/>
        <v>#N/A</v>
      </c>
      <c r="P2" s="46" t="e">
        <f ca="1"/>
        <v>#N/A</v>
      </c>
    </row>
    <row r="3" spans="1:16">
      <c r="A3" s="53" t="str">
        <f>EquityCurve!B18</f>
        <v>AUD-Equity-AAD.AU</v>
      </c>
      <c r="B3" s="68">
        <f>EquityCurve!C18-2</f>
        <v>98</v>
      </c>
      <c r="C3" s="39">
        <f>EquityCurve!D18</f>
        <v>0</v>
      </c>
      <c r="D3" s="40" t="str">
        <f ca="1"/>
        <v>AUD-Equity-AAD.AU-98-25/04/2018</v>
      </c>
      <c r="E3" s="53" t="s">
        <v>38</v>
      </c>
      <c r="F3" s="54"/>
      <c r="G3" s="47" t="str">
        <f ca="1"/>
        <v>AUD-Equity-AAD.AU-98-25/04/2018</v>
      </c>
      <c r="H3" s="48" t="str">
        <f ca="1"/>
        <v>ImpliedQuote</v>
      </c>
      <c r="I3" s="48">
        <f ca="1"/>
        <v>100</v>
      </c>
      <c r="J3" s="48" t="str">
        <f ca="1"/>
        <v>PandL</v>
      </c>
      <c r="K3" s="67">
        <f ca="1"/>
        <v>2000</v>
      </c>
      <c r="L3" s="48" t="str">
        <f ca="1"/>
        <v>NPV</v>
      </c>
      <c r="M3" s="67" t="e">
        <f ca="1"/>
        <v>#N/A</v>
      </c>
      <c r="N3" s="49" t="e">
        <f ca="1"/>
        <v>#N/A</v>
      </c>
      <c r="O3" s="48" t="e">
        <f ca="1"/>
        <v>#N/A</v>
      </c>
      <c r="P3" s="49" t="e">
        <f ca="1"/>
        <v>#N/A</v>
      </c>
    </row>
    <row r="4" spans="1:16">
      <c r="A4" s="53" t="str">
        <f>EquityCurve!B19</f>
        <v>AUD-EquityForward-AAD.AU-1M</v>
      </c>
      <c r="B4" s="68">
        <f>EquityCurve!C19-2</f>
        <v>98</v>
      </c>
      <c r="C4" s="39">
        <f>EquityCurve!D19</f>
        <v>0</v>
      </c>
      <c r="D4" s="40" t="str">
        <f ca="1"/>
        <v>AUD-EquityForward-AAD.AU-1M-98-25/04/2018</v>
      </c>
      <c r="E4" s="53" t="s">
        <v>36</v>
      </c>
      <c r="F4" s="54"/>
      <c r="G4" s="47" t="str">
        <f ca="1"/>
        <v>AUD-EquityForward-AAD.AU-1M-98-25/04/2018</v>
      </c>
      <c r="H4" s="48" t="str">
        <f ca="1"/>
        <v>ImpliedQuote</v>
      </c>
      <c r="I4" s="48">
        <f ca="1"/>
        <v>100</v>
      </c>
      <c r="J4" s="48" t="str">
        <f ca="1"/>
        <v>PandL</v>
      </c>
      <c r="K4" s="67">
        <f ca="1"/>
        <v>2000</v>
      </c>
      <c r="L4" s="48" t="str">
        <f ca="1"/>
        <v>NPV</v>
      </c>
      <c r="M4" s="67" t="e">
        <f ca="1"/>
        <v>#N/A</v>
      </c>
      <c r="N4" s="49" t="e">
        <f ca="1"/>
        <v>#N/A</v>
      </c>
      <c r="O4" s="48" t="e">
        <f ca="1"/>
        <v>#N/A</v>
      </c>
      <c r="P4" s="49" t="e">
        <f ca="1"/>
        <v>#N/A</v>
      </c>
    </row>
    <row r="5" spans="1:16">
      <c r="A5" s="53" t="str">
        <f>EquityCurve!B20</f>
        <v>AUD-EquityForward-AAD.AU-3M</v>
      </c>
      <c r="B5" s="68">
        <f>EquityCurve!C20-2</f>
        <v>98</v>
      </c>
      <c r="C5" s="39">
        <f>EquityCurve!D20</f>
        <v>0</v>
      </c>
      <c r="D5" s="40" t="str">
        <f ca="1"/>
        <v>AUD-EquityForward-AAD.AU-3M-98-25/04/2018</v>
      </c>
      <c r="E5" s="53"/>
      <c r="F5" s="54"/>
      <c r="G5" s="47" t="str">
        <f ca="1"/>
        <v>AUD-EquityForward-AAD.AU-3M-98-25/04/2018</v>
      </c>
      <c r="H5" s="48" t="str">
        <f ca="1"/>
        <v>ImpliedQuote</v>
      </c>
      <c r="I5" s="48">
        <f ca="1"/>
        <v>100</v>
      </c>
      <c r="J5" s="48" t="str">
        <f ca="1"/>
        <v>PandL</v>
      </c>
      <c r="K5" s="67">
        <f ca="1"/>
        <v>2000</v>
      </c>
      <c r="L5" s="48" t="str">
        <f ca="1"/>
        <v>NPV</v>
      </c>
      <c r="M5" s="67" t="e">
        <f ca="1"/>
        <v>#N/A</v>
      </c>
      <c r="N5" s="49" t="e">
        <f ca="1"/>
        <v>#N/A</v>
      </c>
      <c r="O5" s="48" t="e">
        <f ca="1"/>
        <v>#N/A</v>
      </c>
      <c r="P5" s="49" t="e">
        <f ca="1"/>
        <v>#N/A</v>
      </c>
    </row>
    <row r="6" spans="1:16">
      <c r="A6" s="53" t="str">
        <f>EquityCurve!B21</f>
        <v>AUD-EquityForward-AAD.AU-6M</v>
      </c>
      <c r="B6" s="68">
        <f>EquityCurve!C21-2</f>
        <v>98</v>
      </c>
      <c r="C6" s="39">
        <f>EquityCurve!D21</f>
        <v>0</v>
      </c>
      <c r="D6" s="40" t="str">
        <f ca="1"/>
        <v>AUD-EquityForward-AAD.AU-6M-98-25/04/2018</v>
      </c>
      <c r="E6" s="53"/>
      <c r="F6" s="54"/>
      <c r="G6" s="47" t="str">
        <f ca="1"/>
        <v>AUD-EquityForward-AAD.AU-6M-98-25/04/2018</v>
      </c>
      <c r="H6" s="48" t="str">
        <f ca="1"/>
        <v>ImpliedQuote</v>
      </c>
      <c r="I6" s="48">
        <f ca="1"/>
        <v>100</v>
      </c>
      <c r="J6" s="48" t="str">
        <f ca="1"/>
        <v>PandL</v>
      </c>
      <c r="K6" s="67">
        <f ca="1"/>
        <v>2000</v>
      </c>
      <c r="L6" s="48" t="str">
        <f ca="1"/>
        <v>NPV</v>
      </c>
      <c r="M6" s="67" t="e">
        <f ca="1"/>
        <v>#N/A</v>
      </c>
      <c r="N6" s="49" t="e">
        <f ca="1"/>
        <v>#N/A</v>
      </c>
      <c r="O6" s="48" t="e">
        <f ca="1"/>
        <v>#N/A</v>
      </c>
      <c r="P6" s="49" t="e">
        <f ca="1"/>
        <v>#N/A</v>
      </c>
    </row>
    <row r="7" spans="1:16">
      <c r="A7" s="53"/>
      <c r="B7" s="39"/>
      <c r="C7" s="39"/>
      <c r="D7" s="40"/>
      <c r="E7" s="53"/>
      <c r="F7" s="54"/>
      <c r="G7" s="47" t="e">
        <f ca="1"/>
        <v>#N/A</v>
      </c>
      <c r="H7" s="48" t="e">
        <f ca="1"/>
        <v>#N/A</v>
      </c>
      <c r="I7" s="48" t="e">
        <f ca="1"/>
        <v>#N/A</v>
      </c>
      <c r="J7" s="48" t="e">
        <f ca="1"/>
        <v>#N/A</v>
      </c>
      <c r="K7" s="49" t="e">
        <f ca="1"/>
        <v>#N/A</v>
      </c>
      <c r="L7" s="48" t="e">
        <f ca="1"/>
        <v>#N/A</v>
      </c>
      <c r="M7" s="48" t="e">
        <f ca="1"/>
        <v>#N/A</v>
      </c>
      <c r="N7" s="49" t="e">
        <f ca="1"/>
        <v>#N/A</v>
      </c>
      <c r="O7" s="48" t="e">
        <f ca="1"/>
        <v>#N/A</v>
      </c>
      <c r="P7" s="49" t="e">
        <f ca="1"/>
        <v>#N/A</v>
      </c>
    </row>
    <row r="8" spans="1:16">
      <c r="A8" s="53"/>
      <c r="B8" s="39"/>
      <c r="C8" s="39"/>
      <c r="D8" s="40"/>
      <c r="E8" s="53"/>
      <c r="F8" s="54"/>
      <c r="G8" s="47" t="e">
        <f ca="1"/>
        <v>#N/A</v>
      </c>
      <c r="H8" s="48" t="e">
        <f ca="1"/>
        <v>#N/A</v>
      </c>
      <c r="I8" s="48" t="e">
        <f ca="1"/>
        <v>#N/A</v>
      </c>
      <c r="J8" s="48" t="e">
        <f ca="1"/>
        <v>#N/A</v>
      </c>
      <c r="K8" s="49" t="e">
        <f ca="1"/>
        <v>#N/A</v>
      </c>
      <c r="L8" s="48" t="e">
        <f ca="1"/>
        <v>#N/A</v>
      </c>
      <c r="M8" s="48" t="e">
        <f ca="1"/>
        <v>#N/A</v>
      </c>
      <c r="N8" s="49" t="e">
        <f ca="1"/>
        <v>#N/A</v>
      </c>
      <c r="O8" s="48" t="e">
        <f ca="1"/>
        <v>#N/A</v>
      </c>
      <c r="P8" s="49" t="e">
        <f ca="1"/>
        <v>#N/A</v>
      </c>
    </row>
    <row r="9" spans="1:16">
      <c r="A9" s="53"/>
      <c r="B9" s="39"/>
      <c r="C9" s="39"/>
      <c r="D9" s="40"/>
      <c r="E9" s="53"/>
      <c r="F9" s="54"/>
      <c r="G9" s="47" t="e">
        <f ca="1"/>
        <v>#N/A</v>
      </c>
      <c r="H9" s="48" t="e">
        <f ca="1"/>
        <v>#N/A</v>
      </c>
      <c r="I9" s="48" t="e">
        <f ca="1"/>
        <v>#N/A</v>
      </c>
      <c r="J9" s="48" t="e">
        <f ca="1"/>
        <v>#N/A</v>
      </c>
      <c r="K9" s="49" t="e">
        <f ca="1"/>
        <v>#N/A</v>
      </c>
      <c r="L9" s="48" t="e">
        <f ca="1"/>
        <v>#N/A</v>
      </c>
      <c r="M9" s="48" t="e">
        <f ca="1"/>
        <v>#N/A</v>
      </c>
      <c r="N9" s="49" t="e">
        <f ca="1"/>
        <v>#N/A</v>
      </c>
      <c r="O9" s="48" t="e">
        <f ca="1"/>
        <v>#N/A</v>
      </c>
      <c r="P9" s="49" t="e">
        <f ca="1"/>
        <v>#N/A</v>
      </c>
    </row>
    <row r="10" spans="1:16">
      <c r="A10" s="53"/>
      <c r="B10" s="39"/>
      <c r="C10" s="39"/>
      <c r="D10" s="40"/>
      <c r="E10" s="53"/>
      <c r="F10" s="54"/>
      <c r="G10" s="47" t="e">
        <f ca="1"/>
        <v>#N/A</v>
      </c>
      <c r="H10" s="48" t="e">
        <f ca="1"/>
        <v>#N/A</v>
      </c>
      <c r="I10" s="48" t="e">
        <f ca="1"/>
        <v>#N/A</v>
      </c>
      <c r="J10" s="48" t="e">
        <f ca="1"/>
        <v>#N/A</v>
      </c>
      <c r="K10" s="49" t="e">
        <f ca="1"/>
        <v>#N/A</v>
      </c>
      <c r="L10" s="48" t="e">
        <f ca="1"/>
        <v>#N/A</v>
      </c>
      <c r="M10" s="48" t="e">
        <f ca="1"/>
        <v>#N/A</v>
      </c>
      <c r="N10" s="49" t="e">
        <f ca="1"/>
        <v>#N/A</v>
      </c>
      <c r="O10" s="48" t="e">
        <f ca="1"/>
        <v>#N/A</v>
      </c>
      <c r="P10" s="49" t="e">
        <f ca="1"/>
        <v>#N/A</v>
      </c>
    </row>
    <row r="11" spans="1:16">
      <c r="A11" s="53"/>
      <c r="B11" s="39"/>
      <c r="C11" s="39"/>
      <c r="D11" s="40"/>
      <c r="E11" s="53"/>
      <c r="F11" s="54"/>
      <c r="G11" s="47" t="e">
        <f ca="1"/>
        <v>#N/A</v>
      </c>
      <c r="H11" s="48" t="e">
        <f ca="1"/>
        <v>#N/A</v>
      </c>
      <c r="I11" s="48" t="e">
        <f ca="1"/>
        <v>#N/A</v>
      </c>
      <c r="J11" s="48" t="e">
        <f ca="1"/>
        <v>#N/A</v>
      </c>
      <c r="K11" s="49" t="e">
        <f ca="1"/>
        <v>#N/A</v>
      </c>
      <c r="L11" s="48" t="e">
        <f ca="1"/>
        <v>#N/A</v>
      </c>
      <c r="M11" s="48" t="e">
        <f ca="1"/>
        <v>#N/A</v>
      </c>
      <c r="N11" s="49" t="e">
        <f ca="1"/>
        <v>#N/A</v>
      </c>
      <c r="O11" s="48" t="e">
        <f ca="1"/>
        <v>#N/A</v>
      </c>
      <c r="P11" s="49" t="e">
        <f ca="1"/>
        <v>#N/A</v>
      </c>
    </row>
    <row r="12" spans="1:16">
      <c r="A12" s="53"/>
      <c r="B12" s="39"/>
      <c r="C12" s="39"/>
      <c r="D12" s="40"/>
      <c r="E12" s="53"/>
      <c r="F12" s="54"/>
      <c r="G12" s="47" t="e">
        <f ca="1"/>
        <v>#N/A</v>
      </c>
      <c r="H12" s="48" t="e">
        <f ca="1"/>
        <v>#N/A</v>
      </c>
      <c r="I12" s="48" t="e">
        <f ca="1"/>
        <v>#N/A</v>
      </c>
      <c r="J12" s="48" t="e">
        <f ca="1"/>
        <v>#N/A</v>
      </c>
      <c r="K12" s="49" t="e">
        <f ca="1"/>
        <v>#N/A</v>
      </c>
      <c r="L12" s="48" t="e">
        <f ca="1"/>
        <v>#N/A</v>
      </c>
      <c r="M12" s="48" t="e">
        <f ca="1"/>
        <v>#N/A</v>
      </c>
      <c r="N12" s="49" t="e">
        <f ca="1"/>
        <v>#N/A</v>
      </c>
      <c r="O12" s="48" t="e">
        <f ca="1"/>
        <v>#N/A</v>
      </c>
      <c r="P12" s="49" t="e">
        <f ca="1"/>
        <v>#N/A</v>
      </c>
    </row>
    <row r="13" spans="1:16">
      <c r="A13" s="53"/>
      <c r="B13" s="39"/>
      <c r="C13" s="39"/>
      <c r="D13" s="40"/>
      <c r="E13" s="53"/>
      <c r="F13" s="54"/>
      <c r="G13" s="47" t="e">
        <f ca="1"/>
        <v>#N/A</v>
      </c>
      <c r="H13" s="48" t="e">
        <f ca="1"/>
        <v>#N/A</v>
      </c>
      <c r="I13" s="48" t="e">
        <f ca="1"/>
        <v>#N/A</v>
      </c>
      <c r="J13" s="48" t="e">
        <f ca="1"/>
        <v>#N/A</v>
      </c>
      <c r="K13" s="49" t="e">
        <f ca="1"/>
        <v>#N/A</v>
      </c>
      <c r="L13" s="48" t="e">
        <f ca="1"/>
        <v>#N/A</v>
      </c>
      <c r="M13" s="48" t="e">
        <f ca="1"/>
        <v>#N/A</v>
      </c>
      <c r="N13" s="49" t="e">
        <f ca="1"/>
        <v>#N/A</v>
      </c>
      <c r="O13" s="48" t="e">
        <f ca="1"/>
        <v>#N/A</v>
      </c>
      <c r="P13" s="49" t="e">
        <f ca="1"/>
        <v>#N/A</v>
      </c>
    </row>
    <row r="14" spans="1:16">
      <c r="A14" s="53"/>
      <c r="B14" s="39"/>
      <c r="C14" s="39"/>
      <c r="D14" s="40"/>
      <c r="E14" s="53"/>
      <c r="F14" s="54"/>
      <c r="G14" s="47" t="e">
        <f ca="1"/>
        <v>#N/A</v>
      </c>
      <c r="H14" s="48" t="e">
        <f ca="1"/>
        <v>#N/A</v>
      </c>
      <c r="I14" s="48" t="e">
        <f ca="1"/>
        <v>#N/A</v>
      </c>
      <c r="J14" s="48" t="e">
        <f ca="1"/>
        <v>#N/A</v>
      </c>
      <c r="K14" s="49" t="e">
        <f ca="1"/>
        <v>#N/A</v>
      </c>
      <c r="L14" s="48" t="e">
        <f ca="1"/>
        <v>#N/A</v>
      </c>
      <c r="M14" s="48" t="e">
        <f ca="1"/>
        <v>#N/A</v>
      </c>
      <c r="N14" s="49" t="e">
        <f ca="1"/>
        <v>#N/A</v>
      </c>
      <c r="O14" s="48" t="e">
        <f ca="1"/>
        <v>#N/A</v>
      </c>
      <c r="P14" s="49" t="e">
        <f ca="1"/>
        <v>#N/A</v>
      </c>
    </row>
    <row r="15" spans="1:16">
      <c r="A15" s="53"/>
      <c r="B15" s="39"/>
      <c r="C15" s="39"/>
      <c r="D15" s="40"/>
      <c r="E15" s="53"/>
      <c r="F15" s="54"/>
      <c r="G15" s="47" t="e">
        <f ca="1"/>
        <v>#N/A</v>
      </c>
      <c r="H15" s="48" t="e">
        <f ca="1"/>
        <v>#N/A</v>
      </c>
      <c r="I15" s="48" t="e">
        <f ca="1"/>
        <v>#N/A</v>
      </c>
      <c r="J15" s="48" t="e">
        <f ca="1"/>
        <v>#N/A</v>
      </c>
      <c r="K15" s="49" t="e">
        <f ca="1"/>
        <v>#N/A</v>
      </c>
      <c r="L15" s="48" t="e">
        <f ca="1"/>
        <v>#N/A</v>
      </c>
      <c r="M15" s="48" t="e">
        <f ca="1"/>
        <v>#N/A</v>
      </c>
      <c r="N15" s="49" t="e">
        <f ca="1"/>
        <v>#N/A</v>
      </c>
      <c r="O15" s="48" t="e">
        <f ca="1"/>
        <v>#N/A</v>
      </c>
      <c r="P15" s="49" t="e">
        <f ca="1"/>
        <v>#N/A</v>
      </c>
    </row>
    <row r="16" spans="1:16">
      <c r="A16" s="53"/>
      <c r="B16" s="39"/>
      <c r="C16" s="39"/>
      <c r="D16" s="40"/>
      <c r="E16" s="53"/>
      <c r="F16" s="54"/>
      <c r="G16" s="47" t="e">
        <f ca="1"/>
        <v>#N/A</v>
      </c>
      <c r="H16" s="48" t="e">
        <f ca="1"/>
        <v>#N/A</v>
      </c>
      <c r="I16" s="48" t="e">
        <f ca="1"/>
        <v>#N/A</v>
      </c>
      <c r="J16" s="48" t="e">
        <f ca="1"/>
        <v>#N/A</v>
      </c>
      <c r="K16" s="49" t="e">
        <f ca="1"/>
        <v>#N/A</v>
      </c>
      <c r="L16" s="48" t="e">
        <f ca="1"/>
        <v>#N/A</v>
      </c>
      <c r="M16" s="48" t="e">
        <f ca="1"/>
        <v>#N/A</v>
      </c>
      <c r="N16" s="49" t="e">
        <f ca="1"/>
        <v>#N/A</v>
      </c>
      <c r="O16" s="48" t="e">
        <f ca="1"/>
        <v>#N/A</v>
      </c>
      <c r="P16" s="49" t="e">
        <f ca="1"/>
        <v>#N/A</v>
      </c>
    </row>
    <row r="17" spans="1:16">
      <c r="A17" s="53"/>
      <c r="B17" s="39"/>
      <c r="C17" s="39"/>
      <c r="D17" s="40"/>
      <c r="E17" s="53"/>
      <c r="F17" s="54"/>
      <c r="G17" s="47" t="e">
        <f ca="1"/>
        <v>#N/A</v>
      </c>
      <c r="H17" s="48" t="e">
        <f ca="1"/>
        <v>#N/A</v>
      </c>
      <c r="I17" s="48" t="e">
        <f ca="1"/>
        <v>#N/A</v>
      </c>
      <c r="J17" s="48" t="e">
        <f ca="1"/>
        <v>#N/A</v>
      </c>
      <c r="K17" s="49" t="e">
        <f ca="1"/>
        <v>#N/A</v>
      </c>
      <c r="L17" s="48" t="e">
        <f ca="1"/>
        <v>#N/A</v>
      </c>
      <c r="M17" s="48" t="e">
        <f ca="1"/>
        <v>#N/A</v>
      </c>
      <c r="N17" s="49" t="e">
        <f ca="1"/>
        <v>#N/A</v>
      </c>
      <c r="O17" s="48" t="e">
        <f ca="1"/>
        <v>#N/A</v>
      </c>
      <c r="P17" s="49" t="e">
        <f ca="1"/>
        <v>#N/A</v>
      </c>
    </row>
    <row r="18" spans="1:16">
      <c r="A18" s="53"/>
      <c r="B18" s="39"/>
      <c r="C18" s="39"/>
      <c r="D18" s="40"/>
      <c r="E18" s="53"/>
      <c r="F18" s="54"/>
      <c r="G18" s="47" t="e">
        <f ca="1"/>
        <v>#N/A</v>
      </c>
      <c r="H18" s="48" t="e">
        <f ca="1"/>
        <v>#N/A</v>
      </c>
      <c r="I18" s="48" t="e">
        <f ca="1"/>
        <v>#N/A</v>
      </c>
      <c r="J18" s="48" t="e">
        <f ca="1"/>
        <v>#N/A</v>
      </c>
      <c r="K18" s="49" t="e">
        <f ca="1"/>
        <v>#N/A</v>
      </c>
      <c r="L18" s="48" t="e">
        <f ca="1"/>
        <v>#N/A</v>
      </c>
      <c r="M18" s="48" t="e">
        <f ca="1"/>
        <v>#N/A</v>
      </c>
      <c r="N18" s="49" t="e">
        <f ca="1"/>
        <v>#N/A</v>
      </c>
      <c r="O18" s="48" t="e">
        <f ca="1"/>
        <v>#N/A</v>
      </c>
      <c r="P18" s="49" t="e">
        <f ca="1"/>
        <v>#N/A</v>
      </c>
    </row>
    <row r="19" spans="1:16">
      <c r="A19" s="53"/>
      <c r="B19" s="39"/>
      <c r="C19" s="39"/>
      <c r="D19" s="40"/>
      <c r="E19" s="53"/>
      <c r="F19" s="54"/>
      <c r="G19" s="47" t="e">
        <f ca="1"/>
        <v>#N/A</v>
      </c>
      <c r="H19" s="48" t="e">
        <f ca="1"/>
        <v>#N/A</v>
      </c>
      <c r="I19" s="48" t="e">
        <f ca="1"/>
        <v>#N/A</v>
      </c>
      <c r="J19" s="48" t="e">
        <f ca="1"/>
        <v>#N/A</v>
      </c>
      <c r="K19" s="49" t="e">
        <f ca="1"/>
        <v>#N/A</v>
      </c>
      <c r="L19" s="48" t="e">
        <f ca="1"/>
        <v>#N/A</v>
      </c>
      <c r="M19" s="48" t="e">
        <f ca="1"/>
        <v>#N/A</v>
      </c>
      <c r="N19" s="49" t="e">
        <f ca="1"/>
        <v>#N/A</v>
      </c>
      <c r="O19" s="48" t="e">
        <f ca="1"/>
        <v>#N/A</v>
      </c>
      <c r="P19" s="49" t="e">
        <f ca="1"/>
        <v>#N/A</v>
      </c>
    </row>
    <row r="20" spans="1:16">
      <c r="A20" s="53"/>
      <c r="B20" s="39"/>
      <c r="C20" s="39"/>
      <c r="D20" s="40"/>
      <c r="E20" s="53"/>
      <c r="F20" s="54"/>
      <c r="G20" s="47" t="e">
        <f ca="1"/>
        <v>#N/A</v>
      </c>
      <c r="H20" s="48" t="e">
        <f ca="1"/>
        <v>#N/A</v>
      </c>
      <c r="I20" s="48" t="e">
        <f ca="1"/>
        <v>#N/A</v>
      </c>
      <c r="J20" s="48" t="e">
        <f ca="1"/>
        <v>#N/A</v>
      </c>
      <c r="K20" s="49" t="e">
        <f ca="1"/>
        <v>#N/A</v>
      </c>
      <c r="L20" s="48" t="e">
        <f ca="1"/>
        <v>#N/A</v>
      </c>
      <c r="M20" s="48" t="e">
        <f ca="1"/>
        <v>#N/A</v>
      </c>
      <c r="N20" s="49" t="e">
        <f ca="1"/>
        <v>#N/A</v>
      </c>
      <c r="O20" s="48" t="e">
        <f ca="1"/>
        <v>#N/A</v>
      </c>
      <c r="P20" s="49" t="e">
        <f ca="1"/>
        <v>#N/A</v>
      </c>
    </row>
    <row r="21" spans="1:16">
      <c r="A21" s="53"/>
      <c r="B21" s="39"/>
      <c r="C21" s="39"/>
      <c r="D21" s="40"/>
      <c r="E21" s="53"/>
      <c r="F21" s="54"/>
      <c r="G21" s="47" t="e">
        <f ca="1"/>
        <v>#N/A</v>
      </c>
      <c r="H21" s="48" t="e">
        <f ca="1"/>
        <v>#N/A</v>
      </c>
      <c r="I21" s="48" t="e">
        <f ca="1"/>
        <v>#N/A</v>
      </c>
      <c r="J21" s="48" t="e">
        <f ca="1"/>
        <v>#N/A</v>
      </c>
      <c r="K21" s="49" t="e">
        <f ca="1"/>
        <v>#N/A</v>
      </c>
      <c r="L21" s="48" t="e">
        <f ca="1"/>
        <v>#N/A</v>
      </c>
      <c r="M21" s="48" t="e">
        <f ca="1"/>
        <v>#N/A</v>
      </c>
      <c r="N21" s="49" t="e">
        <f ca="1"/>
        <v>#N/A</v>
      </c>
      <c r="O21" s="48" t="e">
        <f ca="1"/>
        <v>#N/A</v>
      </c>
      <c r="P21" s="49" t="e">
        <f ca="1"/>
        <v>#N/A</v>
      </c>
    </row>
    <row r="22" spans="1:16">
      <c r="A22" s="53"/>
      <c r="B22" s="39"/>
      <c r="C22" s="39"/>
      <c r="D22" s="40"/>
      <c r="E22" s="53"/>
      <c r="F22" s="54"/>
      <c r="G22" s="47" t="e">
        <f ca="1"/>
        <v>#N/A</v>
      </c>
      <c r="H22" s="48" t="e">
        <f ca="1"/>
        <v>#N/A</v>
      </c>
      <c r="I22" s="48" t="e">
        <f ca="1"/>
        <v>#N/A</v>
      </c>
      <c r="J22" s="48" t="e">
        <f ca="1"/>
        <v>#N/A</v>
      </c>
      <c r="K22" s="49" t="e">
        <f ca="1"/>
        <v>#N/A</v>
      </c>
      <c r="L22" s="48" t="e">
        <f ca="1"/>
        <v>#N/A</v>
      </c>
      <c r="M22" s="48" t="e">
        <f ca="1"/>
        <v>#N/A</v>
      </c>
      <c r="N22" s="49" t="e">
        <f ca="1"/>
        <v>#N/A</v>
      </c>
      <c r="O22" s="48" t="e">
        <f ca="1"/>
        <v>#N/A</v>
      </c>
      <c r="P22" s="49" t="e">
        <f ca="1"/>
        <v>#N/A</v>
      </c>
    </row>
    <row r="23" spans="1:16">
      <c r="A23" s="53"/>
      <c r="B23" s="39"/>
      <c r="C23" s="39"/>
      <c r="D23" s="40"/>
      <c r="E23" s="53"/>
      <c r="F23" s="54"/>
      <c r="G23" s="47" t="e">
        <f ca="1"/>
        <v>#N/A</v>
      </c>
      <c r="H23" s="48" t="e">
        <f ca="1"/>
        <v>#N/A</v>
      </c>
      <c r="I23" s="48" t="e">
        <f ca="1"/>
        <v>#N/A</v>
      </c>
      <c r="J23" s="48" t="e">
        <f ca="1"/>
        <v>#N/A</v>
      </c>
      <c r="K23" s="49" t="e">
        <f ca="1"/>
        <v>#N/A</v>
      </c>
      <c r="L23" s="48" t="e">
        <f ca="1"/>
        <v>#N/A</v>
      </c>
      <c r="M23" s="48" t="e">
        <f ca="1"/>
        <v>#N/A</v>
      </c>
      <c r="N23" s="49" t="e">
        <f ca="1"/>
        <v>#N/A</v>
      </c>
      <c r="O23" s="48" t="e">
        <f ca="1"/>
        <v>#N/A</v>
      </c>
      <c r="P23" s="49" t="e">
        <f ca="1"/>
        <v>#N/A</v>
      </c>
    </row>
    <row r="24" spans="1:16">
      <c r="A24" s="53"/>
      <c r="B24" s="39"/>
      <c r="C24" s="39"/>
      <c r="D24" s="40"/>
      <c r="E24" s="53"/>
      <c r="F24" s="54"/>
      <c r="G24" s="47" t="e">
        <f ca="1"/>
        <v>#N/A</v>
      </c>
      <c r="H24" s="48" t="e">
        <f ca="1"/>
        <v>#N/A</v>
      </c>
      <c r="I24" s="48" t="e">
        <f ca="1"/>
        <v>#N/A</v>
      </c>
      <c r="J24" s="48" t="e">
        <f ca="1"/>
        <v>#N/A</v>
      </c>
      <c r="K24" s="49" t="e">
        <f ca="1"/>
        <v>#N/A</v>
      </c>
      <c r="L24" s="48" t="e">
        <f ca="1"/>
        <v>#N/A</v>
      </c>
      <c r="M24" s="48" t="e">
        <f ca="1"/>
        <v>#N/A</v>
      </c>
      <c r="N24" s="49" t="e">
        <f ca="1"/>
        <v>#N/A</v>
      </c>
      <c r="O24" s="48" t="e">
        <f ca="1"/>
        <v>#N/A</v>
      </c>
      <c r="P24" s="49" t="e">
        <f ca="1"/>
        <v>#N/A</v>
      </c>
    </row>
    <row r="25" spans="1:16">
      <c r="A25" s="53"/>
      <c r="B25" s="39"/>
      <c r="C25" s="39"/>
      <c r="D25" s="40"/>
      <c r="E25" s="53"/>
      <c r="F25" s="54"/>
      <c r="G25" s="47" t="e">
        <f ca="1"/>
        <v>#N/A</v>
      </c>
      <c r="H25" s="48" t="e">
        <f ca="1"/>
        <v>#N/A</v>
      </c>
      <c r="I25" s="48" t="e">
        <f ca="1"/>
        <v>#N/A</v>
      </c>
      <c r="J25" s="48" t="e">
        <f ca="1"/>
        <v>#N/A</v>
      </c>
      <c r="K25" s="49" t="e">
        <f ca="1"/>
        <v>#N/A</v>
      </c>
      <c r="L25" s="48" t="e">
        <f ca="1"/>
        <v>#N/A</v>
      </c>
      <c r="M25" s="48" t="e">
        <f ca="1"/>
        <v>#N/A</v>
      </c>
      <c r="N25" s="49" t="e">
        <f ca="1"/>
        <v>#N/A</v>
      </c>
      <c r="O25" s="48" t="e">
        <f ca="1"/>
        <v>#N/A</v>
      </c>
      <c r="P25" s="49" t="e">
        <f ca="1"/>
        <v>#N/A</v>
      </c>
    </row>
    <row r="26" spans="1:16">
      <c r="A26" s="53"/>
      <c r="B26" s="39"/>
      <c r="C26" s="39"/>
      <c r="D26" s="40"/>
      <c r="E26" s="53"/>
      <c r="F26" s="54"/>
      <c r="G26" s="47" t="e">
        <f ca="1"/>
        <v>#N/A</v>
      </c>
      <c r="H26" s="48" t="e">
        <f ca="1"/>
        <v>#N/A</v>
      </c>
      <c r="I26" s="48" t="e">
        <f ca="1"/>
        <v>#N/A</v>
      </c>
      <c r="J26" s="48" t="e">
        <f ca="1"/>
        <v>#N/A</v>
      </c>
      <c r="K26" s="49" t="e">
        <f ca="1"/>
        <v>#N/A</v>
      </c>
      <c r="L26" s="48" t="e">
        <f ca="1"/>
        <v>#N/A</v>
      </c>
      <c r="M26" s="48" t="e">
        <f ca="1"/>
        <v>#N/A</v>
      </c>
      <c r="N26" s="49" t="e">
        <f ca="1"/>
        <v>#N/A</v>
      </c>
      <c r="O26" s="48" t="e">
        <f ca="1"/>
        <v>#N/A</v>
      </c>
      <c r="P26" s="49" t="e">
        <f ca="1"/>
        <v>#N/A</v>
      </c>
    </row>
    <row r="27" spans="1:16">
      <c r="A27" s="53"/>
      <c r="B27" s="39"/>
      <c r="C27" s="39"/>
      <c r="D27" s="40"/>
      <c r="E27" s="53"/>
      <c r="F27" s="54"/>
      <c r="G27" s="47" t="e">
        <f ca="1"/>
        <v>#N/A</v>
      </c>
      <c r="H27" s="48" t="e">
        <f ca="1"/>
        <v>#N/A</v>
      </c>
      <c r="I27" s="48" t="e">
        <f ca="1"/>
        <v>#N/A</v>
      </c>
      <c r="J27" s="48" t="e">
        <f ca="1"/>
        <v>#N/A</v>
      </c>
      <c r="K27" s="49" t="e">
        <f ca="1"/>
        <v>#N/A</v>
      </c>
      <c r="L27" s="48" t="e">
        <f ca="1"/>
        <v>#N/A</v>
      </c>
      <c r="M27" s="48" t="e">
        <f ca="1"/>
        <v>#N/A</v>
      </c>
      <c r="N27" s="49" t="e">
        <f ca="1"/>
        <v>#N/A</v>
      </c>
      <c r="O27" s="48" t="e">
        <f ca="1"/>
        <v>#N/A</v>
      </c>
      <c r="P27" s="49" t="e">
        <f ca="1"/>
        <v>#N/A</v>
      </c>
    </row>
    <row r="28" spans="1:16">
      <c r="A28" s="53"/>
      <c r="B28" s="39"/>
      <c r="C28" s="39"/>
      <c r="D28" s="40"/>
      <c r="E28" s="53"/>
      <c r="F28" s="54"/>
      <c r="G28" s="47" t="e">
        <f ca="1"/>
        <v>#N/A</v>
      </c>
      <c r="H28" s="48" t="e">
        <f ca="1"/>
        <v>#N/A</v>
      </c>
      <c r="I28" s="48" t="e">
        <f ca="1"/>
        <v>#N/A</v>
      </c>
      <c r="J28" s="48" t="e">
        <f ca="1"/>
        <v>#N/A</v>
      </c>
      <c r="K28" s="49" t="e">
        <f ca="1"/>
        <v>#N/A</v>
      </c>
      <c r="L28" s="48" t="e">
        <f ca="1"/>
        <v>#N/A</v>
      </c>
      <c r="M28" s="48" t="e">
        <f ca="1"/>
        <v>#N/A</v>
      </c>
      <c r="N28" s="49" t="e">
        <f ca="1"/>
        <v>#N/A</v>
      </c>
      <c r="O28" s="48" t="e">
        <f ca="1"/>
        <v>#N/A</v>
      </c>
      <c r="P28" s="49" t="e">
        <f ca="1"/>
        <v>#N/A</v>
      </c>
    </row>
    <row r="29" spans="1:16">
      <c r="A29" s="53"/>
      <c r="B29" s="39"/>
      <c r="C29" s="39"/>
      <c r="D29" s="40"/>
      <c r="E29" s="53"/>
      <c r="F29" s="54"/>
      <c r="G29" s="47" t="e">
        <f ca="1"/>
        <v>#N/A</v>
      </c>
      <c r="H29" s="48" t="e">
        <f ca="1"/>
        <v>#N/A</v>
      </c>
      <c r="I29" s="48" t="e">
        <f ca="1"/>
        <v>#N/A</v>
      </c>
      <c r="J29" s="48" t="e">
        <f ca="1"/>
        <v>#N/A</v>
      </c>
      <c r="K29" s="49" t="e">
        <f ca="1"/>
        <v>#N/A</v>
      </c>
      <c r="L29" s="48" t="e">
        <f ca="1"/>
        <v>#N/A</v>
      </c>
      <c r="M29" s="48" t="e">
        <f ca="1"/>
        <v>#N/A</v>
      </c>
      <c r="N29" s="49" t="e">
        <f ca="1"/>
        <v>#N/A</v>
      </c>
      <c r="O29" s="48" t="e">
        <f ca="1"/>
        <v>#N/A</v>
      </c>
      <c r="P29" s="49" t="e">
        <f ca="1"/>
        <v>#N/A</v>
      </c>
    </row>
    <row r="30" spans="1:16">
      <c r="A30" s="53"/>
      <c r="B30" s="39"/>
      <c r="C30" s="39"/>
      <c r="D30" s="40"/>
      <c r="E30" s="53"/>
      <c r="F30" s="54"/>
      <c r="G30" s="47" t="e">
        <f ca="1"/>
        <v>#N/A</v>
      </c>
      <c r="H30" s="48" t="e">
        <f ca="1"/>
        <v>#N/A</v>
      </c>
      <c r="I30" s="48" t="e">
        <f ca="1"/>
        <v>#N/A</v>
      </c>
      <c r="J30" s="48" t="e">
        <f ca="1"/>
        <v>#N/A</v>
      </c>
      <c r="K30" s="49" t="e">
        <f ca="1"/>
        <v>#N/A</v>
      </c>
      <c r="L30" s="48" t="e">
        <f ca="1"/>
        <v>#N/A</v>
      </c>
      <c r="M30" s="48" t="e">
        <f ca="1"/>
        <v>#N/A</v>
      </c>
      <c r="N30" s="49" t="e">
        <f ca="1"/>
        <v>#N/A</v>
      </c>
      <c r="O30" s="48" t="e">
        <f ca="1"/>
        <v>#N/A</v>
      </c>
      <c r="P30" s="49" t="e">
        <f ca="1"/>
        <v>#N/A</v>
      </c>
    </row>
    <row r="31" spans="1:16">
      <c r="A31" s="53"/>
      <c r="B31" s="39"/>
      <c r="C31" s="39"/>
      <c r="D31" s="40"/>
      <c r="E31" s="53"/>
      <c r="F31" s="54"/>
      <c r="G31" s="47" t="e">
        <f ca="1"/>
        <v>#N/A</v>
      </c>
      <c r="H31" s="48" t="e">
        <f ca="1"/>
        <v>#N/A</v>
      </c>
      <c r="I31" s="48" t="e">
        <f ca="1"/>
        <v>#N/A</v>
      </c>
      <c r="J31" s="48" t="e">
        <f ca="1"/>
        <v>#N/A</v>
      </c>
      <c r="K31" s="49" t="e">
        <f ca="1"/>
        <v>#N/A</v>
      </c>
      <c r="L31" s="48" t="e">
        <f ca="1"/>
        <v>#N/A</v>
      </c>
      <c r="M31" s="48" t="e">
        <f ca="1"/>
        <v>#N/A</v>
      </c>
      <c r="N31" s="49" t="e">
        <f ca="1"/>
        <v>#N/A</v>
      </c>
      <c r="O31" s="48" t="e">
        <f ca="1"/>
        <v>#N/A</v>
      </c>
      <c r="P31" s="49" t="e">
        <f ca="1"/>
        <v>#N/A</v>
      </c>
    </row>
    <row r="32" spans="1:16">
      <c r="A32" s="53"/>
      <c r="B32" s="39"/>
      <c r="C32" s="39"/>
      <c r="D32" s="40"/>
      <c r="E32" s="53"/>
      <c r="F32" s="54"/>
      <c r="G32" s="47" t="e">
        <f ca="1"/>
        <v>#N/A</v>
      </c>
      <c r="H32" s="48" t="e">
        <f ca="1"/>
        <v>#N/A</v>
      </c>
      <c r="I32" s="48" t="e">
        <f ca="1"/>
        <v>#N/A</v>
      </c>
      <c r="J32" s="48" t="e">
        <f ca="1"/>
        <v>#N/A</v>
      </c>
      <c r="K32" s="49" t="e">
        <f ca="1"/>
        <v>#N/A</v>
      </c>
      <c r="L32" s="48" t="e">
        <f ca="1"/>
        <v>#N/A</v>
      </c>
      <c r="M32" s="48" t="e">
        <f ca="1"/>
        <v>#N/A</v>
      </c>
      <c r="N32" s="49" t="e">
        <f ca="1"/>
        <v>#N/A</v>
      </c>
      <c r="O32" s="48" t="e">
        <f ca="1"/>
        <v>#N/A</v>
      </c>
      <c r="P32" s="49" t="e">
        <f ca="1"/>
        <v>#N/A</v>
      </c>
    </row>
    <row r="33" spans="1:16" ht="13.5" thickBot="1">
      <c r="A33" s="55"/>
      <c r="B33" s="41"/>
      <c r="C33" s="41"/>
      <c r="D33" s="41"/>
      <c r="E33" s="55"/>
      <c r="F33" s="56"/>
      <c r="G33" s="50" t="e">
        <f ca="1"/>
        <v>#N/A</v>
      </c>
      <c r="H33" s="51" t="e">
        <f ca="1"/>
        <v>#N/A</v>
      </c>
      <c r="I33" s="51" t="e">
        <f ca="1"/>
        <v>#N/A</v>
      </c>
      <c r="J33" s="51" t="e">
        <f ca="1"/>
        <v>#N/A</v>
      </c>
      <c r="K33" s="52" t="e">
        <f ca="1"/>
        <v>#N/A</v>
      </c>
      <c r="L33" s="51" t="e">
        <f ca="1"/>
        <v>#N/A</v>
      </c>
      <c r="M33" s="51" t="e">
        <f ca="1"/>
        <v>#N/A</v>
      </c>
      <c r="N33" s="52" t="e">
        <f ca="1"/>
        <v>#N/A</v>
      </c>
      <c r="O33" s="51" t="e">
        <f ca="1"/>
        <v>#N/A</v>
      </c>
      <c r="P33" s="52" t="e">
        <f ca="1"/>
        <v>#N/A</v>
      </c>
    </row>
    <row r="34" spans="1:16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</row>
    <row r="35" spans="1:16">
      <c r="D35" s="58" t="s">
        <v>25</v>
      </c>
      <c r="E35" s="59" t="str">
        <f ca="1">EquityCurve!C2</f>
        <v>Market.QR_LIVE.EquityCurve.AUD-AAD.AU</v>
      </c>
    </row>
    <row r="36" spans="1:16">
      <c r="D36" s="58" t="s">
        <v>26</v>
      </c>
      <c r="E36" s="59" t="str">
        <f>"Orion.Instrument"</f>
        <v>Orion.Instrument</v>
      </c>
    </row>
    <row r="37" spans="1:16">
      <c r="D37" s="58" t="s">
        <v>4</v>
      </c>
      <c r="E37" s="60">
        <f ca="1">EquityCurve!C5</f>
        <v>43215</v>
      </c>
    </row>
    <row r="38" spans="1:16">
      <c r="D38" s="58" t="s">
        <v>37</v>
      </c>
      <c r="E38" s="65">
        <v>1000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EquityCurve</vt:lpstr>
      <vt:lpstr>Priceable Equity Assets</vt:lpstr>
    </vt:vector>
  </TitlesOfParts>
  <Company>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Watt</dc:creator>
  <cp:lastModifiedBy>Alex</cp:lastModifiedBy>
  <dcterms:created xsi:type="dcterms:W3CDTF">2007-04-11T04:45:59Z</dcterms:created>
  <dcterms:modified xsi:type="dcterms:W3CDTF">2018-04-25T01:22:27Z</dcterms:modified>
</cp:coreProperties>
</file>