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24226"/>
  <mc:AlternateContent xmlns:mc="http://schemas.openxmlformats.org/markup-compatibility/2006">
    <mc:Choice Requires="x15">
      <x15ac:absPath xmlns:x15ac="http://schemas.microsoft.com/office/spreadsheetml/2010/11/ac" url="C:\Users\Alex\Documents\Visual Studio 2019\Projects\Highlander\FpML.V5r3.Applications\ExcelAPI\Spreadsheets\Product Pricers\"/>
    </mc:Choice>
  </mc:AlternateContent>
  <xr:revisionPtr revIDLastSave="0" documentId="13_ncr:1_{C85A2F0E-52B9-44D6-9762-50A462C56EA8}" xr6:coauthVersionLast="43" xr6:coauthVersionMax="43" xr10:uidLastSave="{00000000-0000-0000-0000-000000000000}"/>
  <bookViews>
    <workbookView xWindow="2415" yWindow="0" windowWidth="26370" windowHeight="14820" tabRatio="620" activeTab="3" xr2:uid="{00000000-000D-0000-FFFF-FFFF00000000}"/>
  </bookViews>
  <sheets>
    <sheet name="GetInfo &amp; GetInstrumentInfo" sheetId="1" r:id="rId1"/>
    <sheet name="IRSwaptions" sheetId="9" r:id="rId2"/>
    <sheet name="StructuredSwaptionPricer" sheetId="3" r:id="rId3"/>
    <sheet name="SwapCashflows (2)" sheetId="4" r:id="rId4"/>
    <sheet name="Config" sheetId="8" r:id="rId5"/>
  </sheets>
  <definedNames>
    <definedName name="CurveList">'GetInfo &amp; GetInstrumentInfo'!$A$8:$A$122</definedName>
    <definedName name="DiscountingType">Config!$J$2:$J$4</definedName>
    <definedName name="FirstCouponType">Config!$G$2:$G$3</definedName>
    <definedName name="Frequency">Config!$C$2:$C$8</definedName>
    <definedName name="LegType">Config!$F$2:$F$3</definedName>
    <definedName name="RollConvention">Config!$I$2:$I$33</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 l="1"/>
  <c r="E32" i="3"/>
  <c r="H52" i="3"/>
  <c r="A8" i="1" a="1"/>
  <c r="A2" i="1"/>
  <c r="E15" i="1" a="1"/>
  <c r="B15" i="1" a="1"/>
  <c r="A10" i="1" l="1"/>
  <c r="A18" i="1"/>
  <c r="A26" i="1"/>
  <c r="A34" i="1"/>
  <c r="A42" i="1"/>
  <c r="A50" i="1"/>
  <c r="A58" i="1"/>
  <c r="A66" i="1"/>
  <c r="A74" i="1"/>
  <c r="A82" i="1"/>
  <c r="A90" i="1"/>
  <c r="A98" i="1"/>
  <c r="A106" i="1"/>
  <c r="A114" i="1"/>
  <c r="A122" i="1"/>
  <c r="A11" i="1"/>
  <c r="A19" i="1"/>
  <c r="A27" i="1"/>
  <c r="A35" i="1"/>
  <c r="A43" i="1"/>
  <c r="A51" i="1"/>
  <c r="A59" i="1"/>
  <c r="A67" i="1"/>
  <c r="A75" i="1"/>
  <c r="A83" i="1"/>
  <c r="A91" i="1"/>
  <c r="A99" i="1"/>
  <c r="A107" i="1"/>
  <c r="A115" i="1"/>
  <c r="A123" i="1"/>
  <c r="A37" i="1"/>
  <c r="A77" i="1"/>
  <c r="A101" i="1"/>
  <c r="A117" i="1"/>
  <c r="A30" i="1"/>
  <c r="A46" i="1"/>
  <c r="A62" i="1"/>
  <c r="A86" i="1"/>
  <c r="A102" i="1"/>
  <c r="A118" i="1"/>
  <c r="A8" i="1"/>
  <c r="A24" i="1"/>
  <c r="A40" i="1"/>
  <c r="A64" i="1"/>
  <c r="A12" i="1"/>
  <c r="A20" i="1"/>
  <c r="A28" i="1"/>
  <c r="A36" i="1"/>
  <c r="A44" i="1"/>
  <c r="A52" i="1"/>
  <c r="A60" i="1"/>
  <c r="A68" i="1"/>
  <c r="A76" i="1"/>
  <c r="A84" i="1"/>
  <c r="A92" i="1"/>
  <c r="A100" i="1"/>
  <c r="A108" i="1"/>
  <c r="A116" i="1"/>
  <c r="A124" i="1"/>
  <c r="A13" i="1"/>
  <c r="A21" i="1"/>
  <c r="A29" i="1"/>
  <c r="A45" i="1"/>
  <c r="A53" i="1"/>
  <c r="A61" i="1"/>
  <c r="A69" i="1"/>
  <c r="A85" i="1"/>
  <c r="A93" i="1"/>
  <c r="A109" i="1"/>
  <c r="A125" i="1"/>
  <c r="A14" i="1"/>
  <c r="A22" i="1"/>
  <c r="A38" i="1"/>
  <c r="A54" i="1"/>
  <c r="A70" i="1"/>
  <c r="A78" i="1"/>
  <c r="A94" i="1"/>
  <c r="A110" i="1"/>
  <c r="A126" i="1"/>
  <c r="A15" i="1"/>
  <c r="A23" i="1"/>
  <c r="A31" i="1"/>
  <c r="A39" i="1"/>
  <c r="A47" i="1"/>
  <c r="A55" i="1"/>
  <c r="A63" i="1"/>
  <c r="A71" i="1"/>
  <c r="A79" i="1"/>
  <c r="A87" i="1"/>
  <c r="A95" i="1"/>
  <c r="A103" i="1"/>
  <c r="A111" i="1"/>
  <c r="A119" i="1"/>
  <c r="A127" i="1"/>
  <c r="A16" i="1"/>
  <c r="A32" i="1"/>
  <c r="A56" i="1"/>
  <c r="A48" i="1"/>
  <c r="A88" i="1"/>
  <c r="A120" i="1"/>
  <c r="A49" i="1"/>
  <c r="A89" i="1"/>
  <c r="A121" i="1"/>
  <c r="A112" i="1"/>
  <c r="A81" i="1"/>
  <c r="A57" i="1"/>
  <c r="A96" i="1"/>
  <c r="A128" i="1"/>
  <c r="A65" i="1"/>
  <c r="A97" i="1"/>
  <c r="A129" i="1"/>
  <c r="A113" i="1"/>
  <c r="A9" i="1"/>
  <c r="A17" i="1"/>
  <c r="A72" i="1"/>
  <c r="A104" i="1"/>
  <c r="A25" i="1"/>
  <c r="A73" i="1"/>
  <c r="A105" i="1"/>
  <c r="A33" i="1"/>
  <c r="A80" i="1"/>
  <c r="A41" i="1"/>
  <c r="C18" i="1"/>
  <c r="C22" i="1"/>
  <c r="C26" i="1"/>
  <c r="C30" i="1"/>
  <c r="C34" i="1"/>
  <c r="C38" i="1"/>
  <c r="C42" i="1"/>
  <c r="C46" i="1"/>
  <c r="C50" i="1"/>
  <c r="C54" i="1"/>
  <c r="B15" i="1"/>
  <c r="B19" i="1"/>
  <c r="B23" i="1"/>
  <c r="B27" i="1"/>
  <c r="B31" i="1"/>
  <c r="B35" i="1"/>
  <c r="B39" i="1"/>
  <c r="B43" i="1"/>
  <c r="B47" i="1"/>
  <c r="B51" i="1"/>
  <c r="B55" i="1"/>
  <c r="C24" i="1"/>
  <c r="C32" i="1"/>
  <c r="C40" i="1"/>
  <c r="C48" i="1"/>
  <c r="C56" i="1"/>
  <c r="C33" i="1"/>
  <c r="C45" i="1"/>
  <c r="C15" i="1"/>
  <c r="C19" i="1"/>
  <c r="C23" i="1"/>
  <c r="C27" i="1"/>
  <c r="C31" i="1"/>
  <c r="C35" i="1"/>
  <c r="C39" i="1"/>
  <c r="C43" i="1"/>
  <c r="C47" i="1"/>
  <c r="C51" i="1"/>
  <c r="C55" i="1"/>
  <c r="B16" i="1"/>
  <c r="B20" i="1"/>
  <c r="B24" i="1"/>
  <c r="B28" i="1"/>
  <c r="B32" i="1"/>
  <c r="B36" i="1"/>
  <c r="B40" i="1"/>
  <c r="B44" i="1"/>
  <c r="B48" i="1"/>
  <c r="B52" i="1"/>
  <c r="B56" i="1"/>
  <c r="C16" i="1"/>
  <c r="C20" i="1"/>
  <c r="C28" i="1"/>
  <c r="C36" i="1"/>
  <c r="C44" i="1"/>
  <c r="C52" i="1"/>
  <c r="C25" i="1"/>
  <c r="C49" i="1"/>
  <c r="B17" i="1"/>
  <c r="B21" i="1"/>
  <c r="B25" i="1"/>
  <c r="B29" i="1"/>
  <c r="B33" i="1"/>
  <c r="B37" i="1"/>
  <c r="B41" i="1"/>
  <c r="B45" i="1"/>
  <c r="B49" i="1"/>
  <c r="B53" i="1"/>
  <c r="C17" i="1"/>
  <c r="C21" i="1"/>
  <c r="C29" i="1"/>
  <c r="C37" i="1"/>
  <c r="C41" i="1"/>
  <c r="C53" i="1"/>
  <c r="B46" i="1"/>
  <c r="B18" i="1"/>
  <c r="B50" i="1"/>
  <c r="B22" i="1"/>
  <c r="B54" i="1"/>
  <c r="B26" i="1"/>
  <c r="B42" i="1"/>
  <c r="B30" i="1"/>
  <c r="B34" i="1"/>
  <c r="B38" i="1"/>
  <c r="E15" i="1"/>
  <c r="E19" i="1"/>
  <c r="E23" i="1"/>
  <c r="E27" i="1"/>
  <c r="E31" i="1"/>
  <c r="E35" i="1"/>
  <c r="E39" i="1"/>
  <c r="E43" i="1"/>
  <c r="F15" i="1"/>
  <c r="F19" i="1"/>
  <c r="F23" i="1"/>
  <c r="F27" i="1"/>
  <c r="F31" i="1"/>
  <c r="F35" i="1"/>
  <c r="F39" i="1"/>
  <c r="F43" i="1"/>
  <c r="E16" i="1"/>
  <c r="E20" i="1"/>
  <c r="E24" i="1"/>
  <c r="E28" i="1"/>
  <c r="E32" i="1"/>
  <c r="E36" i="1"/>
  <c r="E40" i="1"/>
  <c r="E44" i="1"/>
  <c r="F17" i="1"/>
  <c r="F29" i="1"/>
  <c r="F37" i="1"/>
  <c r="F45" i="1"/>
  <c r="F46" i="1"/>
  <c r="F16" i="1"/>
  <c r="F20" i="1"/>
  <c r="F24" i="1"/>
  <c r="F28" i="1"/>
  <c r="F32" i="1"/>
  <c r="F36" i="1"/>
  <c r="F40" i="1"/>
  <c r="F44" i="1"/>
  <c r="E17" i="1"/>
  <c r="E21" i="1"/>
  <c r="E25" i="1"/>
  <c r="E29" i="1"/>
  <c r="E33" i="1"/>
  <c r="E37" i="1"/>
  <c r="E41" i="1"/>
  <c r="E45" i="1"/>
  <c r="F21" i="1"/>
  <c r="F25" i="1"/>
  <c r="F33" i="1"/>
  <c r="F41" i="1"/>
  <c r="E18" i="1"/>
  <c r="E22" i="1"/>
  <c r="E26" i="1"/>
  <c r="E30" i="1"/>
  <c r="E34" i="1"/>
  <c r="E38" i="1"/>
  <c r="E42" i="1"/>
  <c r="E46" i="1"/>
  <c r="F18" i="1"/>
  <c r="F22" i="1"/>
  <c r="F26" i="1"/>
  <c r="F30" i="1"/>
  <c r="F34" i="1"/>
  <c r="F38" i="1"/>
  <c r="F42" i="1"/>
  <c r="B26" i="9"/>
  <c r="B17" i="9"/>
  <c r="B4" i="9"/>
  <c r="B5" i="9"/>
  <c r="B9" i="9"/>
  <c r="B8" i="9"/>
  <c r="E3" i="9"/>
  <c r="B36" i="9"/>
  <c r="B22" i="9" l="1"/>
  <c r="B31" i="9" s="1"/>
  <c r="E9" i="9"/>
  <c r="E43" i="3"/>
  <c r="E41" i="3"/>
  <c r="E40" i="3"/>
  <c r="E38" i="3"/>
  <c r="E33" i="3"/>
  <c r="E39" i="3" s="1"/>
  <c r="B35" i="9"/>
  <c r="A37" i="9" a="1"/>
  <c r="A66" i="9" l="1"/>
  <c r="A98" i="9"/>
  <c r="A53" i="9"/>
  <c r="B42" i="9"/>
  <c r="B74" i="9"/>
  <c r="B106" i="9"/>
  <c r="A105" i="9"/>
  <c r="A51" i="9"/>
  <c r="A83" i="9"/>
  <c r="A115" i="9"/>
  <c r="A113" i="9"/>
  <c r="B47" i="9"/>
  <c r="B79" i="9"/>
  <c r="B111" i="9"/>
  <c r="B65" i="9"/>
  <c r="A60" i="9"/>
  <c r="A92" i="9"/>
  <c r="B48" i="9"/>
  <c r="B96" i="9"/>
  <c r="B61" i="9"/>
  <c r="B66" i="9"/>
  <c r="A77" i="9"/>
  <c r="B103" i="9"/>
  <c r="A84" i="9"/>
  <c r="A109" i="9"/>
  <c r="A94" i="9"/>
  <c r="B102" i="9"/>
  <c r="A47" i="9"/>
  <c r="A93" i="9"/>
  <c r="B75" i="9"/>
  <c r="A56" i="9"/>
  <c r="B40" i="9"/>
  <c r="A38" i="9"/>
  <c r="A70" i="9"/>
  <c r="A102" i="9"/>
  <c r="A73" i="9"/>
  <c r="B46" i="9"/>
  <c r="B78" i="9"/>
  <c r="B110" i="9"/>
  <c r="B49" i="9"/>
  <c r="A55" i="9"/>
  <c r="A87" i="9"/>
  <c r="B44" i="9"/>
  <c r="B37" i="9"/>
  <c r="B51" i="9"/>
  <c r="B83" i="9"/>
  <c r="B115" i="9"/>
  <c r="B81" i="9"/>
  <c r="A64" i="9"/>
  <c r="A96" i="9"/>
  <c r="B60" i="9"/>
  <c r="B104" i="9"/>
  <c r="B85" i="9"/>
  <c r="B38" i="9"/>
  <c r="B92" i="9"/>
  <c r="A42" i="9"/>
  <c r="A74" i="9"/>
  <c r="A106" i="9"/>
  <c r="A97" i="9"/>
  <c r="B50" i="9"/>
  <c r="B82" i="9"/>
  <c r="B114" i="9"/>
  <c r="B69" i="9"/>
  <c r="A59" i="9"/>
  <c r="A91" i="9"/>
  <c r="B84" i="9"/>
  <c r="B57" i="9"/>
  <c r="B55" i="9"/>
  <c r="B87" i="9"/>
  <c r="A49" i="9"/>
  <c r="B101" i="9"/>
  <c r="A68" i="9"/>
  <c r="A100" i="9"/>
  <c r="B64" i="9"/>
  <c r="B116" i="9"/>
  <c r="B105" i="9"/>
  <c r="A43" i="9"/>
  <c r="A52" i="9"/>
  <c r="A46" i="9"/>
  <c r="A78" i="9"/>
  <c r="A110" i="9"/>
  <c r="B53" i="9"/>
  <c r="B54" i="9"/>
  <c r="B86" i="9"/>
  <c r="B56" i="9"/>
  <c r="B89" i="9"/>
  <c r="A63" i="9"/>
  <c r="A95" i="9"/>
  <c r="B108" i="9"/>
  <c r="B73" i="9"/>
  <c r="B59" i="9"/>
  <c r="B91" i="9"/>
  <c r="A61" i="9"/>
  <c r="A40" i="9"/>
  <c r="A72" i="9"/>
  <c r="A104" i="9"/>
  <c r="B68" i="9"/>
  <c r="A45" i="9"/>
  <c r="A50" i="9"/>
  <c r="A82" i="9"/>
  <c r="A114" i="9"/>
  <c r="B77" i="9"/>
  <c r="B58" i="9"/>
  <c r="B90" i="9"/>
  <c r="B100" i="9"/>
  <c r="B109" i="9"/>
  <c r="A67" i="9"/>
  <c r="A99" i="9"/>
  <c r="A37" i="9"/>
  <c r="B93" i="9"/>
  <c r="B63" i="9"/>
  <c r="B95" i="9"/>
  <c r="A81" i="9"/>
  <c r="A44" i="9"/>
  <c r="A76" i="9"/>
  <c r="A108" i="9"/>
  <c r="B72" i="9"/>
  <c r="A69" i="9"/>
  <c r="A58" i="9"/>
  <c r="B88" i="9"/>
  <c r="B98" i="9"/>
  <c r="A75" i="9"/>
  <c r="B39" i="9"/>
  <c r="A117" i="9"/>
  <c r="B80" i="9"/>
  <c r="B112" i="9"/>
  <c r="A85" i="9"/>
  <c r="A111" i="9"/>
  <c r="B107" i="9"/>
  <c r="A88" i="9"/>
  <c r="A54" i="9"/>
  <c r="A86" i="9"/>
  <c r="B52" i="9"/>
  <c r="B97" i="9"/>
  <c r="B62" i="9"/>
  <c r="B94" i="9"/>
  <c r="A41" i="9"/>
  <c r="A39" i="9"/>
  <c r="A71" i="9"/>
  <c r="A103" i="9"/>
  <c r="A57" i="9"/>
  <c r="B113" i="9"/>
  <c r="B67" i="9"/>
  <c r="B99" i="9"/>
  <c r="A101" i="9"/>
  <c r="A48" i="9"/>
  <c r="A80" i="9"/>
  <c r="A112" i="9"/>
  <c r="B76" i="9"/>
  <c r="A89" i="9"/>
  <c r="A90" i="9"/>
  <c r="B117" i="9"/>
  <c r="A65" i="9"/>
  <c r="A107" i="9"/>
  <c r="B71" i="9"/>
  <c r="A116" i="9"/>
  <c r="A62" i="9"/>
  <c r="B70" i="9"/>
  <c r="A79" i="9"/>
  <c r="B43" i="9"/>
  <c r="B45" i="9"/>
  <c r="B41" i="9"/>
  <c r="H27" i="3"/>
  <c r="H57" i="3" s="1"/>
  <c r="H26" i="3"/>
  <c r="H56" i="3" s="1"/>
  <c r="E26" i="3"/>
  <c r="F27" i="3" s="1"/>
  <c r="L6" i="3"/>
  <c r="L4" i="3"/>
  <c r="H6" i="3"/>
  <c r="I4" i="3"/>
  <c r="D2" i="3"/>
  <c r="K27" i="3"/>
  <c r="E7" i="3"/>
  <c r="H7" i="3"/>
  <c r="E37" i="3" l="1"/>
  <c r="L14" i="3"/>
  <c r="I27" i="3"/>
  <c r="I28" i="3"/>
  <c r="H8" i="3"/>
  <c r="E8" i="3"/>
  <c r="E31" i="3" l="1"/>
  <c r="L5" i="3" l="1"/>
  <c r="E48" i="3"/>
  <c r="E49" i="3"/>
  <c r="G56" i="3" a="1"/>
  <c r="B2" i="4" a="1"/>
  <c r="G58" i="3" l="1"/>
  <c r="G56" i="3"/>
  <c r="G57" i="3"/>
  <c r="G59" i="3"/>
  <c r="D2" i="4"/>
  <c r="F2" i="4"/>
  <c r="N2" i="4"/>
  <c r="F3" i="4"/>
  <c r="N3" i="4"/>
  <c r="F4" i="4"/>
  <c r="N4" i="4"/>
  <c r="F5" i="4"/>
  <c r="N5" i="4"/>
  <c r="F6" i="4"/>
  <c r="N6" i="4"/>
  <c r="F7" i="4"/>
  <c r="N7" i="4"/>
  <c r="F8" i="4"/>
  <c r="N8" i="4"/>
  <c r="F9" i="4"/>
  <c r="N9" i="4"/>
  <c r="F10" i="4"/>
  <c r="N10" i="4"/>
  <c r="F11" i="4"/>
  <c r="N11" i="4"/>
  <c r="F12" i="4"/>
  <c r="N12" i="4"/>
  <c r="F13" i="4"/>
  <c r="N13" i="4"/>
  <c r="F14" i="4"/>
  <c r="N14" i="4"/>
  <c r="F15" i="4"/>
  <c r="N15" i="4"/>
  <c r="F16" i="4"/>
  <c r="N16" i="4"/>
  <c r="F17" i="4"/>
  <c r="N17" i="4"/>
  <c r="F18" i="4"/>
  <c r="N18" i="4"/>
  <c r="F19" i="4"/>
  <c r="N19" i="4"/>
  <c r="F20" i="4"/>
  <c r="N20" i="4"/>
  <c r="F21" i="4"/>
  <c r="N21" i="4"/>
  <c r="F22" i="4"/>
  <c r="N22" i="4"/>
  <c r="F23" i="4"/>
  <c r="N23" i="4"/>
  <c r="F24" i="4"/>
  <c r="N24" i="4"/>
  <c r="F25" i="4"/>
  <c r="N25" i="4"/>
  <c r="F26" i="4"/>
  <c r="N26" i="4"/>
  <c r="F27" i="4"/>
  <c r="N27" i="4"/>
  <c r="F28" i="4"/>
  <c r="N28" i="4"/>
  <c r="F29" i="4"/>
  <c r="N29" i="4"/>
  <c r="F30" i="4"/>
  <c r="N30" i="4"/>
  <c r="F31" i="4"/>
  <c r="N31" i="4"/>
  <c r="F32" i="4"/>
  <c r="N32" i="4"/>
  <c r="F33" i="4"/>
  <c r="N33" i="4"/>
  <c r="F34" i="4"/>
  <c r="N34" i="4"/>
  <c r="F35" i="4"/>
  <c r="N35" i="4"/>
  <c r="F36" i="4"/>
  <c r="N36" i="4"/>
  <c r="F37" i="4"/>
  <c r="N37" i="4"/>
  <c r="F38" i="4"/>
  <c r="N38" i="4"/>
  <c r="F39" i="4"/>
  <c r="N39" i="4"/>
  <c r="F40" i="4"/>
  <c r="N40" i="4"/>
  <c r="F41" i="4"/>
  <c r="N41" i="4"/>
  <c r="F42" i="4"/>
  <c r="N42" i="4"/>
  <c r="F43" i="4"/>
  <c r="N43" i="4"/>
  <c r="F44" i="4"/>
  <c r="H2" i="4"/>
  <c r="C2" i="4"/>
  <c r="O2" i="4"/>
  <c r="H3" i="4"/>
  <c r="Q3" i="4"/>
  <c r="J4" i="4"/>
  <c r="C5" i="4"/>
  <c r="L5" i="4"/>
  <c r="E6" i="4"/>
  <c r="O6" i="4"/>
  <c r="H7" i="4"/>
  <c r="Q7" i="4"/>
  <c r="J8" i="4"/>
  <c r="C9" i="4"/>
  <c r="L9" i="4"/>
  <c r="E10" i="4"/>
  <c r="O10" i="4"/>
  <c r="H11" i="4"/>
  <c r="Q11" i="4"/>
  <c r="J12" i="4"/>
  <c r="C13" i="4"/>
  <c r="L13" i="4"/>
  <c r="E14" i="4"/>
  <c r="O14" i="4"/>
  <c r="H15" i="4"/>
  <c r="Q15" i="4"/>
  <c r="J16" i="4"/>
  <c r="C17" i="4"/>
  <c r="L17" i="4"/>
  <c r="E18" i="4"/>
  <c r="O18" i="4"/>
  <c r="H19" i="4"/>
  <c r="Q19" i="4"/>
  <c r="J20" i="4"/>
  <c r="C21" i="4"/>
  <c r="L21" i="4"/>
  <c r="E22" i="4"/>
  <c r="O22" i="4"/>
  <c r="H23" i="4"/>
  <c r="Q23" i="4"/>
  <c r="J24" i="4"/>
  <c r="C25" i="4"/>
  <c r="L25" i="4"/>
  <c r="E26" i="4"/>
  <c r="O26" i="4"/>
  <c r="H27" i="4"/>
  <c r="Q27" i="4"/>
  <c r="J28" i="4"/>
  <c r="C29" i="4"/>
  <c r="L29" i="4"/>
  <c r="E30" i="4"/>
  <c r="O30" i="4"/>
  <c r="H31" i="4"/>
  <c r="Q31" i="4"/>
  <c r="J32" i="4"/>
  <c r="C33" i="4"/>
  <c r="L33" i="4"/>
  <c r="E34" i="4"/>
  <c r="O34" i="4"/>
  <c r="H35" i="4"/>
  <c r="Q35" i="4"/>
  <c r="J36" i="4"/>
  <c r="C37" i="4"/>
  <c r="L37" i="4"/>
  <c r="E38" i="4"/>
  <c r="O38" i="4"/>
  <c r="H39" i="4"/>
  <c r="Q39" i="4"/>
  <c r="J40" i="4"/>
  <c r="C41" i="4"/>
  <c r="L41" i="4"/>
  <c r="E42" i="4"/>
  <c r="O42" i="4"/>
  <c r="H43" i="4"/>
  <c r="Q43" i="4"/>
  <c r="J44" i="4"/>
  <c r="B45" i="4"/>
  <c r="J45" i="4"/>
  <c r="B46" i="4"/>
  <c r="J46" i="4"/>
  <c r="B47" i="4"/>
  <c r="J47" i="4"/>
  <c r="B48" i="4"/>
  <c r="J48" i="4"/>
  <c r="B49" i="4"/>
  <c r="J49" i="4"/>
  <c r="E2" i="4"/>
  <c r="P2" i="4"/>
  <c r="I3" i="4"/>
  <c r="B4" i="4"/>
  <c r="K4" i="4"/>
  <c r="D5" i="4"/>
  <c r="M5" i="4"/>
  <c r="G6" i="4"/>
  <c r="P6" i="4"/>
  <c r="I7" i="4"/>
  <c r="B8" i="4"/>
  <c r="K8" i="4"/>
  <c r="D9" i="4"/>
  <c r="M9" i="4"/>
  <c r="G10" i="4"/>
  <c r="P10" i="4"/>
  <c r="I11" i="4"/>
  <c r="B12" i="4"/>
  <c r="K12" i="4"/>
  <c r="D13" i="4"/>
  <c r="M13" i="4"/>
  <c r="G14" i="4"/>
  <c r="P14" i="4"/>
  <c r="I15" i="4"/>
  <c r="B16" i="4"/>
  <c r="K16" i="4"/>
  <c r="D17" i="4"/>
  <c r="M17" i="4"/>
  <c r="G18" i="4"/>
  <c r="P18" i="4"/>
  <c r="I19" i="4"/>
  <c r="B20" i="4"/>
  <c r="K20" i="4"/>
  <c r="D21" i="4"/>
  <c r="M21" i="4"/>
  <c r="G22" i="4"/>
  <c r="P22" i="4"/>
  <c r="I23" i="4"/>
  <c r="B24" i="4"/>
  <c r="K24" i="4"/>
  <c r="D25" i="4"/>
  <c r="M25" i="4"/>
  <c r="G26" i="4"/>
  <c r="P26" i="4"/>
  <c r="I27" i="4"/>
  <c r="B28" i="4"/>
  <c r="K28" i="4"/>
  <c r="D29" i="4"/>
  <c r="M29" i="4"/>
  <c r="G30" i="4"/>
  <c r="P30" i="4"/>
  <c r="I31" i="4"/>
  <c r="B32" i="4"/>
  <c r="K32" i="4"/>
  <c r="D33" i="4"/>
  <c r="M33" i="4"/>
  <c r="G34" i="4"/>
  <c r="P34" i="4"/>
  <c r="I35" i="4"/>
  <c r="B36" i="4"/>
  <c r="K36" i="4"/>
  <c r="D37" i="4"/>
  <c r="M37" i="4"/>
  <c r="G38" i="4"/>
  <c r="P38" i="4"/>
  <c r="I39" i="4"/>
  <c r="B40" i="4"/>
  <c r="K40" i="4"/>
  <c r="D41" i="4"/>
  <c r="G2" i="4"/>
  <c r="Q2" i="4"/>
  <c r="J3" i="4"/>
  <c r="C4" i="4"/>
  <c r="L4" i="4"/>
  <c r="E5" i="4"/>
  <c r="O5" i="4"/>
  <c r="H6" i="4"/>
  <c r="Q6" i="4"/>
  <c r="J7" i="4"/>
  <c r="C8" i="4"/>
  <c r="L8" i="4"/>
  <c r="E9" i="4"/>
  <c r="O9" i="4"/>
  <c r="H10" i="4"/>
  <c r="Q10" i="4"/>
  <c r="J11" i="4"/>
  <c r="C12" i="4"/>
  <c r="L12" i="4"/>
  <c r="E13" i="4"/>
  <c r="O13" i="4"/>
  <c r="H14" i="4"/>
  <c r="Q14" i="4"/>
  <c r="J15" i="4"/>
  <c r="C16" i="4"/>
  <c r="L16" i="4"/>
  <c r="E17" i="4"/>
  <c r="O17" i="4"/>
  <c r="H18" i="4"/>
  <c r="Q18" i="4"/>
  <c r="J19" i="4"/>
  <c r="C20" i="4"/>
  <c r="L20" i="4"/>
  <c r="E21" i="4"/>
  <c r="O21" i="4"/>
  <c r="H22" i="4"/>
  <c r="Q22" i="4"/>
  <c r="J23" i="4"/>
  <c r="C24" i="4"/>
  <c r="L24" i="4"/>
  <c r="E25" i="4"/>
  <c r="O25" i="4"/>
  <c r="H26" i="4"/>
  <c r="Q26" i="4"/>
  <c r="J27" i="4"/>
  <c r="C28" i="4"/>
  <c r="L28" i="4"/>
  <c r="E29" i="4"/>
  <c r="O29" i="4"/>
  <c r="J2" i="4"/>
  <c r="C3" i="4"/>
  <c r="L3" i="4"/>
  <c r="E4" i="4"/>
  <c r="O4" i="4"/>
  <c r="H5" i="4"/>
  <c r="Q5" i="4"/>
  <c r="J6" i="4"/>
  <c r="C7" i="4"/>
  <c r="L7" i="4"/>
  <c r="E8" i="4"/>
  <c r="O8" i="4"/>
  <c r="H9" i="4"/>
  <c r="Q9" i="4"/>
  <c r="J10" i="4"/>
  <c r="C11" i="4"/>
  <c r="L11" i="4"/>
  <c r="E12" i="4"/>
  <c r="O12" i="4"/>
  <c r="H13" i="4"/>
  <c r="Q13" i="4"/>
  <c r="J14" i="4"/>
  <c r="C15" i="4"/>
  <c r="L15" i="4"/>
  <c r="E16" i="4"/>
  <c r="O16" i="4"/>
  <c r="H17" i="4"/>
  <c r="Q17" i="4"/>
  <c r="J18" i="4"/>
  <c r="C19" i="4"/>
  <c r="L19" i="4"/>
  <c r="E20" i="4"/>
  <c r="O20" i="4"/>
  <c r="H21" i="4"/>
  <c r="Q21" i="4"/>
  <c r="J22" i="4"/>
  <c r="C23" i="4"/>
  <c r="L23" i="4"/>
  <c r="E24" i="4"/>
  <c r="O24" i="4"/>
  <c r="H25" i="4"/>
  <c r="Q25" i="4"/>
  <c r="J26" i="4"/>
  <c r="C27" i="4"/>
  <c r="L27" i="4"/>
  <c r="E28" i="4"/>
  <c r="O28" i="4"/>
  <c r="H29" i="4"/>
  <c r="Q29" i="4"/>
  <c r="J30" i="4"/>
  <c r="C31" i="4"/>
  <c r="L31" i="4"/>
  <c r="E32" i="4"/>
  <c r="O32" i="4"/>
  <c r="H33" i="4"/>
  <c r="Q33" i="4"/>
  <c r="J34" i="4"/>
  <c r="C35" i="4"/>
  <c r="L35" i="4"/>
  <c r="E36" i="4"/>
  <c r="O36" i="4"/>
  <c r="H37" i="4"/>
  <c r="L2" i="4"/>
  <c r="O3" i="4"/>
  <c r="Q4" i="4"/>
  <c r="C6" i="4"/>
  <c r="E7" i="4"/>
  <c r="H8" i="4"/>
  <c r="J9" i="4"/>
  <c r="L10" i="4"/>
  <c r="O11" i="4"/>
  <c r="Q12" i="4"/>
  <c r="C14" i="4"/>
  <c r="E15" i="4"/>
  <c r="H16" i="4"/>
  <c r="J17" i="4"/>
  <c r="L18" i="4"/>
  <c r="O19" i="4"/>
  <c r="Q20" i="4"/>
  <c r="C22" i="4"/>
  <c r="E23" i="4"/>
  <c r="S23" i="4" s="1"/>
  <c r="H24" i="4"/>
  <c r="J25" i="4"/>
  <c r="L26" i="4"/>
  <c r="O27" i="4"/>
  <c r="Q28" i="4"/>
  <c r="C30" i="4"/>
  <c r="B31" i="4"/>
  <c r="P31" i="4"/>
  <c r="P32" i="4"/>
  <c r="O33" i="4"/>
  <c r="L34" i="4"/>
  <c r="K35" i="4"/>
  <c r="I36" i="4"/>
  <c r="I37" i="4"/>
  <c r="D38" i="4"/>
  <c r="B39" i="4"/>
  <c r="M39" i="4"/>
  <c r="I40" i="4"/>
  <c r="G41" i="4"/>
  <c r="Q41" i="4"/>
  <c r="K42" i="4"/>
  <c r="E43" i="4"/>
  <c r="P43" i="4"/>
  <c r="K44" i="4"/>
  <c r="D45" i="4"/>
  <c r="M45" i="4"/>
  <c r="F46" i="4"/>
  <c r="O46" i="4"/>
  <c r="H47" i="4"/>
  <c r="Q47" i="4"/>
  <c r="K48" i="4"/>
  <c r="D49" i="4"/>
  <c r="M49" i="4"/>
  <c r="E50" i="4"/>
  <c r="M50" i="4"/>
  <c r="E51" i="4"/>
  <c r="M51" i="4"/>
  <c r="E52" i="4"/>
  <c r="M52" i="4"/>
  <c r="E53" i="4"/>
  <c r="M53" i="4"/>
  <c r="B3" i="4"/>
  <c r="D4" i="4"/>
  <c r="G5" i="4"/>
  <c r="I6" i="4"/>
  <c r="K7" i="4"/>
  <c r="M8" i="4"/>
  <c r="P9" i="4"/>
  <c r="B11" i="4"/>
  <c r="D12" i="4"/>
  <c r="G13" i="4"/>
  <c r="I14" i="4"/>
  <c r="K15" i="4"/>
  <c r="M16" i="4"/>
  <c r="P17" i="4"/>
  <c r="B19" i="4"/>
  <c r="D20" i="4"/>
  <c r="G21" i="4"/>
  <c r="I22" i="4"/>
  <c r="K23" i="4"/>
  <c r="M24" i="4"/>
  <c r="P25" i="4"/>
  <c r="B27" i="4"/>
  <c r="D28" i="4"/>
  <c r="G29" i="4"/>
  <c r="H30" i="4"/>
  <c r="E31" i="4"/>
  <c r="D32" i="4"/>
  <c r="B33" i="4"/>
  <c r="B34" i="4"/>
  <c r="Q34" i="4"/>
  <c r="O35" i="4"/>
  <c r="M36" i="4"/>
  <c r="K37" i="4"/>
  <c r="I38" i="4"/>
  <c r="D39" i="4"/>
  <c r="P39" i="4"/>
  <c r="M40" i="4"/>
  <c r="I41" i="4"/>
  <c r="C42" i="4"/>
  <c r="M42" i="4"/>
  <c r="I43" i="4"/>
  <c r="C44" i="4"/>
  <c r="M44" i="4"/>
  <c r="F45" i="4"/>
  <c r="O45" i="4"/>
  <c r="H46" i="4"/>
  <c r="Q46" i="4"/>
  <c r="K47" i="4"/>
  <c r="D48" i="4"/>
  <c r="M48" i="4"/>
  <c r="F49" i="4"/>
  <c r="O49" i="4"/>
  <c r="G50" i="4"/>
  <c r="O50" i="4"/>
  <c r="G51" i="4"/>
  <c r="O51" i="4"/>
  <c r="G52" i="4"/>
  <c r="O52" i="4"/>
  <c r="G53" i="4"/>
  <c r="O53" i="4"/>
  <c r="D3" i="4"/>
  <c r="G4" i="4"/>
  <c r="I5" i="4"/>
  <c r="K6" i="4"/>
  <c r="M7" i="4"/>
  <c r="P8" i="4"/>
  <c r="B10" i="4"/>
  <c r="D11" i="4"/>
  <c r="G12" i="4"/>
  <c r="I13" i="4"/>
  <c r="K14" i="4"/>
  <c r="M15" i="4"/>
  <c r="P16" i="4"/>
  <c r="B18" i="4"/>
  <c r="D19" i="4"/>
  <c r="G20" i="4"/>
  <c r="I21" i="4"/>
  <c r="K22" i="4"/>
  <c r="M23" i="4"/>
  <c r="P24" i="4"/>
  <c r="B26" i="4"/>
  <c r="D27" i="4"/>
  <c r="G28" i="4"/>
  <c r="I29" i="4"/>
  <c r="I30" i="4"/>
  <c r="G31" i="4"/>
  <c r="G32" i="4"/>
  <c r="E33" i="4"/>
  <c r="C34" i="4"/>
  <c r="B35" i="4"/>
  <c r="P35" i="4"/>
  <c r="P36" i="4"/>
  <c r="O37" i="4"/>
  <c r="J38" i="4"/>
  <c r="E39" i="4"/>
  <c r="C40" i="4"/>
  <c r="O40" i="4"/>
  <c r="J41" i="4"/>
  <c r="D42" i="4"/>
  <c r="P42" i="4"/>
  <c r="J43" i="4"/>
  <c r="D44" i="4"/>
  <c r="N44" i="4"/>
  <c r="G45" i="4"/>
  <c r="P45" i="4"/>
  <c r="I46" i="4"/>
  <c r="C47" i="4"/>
  <c r="L47" i="4"/>
  <c r="E48" i="4"/>
  <c r="N48" i="4"/>
  <c r="G49" i="4"/>
  <c r="P49" i="4"/>
  <c r="H50" i="4"/>
  <c r="P50" i="4"/>
  <c r="H51" i="4"/>
  <c r="P51" i="4"/>
  <c r="H52" i="4"/>
  <c r="P52" i="4"/>
  <c r="H53" i="4"/>
  <c r="P53" i="4"/>
  <c r="G3" i="4"/>
  <c r="K13" i="4"/>
  <c r="B17" i="4"/>
  <c r="G19" i="4"/>
  <c r="K21" i="4"/>
  <c r="P23" i="4"/>
  <c r="D26" i="4"/>
  <c r="I28" i="4"/>
  <c r="L30" i="4"/>
  <c r="I32" i="4"/>
  <c r="H34" i="4"/>
  <c r="D36" i="4"/>
  <c r="Q37" i="4"/>
  <c r="J39" i="4"/>
  <c r="Q40" i="4"/>
  <c r="E3" i="4"/>
  <c r="H4" i="4"/>
  <c r="J5" i="4"/>
  <c r="L6" i="4"/>
  <c r="O7" i="4"/>
  <c r="Q8" i="4"/>
  <c r="C10" i="4"/>
  <c r="E11" i="4"/>
  <c r="H12" i="4"/>
  <c r="J13" i="4"/>
  <c r="L14" i="4"/>
  <c r="O15" i="4"/>
  <c r="Q16" i="4"/>
  <c r="C18" i="4"/>
  <c r="E19" i="4"/>
  <c r="H20" i="4"/>
  <c r="J21" i="4"/>
  <c r="L22" i="4"/>
  <c r="O23" i="4"/>
  <c r="Q24" i="4"/>
  <c r="C26" i="4"/>
  <c r="E27" i="4"/>
  <c r="H28" i="4"/>
  <c r="J29" i="4"/>
  <c r="K30" i="4"/>
  <c r="J31" i="4"/>
  <c r="H32" i="4"/>
  <c r="G33" i="4"/>
  <c r="D34" i="4"/>
  <c r="D35" i="4"/>
  <c r="C36" i="4"/>
  <c r="Q36" i="4"/>
  <c r="P37" i="4"/>
  <c r="K38" i="4"/>
  <c r="G39" i="4"/>
  <c r="D40" i="4"/>
  <c r="P40" i="4"/>
  <c r="K41" i="4"/>
  <c r="G42" i="4"/>
  <c r="Q42" i="4"/>
  <c r="K43" i="4"/>
  <c r="E44" i="4"/>
  <c r="O44" i="4"/>
  <c r="H45" i="4"/>
  <c r="Q45" i="4"/>
  <c r="K46" i="4"/>
  <c r="D47" i="4"/>
  <c r="M47" i="4"/>
  <c r="F48" i="4"/>
  <c r="O48" i="4"/>
  <c r="H49" i="4"/>
  <c r="Q49" i="4"/>
  <c r="I50" i="4"/>
  <c r="Q50" i="4"/>
  <c r="I51" i="4"/>
  <c r="Q51" i="4"/>
  <c r="I52" i="4"/>
  <c r="Q52" i="4"/>
  <c r="I53" i="4"/>
  <c r="Q53" i="4"/>
  <c r="B2" i="4"/>
  <c r="I4" i="4"/>
  <c r="K5" i="4"/>
  <c r="M6" i="4"/>
  <c r="P7" i="4"/>
  <c r="B9" i="4"/>
  <c r="D10" i="4"/>
  <c r="G11" i="4"/>
  <c r="I12" i="4"/>
  <c r="M14" i="4"/>
  <c r="P15" i="4"/>
  <c r="D18" i="4"/>
  <c r="I20" i="4"/>
  <c r="M22" i="4"/>
  <c r="B25" i="4"/>
  <c r="G27" i="4"/>
  <c r="K29" i="4"/>
  <c r="K31" i="4"/>
  <c r="I33" i="4"/>
  <c r="E35" i="4"/>
  <c r="B37" i="4"/>
  <c r="L38" i="4"/>
  <c r="E40" i="4"/>
  <c r="I2" i="4"/>
  <c r="B5" i="4"/>
  <c r="G8" i="4"/>
  <c r="D14" i="4"/>
  <c r="I17" i="4"/>
  <c r="M20" i="4"/>
  <c r="G23" i="4"/>
  <c r="K26" i="4"/>
  <c r="C32" i="4"/>
  <c r="C39" i="4"/>
  <c r="O43" i="4"/>
  <c r="G47" i="4"/>
  <c r="L50" i="4"/>
  <c r="I8" i="4"/>
  <c r="D24" i="4"/>
  <c r="H41" i="4"/>
  <c r="I47" i="4"/>
  <c r="N53" i="4"/>
  <c r="G9" i="4"/>
  <c r="K27" i="4"/>
  <c r="L39" i="4"/>
  <c r="L46" i="4"/>
  <c r="B53" i="4"/>
  <c r="K3" i="4"/>
  <c r="D6" i="4"/>
  <c r="I9" i="4"/>
  <c r="M12" i="4"/>
  <c r="G15" i="4"/>
  <c r="K18" i="4"/>
  <c r="P21" i="4"/>
  <c r="I24" i="4"/>
  <c r="M27" i="4"/>
  <c r="M30" i="4"/>
  <c r="Q32" i="4"/>
  <c r="J35" i="4"/>
  <c r="B38" i="4"/>
  <c r="O39" i="4"/>
  <c r="O41" i="4"/>
  <c r="C43" i="4"/>
  <c r="H44" i="4"/>
  <c r="K45" i="4"/>
  <c r="M46" i="4"/>
  <c r="O47" i="4"/>
  <c r="Q48" i="4"/>
  <c r="C50" i="4"/>
  <c r="C51" i="4"/>
  <c r="C52" i="4"/>
  <c r="C53" i="4"/>
  <c r="M3" i="4"/>
  <c r="B7" i="4"/>
  <c r="K9" i="4"/>
  <c r="P12" i="4"/>
  <c r="D16" i="4"/>
  <c r="M18" i="4"/>
  <c r="G25" i="4"/>
  <c r="P27" i="4"/>
  <c r="Q30" i="4"/>
  <c r="J33" i="4"/>
  <c r="M35" i="4"/>
  <c r="C38" i="4"/>
  <c r="G40" i="4"/>
  <c r="P41" i="4"/>
  <c r="D43" i="4"/>
  <c r="I44" i="4"/>
  <c r="N46" i="4"/>
  <c r="P47" i="4"/>
  <c r="C49" i="4"/>
  <c r="D50" i="4"/>
  <c r="D51" i="4"/>
  <c r="D52" i="4"/>
  <c r="D53" i="4"/>
  <c r="L51" i="4"/>
  <c r="L53" i="4"/>
  <c r="K2" i="4"/>
  <c r="B15" i="4"/>
  <c r="L32" i="4"/>
  <c r="L42" i="4"/>
  <c r="G46" i="4"/>
  <c r="N49" i="4"/>
  <c r="M2" i="4"/>
  <c r="G24" i="4"/>
  <c r="M41" i="4"/>
  <c r="P48" i="4"/>
  <c r="B22" i="4"/>
  <c r="L45" i="4"/>
  <c r="M11" i="4"/>
  <c r="P20" i="4"/>
  <c r="M34" i="4"/>
  <c r="B44" i="4"/>
  <c r="L48" i="4"/>
  <c r="P11" i="4"/>
  <c r="D30" i="4"/>
  <c r="B43" i="4"/>
  <c r="B50" i="4"/>
  <c r="P3" i="4"/>
  <c r="D7" i="4"/>
  <c r="I10" i="4"/>
  <c r="B13" i="4"/>
  <c r="G16" i="4"/>
  <c r="K19" i="4"/>
  <c r="D22" i="4"/>
  <c r="I25" i="4"/>
  <c r="M28" i="4"/>
  <c r="D31" i="4"/>
  <c r="K33" i="4"/>
  <c r="G36" i="4"/>
  <c r="H38" i="4"/>
  <c r="H40" i="4"/>
  <c r="B42" i="4"/>
  <c r="G43" i="4"/>
  <c r="L44" i="4"/>
  <c r="N45" i="4"/>
  <c r="P46" i="4"/>
  <c r="C48" i="4"/>
  <c r="E49" i="4"/>
  <c r="F50" i="4"/>
  <c r="F51" i="4"/>
  <c r="F52" i="4"/>
  <c r="F53" i="4"/>
  <c r="G37" i="4"/>
  <c r="N52" i="4"/>
  <c r="D15" i="4"/>
  <c r="J37" i="4"/>
  <c r="N47" i="4"/>
  <c r="M4" i="4"/>
  <c r="G7" i="4"/>
  <c r="K10" i="4"/>
  <c r="P13" i="4"/>
  <c r="I16" i="4"/>
  <c r="M19" i="4"/>
  <c r="B23" i="4"/>
  <c r="K25" i="4"/>
  <c r="P28" i="4"/>
  <c r="M31" i="4"/>
  <c r="P33" i="4"/>
  <c r="H36" i="4"/>
  <c r="M38" i="4"/>
  <c r="L40" i="4"/>
  <c r="H42" i="4"/>
  <c r="L43" i="4"/>
  <c r="P44" i="4"/>
  <c r="C46" i="4"/>
  <c r="E47" i="4"/>
  <c r="G48" i="4"/>
  <c r="I49" i="4"/>
  <c r="J50" i="4"/>
  <c r="J51" i="4"/>
  <c r="J52" i="4"/>
  <c r="J53" i="4"/>
  <c r="M26" i="4"/>
  <c r="N51" i="4"/>
  <c r="I18" i="4"/>
  <c r="M32" i="4"/>
  <c r="G44" i="4"/>
  <c r="B52" i="4"/>
  <c r="P4" i="4"/>
  <c r="D8" i="4"/>
  <c r="M10" i="4"/>
  <c r="B14" i="4"/>
  <c r="G17" i="4"/>
  <c r="P19" i="4"/>
  <c r="D23" i="4"/>
  <c r="I26" i="4"/>
  <c r="B29" i="4"/>
  <c r="O31" i="4"/>
  <c r="I34" i="4"/>
  <c r="L36" i="4"/>
  <c r="Q38" i="4"/>
  <c r="B41" i="4"/>
  <c r="I42" i="4"/>
  <c r="M43" i="4"/>
  <c r="Q44" i="4"/>
  <c r="D46" i="4"/>
  <c r="F47" i="4"/>
  <c r="H48" i="4"/>
  <c r="K49" i="4"/>
  <c r="K50" i="4"/>
  <c r="K51" i="4"/>
  <c r="K52" i="4"/>
  <c r="K53" i="4"/>
  <c r="K11" i="4"/>
  <c r="P29" i="4"/>
  <c r="K34" i="4"/>
  <c r="E37" i="4"/>
  <c r="E41" i="4"/>
  <c r="J42" i="4"/>
  <c r="C45" i="4"/>
  <c r="E46" i="4"/>
  <c r="I48" i="4"/>
  <c r="L49" i="4"/>
  <c r="L52" i="4"/>
  <c r="P5" i="4"/>
  <c r="K17" i="4"/>
  <c r="B30" i="4"/>
  <c r="K39" i="4"/>
  <c r="E45" i="4"/>
  <c r="N50" i="4"/>
  <c r="B6" i="4"/>
  <c r="B21" i="4"/>
  <c r="G35" i="4"/>
  <c r="I45" i="4"/>
  <c r="B51" i="4"/>
  <c r="S33" i="4"/>
  <c r="R33" i="4" s="1"/>
  <c r="S7" i="4"/>
  <c r="S9" i="4"/>
  <c r="R9" i="4" s="1"/>
  <c r="D52" i="3" a="1"/>
  <c r="E52" i="3" l="1"/>
  <c r="D54" i="3"/>
  <c r="D53" i="3"/>
  <c r="E56" i="3"/>
  <c r="D52" i="3"/>
  <c r="D57" i="3"/>
  <c r="E57" i="3"/>
  <c r="E55" i="3"/>
  <c r="E53" i="3"/>
  <c r="E54" i="3"/>
  <c r="D55" i="3"/>
  <c r="D56" i="3"/>
  <c r="R23" i="4"/>
  <c r="S32" i="4"/>
  <c r="R32" i="4" s="1"/>
  <c r="S27" i="4"/>
  <c r="R27" i="4" s="1"/>
  <c r="S37" i="4"/>
  <c r="R37" i="4" s="1"/>
  <c r="U14" i="4"/>
  <c r="T14" i="4"/>
  <c r="T41" i="4"/>
  <c r="U41" i="4"/>
  <c r="U13" i="4"/>
  <c r="T13" i="4"/>
  <c r="T11" i="4"/>
  <c r="U11" i="4"/>
  <c r="U19" i="4"/>
  <c r="T19" i="4"/>
  <c r="T31" i="4"/>
  <c r="U31" i="4"/>
  <c r="T34" i="4"/>
  <c r="U34" i="4"/>
  <c r="U36" i="4"/>
  <c r="T36" i="4"/>
  <c r="U6" i="4"/>
  <c r="T6" i="4"/>
  <c r="T16" i="4"/>
  <c r="U16" i="4"/>
  <c r="U22" i="4"/>
  <c r="T22" i="4"/>
  <c r="U10" i="4"/>
  <c r="T10" i="4"/>
  <c r="U3" i="4"/>
  <c r="T3" i="4"/>
  <c r="U42" i="4"/>
  <c r="T42" i="4"/>
  <c r="T15" i="4"/>
  <c r="U15" i="4"/>
  <c r="U28" i="4"/>
  <c r="T28" i="4"/>
  <c r="U24" i="4"/>
  <c r="T24" i="4"/>
  <c r="U21" i="4"/>
  <c r="T21" i="4"/>
  <c r="U40" i="4"/>
  <c r="T40" i="4"/>
  <c r="T30" i="4"/>
  <c r="U30" i="4"/>
  <c r="U18" i="4"/>
  <c r="T18" i="4"/>
  <c r="T39" i="4"/>
  <c r="U39" i="4"/>
  <c r="U23" i="4"/>
  <c r="T23" i="4"/>
  <c r="U5" i="4"/>
  <c r="T5" i="4"/>
  <c r="T37" i="4"/>
  <c r="U37" i="4"/>
  <c r="U20" i="4"/>
  <c r="T20" i="4"/>
  <c r="T33" i="4"/>
  <c r="U33" i="4"/>
  <c r="U12" i="4"/>
  <c r="T12" i="4"/>
  <c r="T25" i="4"/>
  <c r="U25" i="4"/>
  <c r="U7" i="4"/>
  <c r="T7" i="4"/>
  <c r="U17" i="4"/>
  <c r="T17" i="4"/>
  <c r="U8" i="4"/>
  <c r="T8" i="4"/>
  <c r="T9" i="4"/>
  <c r="U9" i="4"/>
  <c r="U32" i="4"/>
  <c r="T32" i="4"/>
  <c r="T38" i="4"/>
  <c r="U38" i="4"/>
  <c r="U26" i="4"/>
  <c r="T26" i="4"/>
  <c r="U29" i="4"/>
  <c r="T29" i="4"/>
  <c r="U27" i="4"/>
  <c r="T27" i="4"/>
  <c r="U35" i="4"/>
  <c r="T35" i="4"/>
  <c r="U4" i="4"/>
  <c r="T4" i="4"/>
  <c r="R7" i="4"/>
  <c r="S34" i="4"/>
  <c r="R34" i="4" s="1"/>
  <c r="S20" i="4"/>
  <c r="R20" i="4" s="1"/>
  <c r="S16" i="4"/>
  <c r="R16" i="4" s="1"/>
  <c r="S4" i="4"/>
  <c r="R4" i="4" s="1"/>
  <c r="S18" i="4"/>
  <c r="R18" i="4" s="1"/>
  <c r="S10" i="4"/>
  <c r="R10" i="4" s="1"/>
  <c r="S35" i="4"/>
  <c r="R35" i="4" s="1"/>
  <c r="S36" i="4"/>
  <c r="R36" i="4" s="1"/>
  <c r="S40" i="4"/>
  <c r="R40" i="4" s="1"/>
  <c r="S42" i="4"/>
  <c r="R42" i="4" s="1"/>
  <c r="S41" i="4"/>
  <c r="R41" i="4" s="1"/>
  <c r="S29" i="4"/>
  <c r="R29" i="4" s="1"/>
  <c r="S11" i="4"/>
  <c r="R11" i="4" s="1"/>
  <c r="S5" i="4"/>
  <c r="R5" i="4" s="1"/>
  <c r="S17" i="4"/>
  <c r="R17" i="4" s="1"/>
  <c r="S3" i="4"/>
  <c r="R3" i="4" s="1"/>
  <c r="S24" i="4"/>
  <c r="R24" i="4" s="1"/>
  <c r="S22" i="4"/>
  <c r="R22" i="4" s="1"/>
  <c r="S38" i="4"/>
  <c r="R38" i="4" s="1"/>
  <c r="S30" i="4"/>
  <c r="R30" i="4" s="1"/>
  <c r="S25" i="4"/>
  <c r="R25" i="4" s="1"/>
  <c r="S8" i="4"/>
  <c r="R8" i="4" s="1"/>
  <c r="S19" i="4"/>
  <c r="R19" i="4" s="1"/>
  <c r="S6" i="4"/>
  <c r="R6" i="4" s="1"/>
  <c r="S14" i="4"/>
  <c r="R14" i="4" s="1"/>
  <c r="S21" i="4"/>
  <c r="R21" i="4" s="1"/>
  <c r="S26" i="4"/>
  <c r="R26" i="4" s="1"/>
  <c r="S12" i="4"/>
  <c r="R12" i="4" s="1"/>
  <c r="S31" i="4"/>
  <c r="R31" i="4" s="1"/>
  <c r="S28" i="4"/>
  <c r="R28" i="4" s="1"/>
  <c r="S13" i="4"/>
  <c r="R13" i="4" s="1"/>
  <c r="S39" i="4"/>
  <c r="R39" i="4" s="1"/>
  <c r="S15" i="4"/>
  <c r="R15" i="4" s="1"/>
</calcChain>
</file>

<file path=xl/sharedStrings.xml><?xml version="1.0" encoding="utf-8"?>
<sst xmlns="http://schemas.openxmlformats.org/spreadsheetml/2006/main" count="277" uniqueCount="155">
  <si>
    <t>Version</t>
  </si>
  <si>
    <t>GetCurves</t>
  </si>
  <si>
    <t>Properties</t>
  </si>
  <si>
    <t>PricingStructureType</t>
  </si>
  <si>
    <t>RateCurve</t>
  </si>
  <si>
    <t>CurveList</t>
  </si>
  <si>
    <t>MarketName</t>
  </si>
  <si>
    <t>QR_LIVE</t>
  </si>
  <si>
    <t>LEG1</t>
  </si>
  <si>
    <t>LEG2</t>
  </si>
  <si>
    <t>ValuationDate</t>
  </si>
  <si>
    <t>Payer</t>
  </si>
  <si>
    <t>Party1</t>
  </si>
  <si>
    <t>AUSY</t>
  </si>
  <si>
    <t>Party2</t>
  </si>
  <si>
    <t>TradeDate</t>
  </si>
  <si>
    <t>Receiver</t>
  </si>
  <si>
    <t>TradeId</t>
  </si>
  <si>
    <t>NotionalAmount</t>
  </si>
  <si>
    <t>MaturityDate</t>
  </si>
  <si>
    <t>EffectiveDate</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</si>
  <si>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</si>
  <si>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</si>
  <si>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</si>
  <si>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</si>
  <si>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</si>
  <si>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</si>
  <si>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</si>
  <si>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</si>
  <si>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</si>
  <si>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</si>
  <si>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</si>
  <si>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</si>
  <si>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</si>
  <si>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</si>
  <si>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</si>
  <si>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</si>
  <si>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</si>
  <si>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</si>
  <si>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</si>
  <si>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</si>
  <si>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</si>
  <si>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</si>
  <si>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</si>
  <si>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</si>
  <si>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</si>
  <si>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</si>
  <si>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</si>
  <si>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</si>
  <si>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</si>
  <si>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</si>
  <si>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</si>
  <si>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</si>
  <si>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</si>
  <si>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</si>
  <si>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</si>
  <si>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</si>
  <si>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</si>
  <si>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</si>
  <si>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</si>
  <si>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</si>
  <si>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</si>
  <si>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</si>
  <si>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</si>
  <si>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</si>
  <si>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</si>
  <si>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</si>
  <si>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</si>
  <si>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Value Trade</t>
  </si>
  <si>
    <t>AFMA</t>
  </si>
  <si>
    <t>In Arrears</t>
  </si>
  <si>
    <t>Discounted Rate</t>
  </si>
  <si>
    <t>In Arrears Rate</t>
  </si>
  <si>
    <t>PaymentDate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</si>
  <si>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</si>
  <si>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</si>
  <si>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</si>
  <si>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</si>
  <si>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</si>
  <si>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</si>
  <si>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</si>
  <si>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</si>
  <si>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</si>
  <si>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</si>
  <si>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</si>
  <si>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</si>
  <si>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</si>
  <si>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</si>
  <si>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</si>
  <si>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</si>
  <si>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</si>
  <si>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</si>
  <si>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</si>
  <si>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</si>
  <si>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</si>
  <si>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</si>
  <si>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</si>
  <si>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Base Date</t>
  </si>
  <si>
    <t>Compounding</t>
  </si>
  <si>
    <t>Quarterly</t>
  </si>
  <si>
    <t>1Y</t>
  </si>
  <si>
    <t>3M</t>
  </si>
  <si>
    <t>Full</t>
  </si>
  <si>
    <t>1M</t>
  </si>
  <si>
    <t>2M</t>
  </si>
  <si>
    <t>4M</t>
  </si>
  <si>
    <t>6M</t>
  </si>
  <si>
    <t>12M</t>
  </si>
  <si>
    <t>Partial</t>
  </si>
  <si>
    <t>Standard</t>
  </si>
  <si>
    <t>None</t>
  </si>
  <si>
    <t>FRA</t>
  </si>
  <si>
    <t>IRSwaption Pricer</t>
  </si>
  <si>
    <t>ExpirationDate</t>
  </si>
  <si>
    <t>ExpirationDateCalendar</t>
  </si>
  <si>
    <t>ExpirationDateBusinessDayAdjustments</t>
  </si>
  <si>
    <t>EarliestExerciseTime</t>
  </si>
  <si>
    <t>AutomaticExcercise</t>
  </si>
  <si>
    <t>PaymentDateCalendar</t>
  </si>
  <si>
    <t>PaymentDateBusinessDayAdjustments</t>
  </si>
  <si>
    <t>PremiumPayer</t>
  </si>
  <si>
    <t>PremiumReceiver</t>
  </si>
  <si>
    <t>Premium</t>
  </si>
  <si>
    <t>PremiumCurrency</t>
  </si>
  <si>
    <t>StrikeRate</t>
  </si>
  <si>
    <t>Volatility</t>
  </si>
  <si>
    <t>ExpirationTime</t>
  </si>
  <si>
    <t>Trade</t>
  </si>
  <si>
    <t>t0001</t>
  </si>
  <si>
    <t>Trade Date</t>
  </si>
  <si>
    <t>XYZ</t>
  </si>
  <si>
    <t>MaturityTenor</t>
  </si>
  <si>
    <t>5Y</t>
  </si>
  <si>
    <t>IsParty1Base</t>
  </si>
  <si>
    <t>IsParty1Leg1Payer</t>
  </si>
  <si>
    <t>Notional</t>
  </si>
  <si>
    <t>Type</t>
  </si>
  <si>
    <t>Rate</t>
  </si>
  <si>
    <t>Spread</t>
  </si>
  <si>
    <t>Valuation</t>
  </si>
  <si>
    <t>nb002</t>
  </si>
  <si>
    <t>2d</t>
  </si>
  <si>
    <t>Delta</t>
  </si>
  <si>
    <t>FixedLegAccrualFactor</t>
  </si>
  <si>
    <t>StrikeDelta</t>
  </si>
  <si>
    <t>ExpiryTenor</t>
  </si>
  <si>
    <t>Delta0</t>
  </si>
  <si>
    <t>BucketedDeltaVector</t>
  </si>
  <si>
    <t>BreakEvenStrike</t>
  </si>
  <si>
    <t>Spot Date</t>
  </si>
  <si>
    <t>Function</t>
  </si>
  <si>
    <t>Market.QR_LIVE.RateCurve.AUD-BBR-BBSW-6M</t>
  </si>
  <si>
    <t>Trade.SpreadSheet.swaption.t0001</t>
  </si>
  <si>
    <t>InterestRate:Option:Swaption</t>
  </si>
  <si>
    <t>ProductTaxonomy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</si>
</sst>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
    <numFmt numFmtId="186" formatCode="0.000000%"/>
    <numFmt numFmtId="187" formatCode="#,##0.000_ ;[Red]\-#,##0.000\ "/>
  </numFmts>
  <fonts count="44">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amily val="2"/>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amily val="2"/>
    </font>
    <font>
      <b/>
      <sz val="11"/>
      <name val="Arial"/>
      <family val="2"/>
    </font>
    <font>
      <sz val="8"/>
      <name val="CG Times (E1)"/>
    </font>
    <font>
      <sz val="10"/>
      <name val="Helv"/>
    </font>
    <font>
      <b/>
      <sz val="10"/>
      <color indexed="39"/>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s>
  <fills count="41">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theme="6"/>
        <bgColor indexed="64"/>
      </patternFill>
    </fill>
    <fill>
      <patternFill patternType="solid">
        <fgColor theme="5" tint="0.59999389629810485"/>
        <bgColor indexed="64"/>
      </patternFill>
    </fill>
    <fill>
      <patternFill patternType="solid">
        <fgColor theme="9"/>
        <bgColor indexed="64"/>
      </patternFill>
    </fill>
    <fill>
      <patternFill patternType="solid">
        <fgColor theme="5" tint="0.79998168889431442"/>
        <bgColor indexed="64"/>
      </patternFill>
    </fill>
  </fills>
  <borders count="29">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s>
  <cellStyleXfs count="101">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7" fillId="18" borderId="0" applyAlignment="0"/>
    <xf numFmtId="172" fontId="1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9" fillId="0" borderId="0" applyFont="0" applyFill="0" applyBorder="0" applyAlignment="0" applyProtection="0">
      <protection locked="0"/>
    </xf>
    <xf numFmtId="39" fontId="20"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1" fillId="0" borderId="0" applyNumberFormat="0" applyFill="0" applyBorder="0" applyAlignment="0" applyProtection="0"/>
    <xf numFmtId="0" fontId="22" fillId="19" borderId="0" applyNumberFormat="0" applyBorder="0">
      <alignment horizontal="right" vertical="center"/>
    </xf>
    <xf numFmtId="19" fontId="22" fillId="19" borderId="4" applyNumberFormat="0" applyBorder="0">
      <alignment horizontal="left" vertical="center"/>
    </xf>
    <xf numFmtId="2" fontId="23" fillId="20" borderId="0">
      <alignment horizontal="center" vertical="center"/>
    </xf>
    <xf numFmtId="2" fontId="23" fillId="20" borderId="20" applyBorder="0">
      <alignment horizontal="left" vertical="center"/>
    </xf>
    <xf numFmtId="0" fontId="22" fillId="19" borderId="0">
      <alignment horizontal="right" vertical="center"/>
    </xf>
    <xf numFmtId="19" fontId="24" fillId="19" borderId="9" applyNumberFormat="0" applyBorder="0">
      <alignment horizontal="left" vertical="center" indent="1"/>
    </xf>
    <xf numFmtId="2" fontId="25" fillId="20" borderId="21" applyBorder="0">
      <alignment horizontal="left" vertical="center" indent="1"/>
    </xf>
    <xf numFmtId="2" fontId="25" fillId="20" borderId="3" applyBorder="0">
      <alignment horizontal="center" vertical="center"/>
    </xf>
    <xf numFmtId="176" fontId="26" fillId="0" borderId="21" applyFill="0" applyBorder="0" applyAlignment="0">
      <alignment horizontal="center"/>
      <protection locked="0"/>
    </xf>
    <xf numFmtId="174" fontId="26" fillId="0" borderId="0" applyFill="0" applyBorder="0" applyAlignment="0">
      <protection locked="0"/>
    </xf>
    <xf numFmtId="175" fontId="26"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7" fillId="22" borderId="9" applyBorder="0">
      <alignment horizontal="left" vertical="center" indent="1"/>
    </xf>
    <xf numFmtId="2" fontId="27" fillId="22" borderId="0">
      <alignment horizontal="right" vertical="center"/>
    </xf>
    <xf numFmtId="2" fontId="27" fillId="22" borderId="20" applyBorder="0">
      <alignment horizontal="left" vertical="center"/>
    </xf>
    <xf numFmtId="2" fontId="27" fillId="22" borderId="22" applyBorder="0">
      <alignment horizontal="center" vertical="center"/>
    </xf>
    <xf numFmtId="19" fontId="24" fillId="23" borderId="23" applyNumberFormat="0" applyBorder="0">
      <alignment horizontal="left" vertical="center"/>
    </xf>
    <xf numFmtId="15" fontId="24" fillId="23" borderId="3" applyNumberFormat="0" applyBorder="0">
      <alignment horizontal="right" vertical="center"/>
    </xf>
    <xf numFmtId="19" fontId="24" fillId="23" borderId="8" applyNumberFormat="0" applyBorder="0">
      <alignment horizontal="right" vertical="center"/>
    </xf>
    <xf numFmtId="2" fontId="25" fillId="24" borderId="24" applyBorder="0">
      <alignment horizontal="left" vertical="center" indent="1"/>
    </xf>
    <xf numFmtId="2" fontId="25" fillId="24" borderId="20" applyNumberFormat="0">
      <alignment horizontal="center" vertical="center"/>
    </xf>
    <xf numFmtId="2" fontId="25" fillId="24" borderId="20" applyNumberFormat="0" applyBorder="0">
      <alignment horizontal="left" vertical="center"/>
    </xf>
    <xf numFmtId="2" fontId="4" fillId="25" borderId="8" applyNumberFormat="0" applyBorder="0">
      <alignment horizontal="right" vertical="center"/>
    </xf>
    <xf numFmtId="177" fontId="28" fillId="0" borderId="0" applyFont="0" applyFill="0" applyBorder="0" applyAlignment="0" applyProtection="0"/>
    <xf numFmtId="0" fontId="2" fillId="0" borderId="0" applyNumberFormat="0" applyFont="0" applyFill="0" applyBorder="0" applyAlignment="0"/>
    <xf numFmtId="178" fontId="29" fillId="0" borderId="0"/>
    <xf numFmtId="172" fontId="30"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7" fillId="22" borderId="17" applyNumberFormat="0" applyBorder="0">
      <alignment horizontal="left" vertical="center"/>
    </xf>
    <xf numFmtId="2" fontId="27"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1" fillId="29" borderId="21" applyBorder="0">
      <alignment horizontal="left" vertical="center" indent="1"/>
    </xf>
    <xf numFmtId="2" fontId="31" fillId="29" borderId="0">
      <alignment horizontal="center" vertical="center"/>
    </xf>
    <xf numFmtId="2" fontId="31" fillId="29" borderId="26">
      <alignment horizontal="left" vertical="center"/>
    </xf>
    <xf numFmtId="0" fontId="32" fillId="30" borderId="22">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3" fillId="0" borderId="0" applyFont="0" applyFill="0" applyBorder="0" applyAlignment="0" applyProtection="0"/>
    <xf numFmtId="9"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70" fontId="34" fillId="31" borderId="0" applyNumberFormat="0" applyBorder="0">
      <alignment horizontal="right" vertical="center"/>
    </xf>
    <xf numFmtId="170" fontId="34" fillId="31" borderId="0" applyNumberFormat="0" applyBorder="0">
      <alignment horizontal="right" vertical="center"/>
    </xf>
    <xf numFmtId="0" fontId="35" fillId="32" borderId="22" applyNumberFormat="0">
      <alignment horizontal="center" vertical="center"/>
    </xf>
    <xf numFmtId="0" fontId="35" fillId="32" borderId="0" applyNumberFormat="0" applyBorder="0">
      <alignment horizontal="left" vertical="center" indent="1"/>
    </xf>
    <xf numFmtId="182" fontId="36" fillId="33" borderId="0">
      <alignment horizontal="center" vertical="center"/>
    </xf>
    <xf numFmtId="183" fontId="37" fillId="34" borderId="0">
      <alignment horizontal="center" vertical="center"/>
      <protection locked="0"/>
    </xf>
    <xf numFmtId="0" fontId="2" fillId="0" borderId="0">
      <alignment horizontal="left" wrapText="1"/>
    </xf>
    <xf numFmtId="38" fontId="38" fillId="0" borderId="0" applyFill="0" applyBorder="0" applyAlignment="0" applyProtection="0"/>
    <xf numFmtId="180" fontId="39" fillId="0" borderId="0" applyFill="0" applyBorder="0" applyAlignment="0" applyProtection="0"/>
    <xf numFmtId="2" fontId="40"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7" fillId="36" borderId="22">
      <alignment horizontal="center" vertical="center"/>
    </xf>
    <xf numFmtId="2" fontId="27" fillId="36" borderId="0" applyNumberFormat="0" applyBorder="0">
      <alignment horizontal="left" vertical="center"/>
    </xf>
    <xf numFmtId="2" fontId="27" fillId="36" borderId="22">
      <alignment horizontal="center" vertical="center"/>
    </xf>
    <xf numFmtId="18" fontId="19" fillId="0" borderId="0" applyFont="0" applyFill="0" applyBorder="0" applyAlignment="0" applyProtection="0">
      <alignment horizontal="left"/>
    </xf>
    <xf numFmtId="10" fontId="33" fillId="0" borderId="27" applyNumberFormat="0" applyFont="0" applyFill="0" applyAlignment="0" applyProtection="0"/>
    <xf numFmtId="184" fontId="3" fillId="0" borderId="28" applyFont="0" applyFill="0" applyBorder="0" applyAlignment="0" applyProtection="0"/>
    <xf numFmtId="184" fontId="3" fillId="0" borderId="28" applyFont="0" applyFill="0" applyBorder="0" applyAlignment="0" applyProtection="0"/>
    <xf numFmtId="38" fontId="41" fillId="0" borderId="0" applyFont="0" applyFill="0" applyBorder="0" applyAlignment="0" applyProtection="0"/>
    <xf numFmtId="0" fontId="41" fillId="0" borderId="0"/>
    <xf numFmtId="0" fontId="43"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130">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0" fontId="6" fillId="14" borderId="9"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0" fontId="10" fillId="14" borderId="6" xfId="2"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0" fontId="6" fillId="13" borderId="12" xfId="2" applyFont="1" applyFill="1" applyBorder="1"/>
    <xf numFmtId="37" fontId="6" fillId="9" borderId="16" xfId="2" applyNumberFormat="1" applyFont="1" applyFill="1" applyBorder="1"/>
    <xf numFmtId="0" fontId="0" fillId="0" borderId="0" xfId="0" applyAlignment="1">
      <alignment horizontal="right"/>
    </xf>
    <xf numFmtId="14" fontId="6" fillId="10" borderId="0" xfId="2" applyNumberFormat="1" applyFont="1" applyFill="1" applyBorder="1"/>
    <xf numFmtId="165" fontId="6" fillId="0" borderId="0" xfId="2" applyNumberFormat="1" applyFont="1" applyFill="1" applyBorder="1"/>
    <xf numFmtId="0" fontId="15" fillId="0" borderId="0" xfId="2" applyFont="1" applyFill="1" applyBorder="1"/>
    <xf numFmtId="0" fontId="15" fillId="0" borderId="0" xfId="2" applyFont="1" applyFill="1" applyBorder="1" applyAlignment="1">
      <alignment horizontal="right"/>
    </xf>
    <xf numFmtId="0" fontId="6" fillId="10" borderId="0" xfId="2" applyFont="1" applyFill="1" applyBorder="1"/>
    <xf numFmtId="0" fontId="6" fillId="0" borderId="0" xfId="2" applyFont="1" applyFill="1" applyBorder="1" applyAlignment="1">
      <alignment horizontal="center"/>
    </xf>
    <xf numFmtId="0" fontId="13" fillId="0" borderId="0" xfId="4" applyFont="1" applyFill="1" applyBorder="1" applyAlignment="1" applyProtection="1">
      <alignment horizontal="center"/>
    </xf>
    <xf numFmtId="168" fontId="13" fillId="0" borderId="0" xfId="4" applyNumberFormat="1" applyFont="1" applyFill="1" applyBorder="1" applyAlignment="1" applyProtection="1">
      <alignment horizontal="center"/>
    </xf>
    <xf numFmtId="167" fontId="13" fillId="0" borderId="0" xfId="4" applyNumberFormat="1" applyFont="1" applyFill="1" applyBorder="1" applyAlignment="1" applyProtection="1">
      <alignment horizontal="center"/>
    </xf>
    <xf numFmtId="170" fontId="13" fillId="0" borderId="0" xfId="1" applyNumberFormat="1" applyFont="1" applyFill="1" applyBorder="1" applyAlignment="1" applyProtection="1">
      <alignment horizontal="center"/>
    </xf>
    <xf numFmtId="171" fontId="13" fillId="0" borderId="0" xfId="4" applyNumberFormat="1" applyFont="1" applyFill="1" applyBorder="1" applyAlignment="1" applyProtection="1">
      <alignment horizontal="center"/>
    </xf>
    <xf numFmtId="0" fontId="0" fillId="0" borderId="0" xfId="0" applyAlignment="1">
      <alignment horizontal="center"/>
    </xf>
    <xf numFmtId="0" fontId="16" fillId="16" borderId="17" xfId="0" applyFont="1" applyFill="1" applyBorder="1" applyAlignment="1">
      <alignment horizontal="center"/>
    </xf>
    <xf numFmtId="169" fontId="16" fillId="16" borderId="18" xfId="0" applyNumberFormat="1" applyFont="1" applyFill="1" applyBorder="1" applyAlignment="1">
      <alignment horizontal="center"/>
    </xf>
    <xf numFmtId="168" fontId="16" fillId="16" borderId="18" xfId="0" applyNumberFormat="1" applyFont="1" applyFill="1" applyBorder="1" applyAlignment="1">
      <alignment horizontal="center"/>
    </xf>
    <xf numFmtId="167" fontId="16" fillId="16" borderId="18" xfId="0" applyNumberFormat="1" applyFont="1" applyFill="1" applyBorder="1" applyAlignment="1">
      <alignment horizontal="center"/>
    </xf>
    <xf numFmtId="170" fontId="16" fillId="16" borderId="18" xfId="1" applyNumberFormat="1" applyFont="1" applyFill="1" applyBorder="1" applyAlignment="1">
      <alignment horizontal="center"/>
    </xf>
    <xf numFmtId="171" fontId="16" fillId="16" borderId="18" xfId="1" applyNumberFormat="1" applyFont="1" applyFill="1" applyBorder="1" applyAlignment="1">
      <alignment horizontal="center"/>
    </xf>
    <xf numFmtId="0" fontId="16" fillId="16" borderId="19" xfId="0" applyFont="1" applyFill="1" applyBorder="1" applyAlignment="1">
      <alignment horizontal="center"/>
    </xf>
    <xf numFmtId="0" fontId="0" fillId="17" borderId="0" xfId="0" applyFill="1" applyAlignment="1">
      <alignment horizontal="center"/>
    </xf>
    <xf numFmtId="169" fontId="0" fillId="17" borderId="0" xfId="0" applyNumberFormat="1"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70" fontId="0" fillId="17" borderId="0" xfId="1" applyNumberFormat="1" applyFont="1" applyFill="1" applyAlignment="1">
      <alignment horizontal="center"/>
    </xf>
    <xf numFmtId="171" fontId="0" fillId="17" borderId="0" xfId="1" applyNumberFormat="1" applyFont="1" applyFill="1" applyAlignment="1">
      <alignment horizontal="center"/>
    </xf>
    <xf numFmtId="171" fontId="0" fillId="17" borderId="0" xfId="0" applyNumberFormat="1" applyFill="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0" fontId="42"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86" fontId="0" fillId="0" borderId="0" xfId="1" applyNumberFormat="1" applyFont="1"/>
    <xf numFmtId="37" fontId="6" fillId="9" borderId="15" xfId="2" quotePrefix="1" applyNumberFormat="1" applyFont="1" applyFill="1" applyBorder="1" applyAlignment="1">
      <alignment horizontal="center"/>
    </xf>
    <xf numFmtId="185" fontId="13" fillId="0" borderId="0" xfId="4" applyNumberFormat="1" applyFont="1" applyFill="1" applyBorder="1" applyAlignment="1" applyProtection="1">
      <alignment horizontal="center"/>
    </xf>
    <xf numFmtId="185" fontId="16" fillId="16" borderId="18" xfId="0" applyNumberFormat="1" applyFont="1" applyFill="1" applyBorder="1" applyAlignment="1">
      <alignment horizontal="center"/>
    </xf>
    <xf numFmtId="185" fontId="0" fillId="17" borderId="0" xfId="0" applyNumberFormat="1" applyFill="1" applyAlignment="1">
      <alignment horizontal="center"/>
    </xf>
    <xf numFmtId="185" fontId="0" fillId="0" borderId="0" xfId="0" applyNumberFormat="1" applyAlignment="1">
      <alignment horizontal="center"/>
    </xf>
    <xf numFmtId="165" fontId="6" fillId="14" borderId="12" xfId="2" applyNumberFormat="1" applyFont="1" applyFill="1" applyBorder="1" applyAlignment="1">
      <alignment horizontal="center"/>
    </xf>
    <xf numFmtId="169" fontId="6" fillId="14" borderId="9" xfId="2" applyNumberFormat="1" applyFont="1" applyFill="1" applyBorder="1" applyAlignment="1">
      <alignment horizontal="center"/>
    </xf>
    <xf numFmtId="3" fontId="6" fillId="14" borderId="6" xfId="2" applyNumberFormat="1" applyFont="1" applyFill="1" applyBorder="1" applyAlignment="1">
      <alignment horizontal="center"/>
    </xf>
    <xf numFmtId="2" fontId="6" fillId="14" borderId="6" xfId="2" applyNumberFormat="1" applyFont="1" applyFill="1" applyBorder="1" applyAlignment="1">
      <alignment horizontal="center"/>
    </xf>
    <xf numFmtId="0" fontId="2" fillId="0" borderId="0" xfId="98"/>
    <xf numFmtId="0" fontId="0" fillId="37" borderId="9" xfId="98" applyFont="1" applyFill="1" applyBorder="1" applyAlignment="1">
      <alignment horizontal="center"/>
    </xf>
    <xf numFmtId="0" fontId="2" fillId="7" borderId="9" xfId="98" applyFill="1" applyBorder="1" applyAlignment="1">
      <alignment horizontal="center"/>
    </xf>
    <xf numFmtId="0" fontId="0" fillId="37" borderId="6" xfId="98" applyFont="1"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0" fontId="0" fillId="37" borderId="12" xfId="98" applyFont="1" applyFill="1" applyBorder="1" applyAlignment="1">
      <alignment horizontal="center"/>
    </xf>
    <xf numFmtId="14" fontId="2" fillId="7" borderId="12" xfId="98" applyNumberFormat="1" applyFill="1" applyBorder="1" applyAlignment="1">
      <alignment horizontal="center"/>
    </xf>
    <xf numFmtId="0" fontId="0" fillId="6" borderId="6" xfId="98" applyFont="1" applyFill="1" applyBorder="1" applyAlignment="1">
      <alignment horizontal="center"/>
    </xf>
    <xf numFmtId="0" fontId="0" fillId="7" borderId="6" xfId="98" applyFont="1" applyFill="1" applyBorder="1" applyAlignment="1">
      <alignment horizontal="center"/>
    </xf>
    <xf numFmtId="167" fontId="2" fillId="7" borderId="6" xfId="98" applyNumberFormat="1" applyFill="1" applyBorder="1" applyAlignment="1">
      <alignment horizontal="center"/>
    </xf>
    <xf numFmtId="0" fontId="0" fillId="6" borderId="12" xfId="98" applyFont="1" applyFill="1" applyBorder="1" applyAlignment="1">
      <alignment horizontal="center"/>
    </xf>
    <xf numFmtId="14" fontId="0" fillId="7" borderId="12" xfId="98" applyNumberFormat="1" applyFont="1" applyFill="1" applyBorder="1" applyAlignment="1">
      <alignment horizontal="center"/>
    </xf>
    <xf numFmtId="0" fontId="0" fillId="4" borderId="6" xfId="98" applyFont="1" applyFill="1" applyBorder="1" applyAlignment="1">
      <alignment horizontal="center"/>
    </xf>
    <xf numFmtId="14" fontId="0" fillId="7" borderId="6" xfId="98" applyNumberFormat="1" applyFont="1" applyFill="1" applyBorder="1" applyAlignment="1">
      <alignment horizontal="center"/>
    </xf>
    <xf numFmtId="0" fontId="2" fillId="4" borderId="6" xfId="98" applyFill="1" applyBorder="1" applyAlignment="1">
      <alignment horizontal="center"/>
    </xf>
    <xf numFmtId="10" fontId="0" fillId="7" borderId="6" xfId="99" applyNumberFormat="1" applyFont="1" applyFill="1" applyBorder="1" applyAlignment="1">
      <alignment horizontal="center"/>
    </xf>
    <xf numFmtId="0" fontId="2" fillId="4" borderId="12" xfId="98" applyFill="1" applyBorder="1" applyAlignment="1">
      <alignment horizontal="center"/>
    </xf>
    <xf numFmtId="10" fontId="0" fillId="7" borderId="12" xfId="99" applyNumberFormat="1" applyFont="1" applyFill="1" applyBorder="1" applyAlignment="1">
      <alignment horizontal="center"/>
    </xf>
    <xf numFmtId="0" fontId="0" fillId="38" borderId="6" xfId="98" applyFont="1" applyFill="1" applyBorder="1" applyAlignment="1">
      <alignment horizontal="center"/>
    </xf>
    <xf numFmtId="0" fontId="0" fillId="38" borderId="12" xfId="98" applyFont="1" applyFill="1" applyBorder="1" applyAlignment="1">
      <alignment horizontal="center"/>
    </xf>
    <xf numFmtId="0" fontId="2" fillId="7" borderId="12" xfId="98" applyFill="1" applyBorder="1" applyAlignment="1">
      <alignment horizontal="center"/>
    </xf>
    <xf numFmtId="0" fontId="2" fillId="39" borderId="6" xfId="98" applyFill="1" applyBorder="1" applyAlignment="1">
      <alignment horizontal="center"/>
    </xf>
    <xf numFmtId="0" fontId="2" fillId="39" borderId="12" xfId="98" applyFill="1" applyBorder="1" applyAlignment="1">
      <alignment horizontal="center"/>
    </xf>
    <xf numFmtId="0" fontId="2" fillId="40" borderId="0" xfId="98" applyFill="1" applyAlignment="1">
      <alignment horizontal="center"/>
    </xf>
    <xf numFmtId="170" fontId="2" fillId="7" borderId="0" xfId="1" applyNumberFormat="1" applyFill="1" applyAlignment="1">
      <alignment horizontal="center"/>
    </xf>
    <xf numFmtId="0" fontId="0" fillId="40" borderId="0" xfId="98" applyFont="1" applyFill="1" applyAlignment="1">
      <alignment horizontal="center"/>
    </xf>
    <xf numFmtId="187" fontId="0" fillId="0" borderId="0" xfId="0" applyNumberFormat="1"/>
    <xf numFmtId="170" fontId="0" fillId="0" borderId="0" xfId="1" applyNumberFormat="1" applyFont="1"/>
    <xf numFmtId="0" fontId="6" fillId="4" borderId="6" xfId="2" applyFont="1" applyFill="1" applyBorder="1"/>
    <xf numFmtId="0" fontId="6" fillId="4" borderId="12" xfId="2" applyFont="1" applyFill="1" applyBorder="1"/>
    <xf numFmtId="3" fontId="2" fillId="7" borderId="0" xfId="1" applyNumberFormat="1" applyFill="1" applyAlignment="1">
      <alignment horizontal="center"/>
    </xf>
    <xf numFmtId="0" fontId="4" fillId="40" borderId="0" xfId="98" applyFont="1" applyFill="1" applyAlignment="1">
      <alignment horizontal="center"/>
    </xf>
    <xf numFmtId="10" fontId="2" fillId="7" borderId="0" xfId="1" applyNumberFormat="1" applyFill="1" applyAlignment="1">
      <alignment horizontal="center"/>
    </xf>
    <xf numFmtId="0" fontId="0" fillId="0" borderId="0" xfId="98" applyFont="1"/>
  </cellXfs>
  <cellStyles count="101">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2" xfId="100" xr:uid="{00000000-0005-0000-0000-000005000000}"/>
    <cellStyle name="Comma0" xfId="11" xr:uid="{00000000-0005-0000-0000-000006000000}"/>
    <cellStyle name="Currency 2" xfId="12" xr:uid="{00000000-0005-0000-0000-000007000000}"/>
    <cellStyle name="Currency0" xfId="13" xr:uid="{00000000-0005-0000-0000-000008000000}"/>
    <cellStyle name="Date" xfId="14" xr:uid="{00000000-0005-0000-0000-000009000000}"/>
    <cellStyle name="Decimal 1" xfId="15" xr:uid="{00000000-0005-0000-0000-00000A000000}"/>
    <cellStyle name="Decimal 2" xfId="16" xr:uid="{00000000-0005-0000-0000-00000B000000}"/>
    <cellStyle name="Decimal 3" xfId="17" xr:uid="{00000000-0005-0000-0000-00000C000000}"/>
    <cellStyle name="Fixed" xfId="18" xr:uid="{00000000-0005-0000-0000-00000D000000}"/>
    <cellStyle name="Header" xfId="19" xr:uid="{00000000-0005-0000-0000-00000E000000}"/>
    <cellStyle name="Hyperlink 2" xfId="4" xr:uid="{00000000-0005-0000-0000-00000F000000}"/>
    <cellStyle name="Hyperlink_nabCapital IR Curves Simple v2.5" xfId="97" xr:uid="{00000000-0005-0000-0000-000010000000}"/>
    <cellStyle name="InfoDataColumn" xfId="20" xr:uid="{00000000-0005-0000-0000-000011000000}"/>
    <cellStyle name="InfoDataRow" xfId="21" xr:uid="{00000000-0005-0000-0000-000012000000}"/>
    <cellStyle name="InfoLabelColumn" xfId="22" xr:uid="{00000000-0005-0000-0000-000013000000}"/>
    <cellStyle name="InfoLabelRow" xfId="23" xr:uid="{00000000-0005-0000-0000-000014000000}"/>
    <cellStyle name="InfolDataColumn" xfId="24" xr:uid="{00000000-0005-0000-0000-000015000000}"/>
    <cellStyle name="InformationalData" xfId="25" xr:uid="{00000000-0005-0000-0000-000016000000}"/>
    <cellStyle name="InformationalLabel" xfId="26" xr:uid="{00000000-0005-0000-0000-000017000000}"/>
    <cellStyle name="InformationalLabelTop" xfId="27" xr:uid="{00000000-0005-0000-0000-000018000000}"/>
    <cellStyle name="Input %" xfId="28" xr:uid="{00000000-0005-0000-0000-000019000000}"/>
    <cellStyle name="Input 1" xfId="29" xr:uid="{00000000-0005-0000-0000-00001A000000}"/>
    <cellStyle name="Input 3" xfId="30" xr:uid="{00000000-0005-0000-0000-00001B000000}"/>
    <cellStyle name="InputData" xfId="31" xr:uid="{00000000-0005-0000-0000-00001C000000}"/>
    <cellStyle name="InputDataColumn" xfId="32" xr:uid="{00000000-0005-0000-0000-00001D000000}"/>
    <cellStyle name="InputDataRow" xfId="33" xr:uid="{00000000-0005-0000-0000-00001E000000}"/>
    <cellStyle name="InputLabel" xfId="34" xr:uid="{00000000-0005-0000-0000-00001F000000}"/>
    <cellStyle name="InputLabelColumn" xfId="35" xr:uid="{00000000-0005-0000-0000-000020000000}"/>
    <cellStyle name="InputLabelRow" xfId="36" xr:uid="{00000000-0005-0000-0000-000021000000}"/>
    <cellStyle name="InputLabelTop" xfId="37" xr:uid="{00000000-0005-0000-0000-000022000000}"/>
    <cellStyle name="IntermediateData" xfId="38" xr:uid="{00000000-0005-0000-0000-000023000000}"/>
    <cellStyle name="IntermediateDataColumn" xfId="39" xr:uid="{00000000-0005-0000-0000-000024000000}"/>
    <cellStyle name="IntermediateDataRow" xfId="40" xr:uid="{00000000-0005-0000-0000-000025000000}"/>
    <cellStyle name="IntermediateLabel" xfId="41" xr:uid="{00000000-0005-0000-0000-000026000000}"/>
    <cellStyle name="IntermediateLabelColumn" xfId="42" xr:uid="{00000000-0005-0000-0000-000027000000}"/>
    <cellStyle name="IntermediateLabelRow" xfId="43" xr:uid="{00000000-0005-0000-0000-000028000000}"/>
    <cellStyle name="InvalidCell" xfId="44" xr:uid="{00000000-0005-0000-0000-000029000000}"/>
    <cellStyle name="Month" xfId="45" xr:uid="{00000000-0005-0000-0000-00002A000000}"/>
    <cellStyle name="NewSheet" xfId="46" xr:uid="{00000000-0005-0000-0000-00002B000000}"/>
    <cellStyle name="Normal" xfId="0" builtinId="0"/>
    <cellStyle name="Normal - Style1" xfId="47" xr:uid="{00000000-0005-0000-0000-00002D000000}"/>
    <cellStyle name="Normal 11" xfId="48" xr:uid="{00000000-0005-0000-0000-00002E000000}"/>
    <cellStyle name="Normal 2" xfId="49" xr:uid="{00000000-0005-0000-0000-00002F000000}"/>
    <cellStyle name="Normal 2 2" xfId="50" xr:uid="{00000000-0005-0000-0000-000030000000}"/>
    <cellStyle name="Normal 2 3" xfId="51" xr:uid="{00000000-0005-0000-0000-000031000000}"/>
    <cellStyle name="Normal 2 4" xfId="98" xr:uid="{00000000-0005-0000-0000-000032000000}"/>
    <cellStyle name="Normal 3" xfId="52" xr:uid="{00000000-0005-0000-0000-000033000000}"/>
    <cellStyle name="Normal 3 2" xfId="53" xr:uid="{00000000-0005-0000-0000-000034000000}"/>
    <cellStyle name="Normal 4" xfId="2" xr:uid="{00000000-0005-0000-0000-000035000000}"/>
    <cellStyle name="Normal_CDS Pricer" xfId="5" xr:uid="{00000000-0005-0000-0000-000036000000}"/>
    <cellStyle name="Normal_Models" xfId="3" xr:uid="{00000000-0005-0000-0000-000037000000}"/>
    <cellStyle name="Note 2 2" xfId="54" xr:uid="{00000000-0005-0000-0000-000038000000}"/>
    <cellStyle name="Note 2 3" xfId="55" xr:uid="{00000000-0005-0000-0000-000039000000}"/>
    <cellStyle name="ObjectDataColumn" xfId="56" xr:uid="{00000000-0005-0000-0000-00003A000000}"/>
    <cellStyle name="ObjectDataRow" xfId="57" xr:uid="{00000000-0005-0000-0000-00003B000000}"/>
    <cellStyle name="ObjectLabelColumn" xfId="58" xr:uid="{00000000-0005-0000-0000-00003C000000}"/>
    <cellStyle name="ObjectLabelRow" xfId="59" xr:uid="{00000000-0005-0000-0000-00003D000000}"/>
    <cellStyle name="OutputData" xfId="60" xr:uid="{00000000-0005-0000-0000-00003E000000}"/>
    <cellStyle name="OutputDataColumn" xfId="61" xr:uid="{00000000-0005-0000-0000-00003F000000}"/>
    <cellStyle name="OutputDataRow" xfId="62" xr:uid="{00000000-0005-0000-0000-000040000000}"/>
    <cellStyle name="OutputLabel" xfId="63" xr:uid="{00000000-0005-0000-0000-000041000000}"/>
    <cellStyle name="OutputLabelColumn" xfId="64" xr:uid="{00000000-0005-0000-0000-000042000000}"/>
    <cellStyle name="OutputLabelRow" xfId="65" xr:uid="{00000000-0005-0000-0000-000043000000}"/>
    <cellStyle name="PanelLabel" xfId="66" xr:uid="{00000000-0005-0000-0000-000044000000}"/>
    <cellStyle name="Percent" xfId="1" builtinId="5"/>
    <cellStyle name="Percent ()" xfId="67" xr:uid="{00000000-0005-0000-0000-000046000000}"/>
    <cellStyle name="Percent () 2" xfId="68" xr:uid="{00000000-0005-0000-0000-000047000000}"/>
    <cellStyle name="Percent 1" xfId="69" xr:uid="{00000000-0005-0000-0000-000048000000}"/>
    <cellStyle name="Percent 2" xfId="70" xr:uid="{00000000-0005-0000-0000-000049000000}"/>
    <cellStyle name="Percent 2 2" xfId="71" xr:uid="{00000000-0005-0000-0000-00004A000000}"/>
    <cellStyle name="Percent 2 3" xfId="72" xr:uid="{00000000-0005-0000-0000-00004B000000}"/>
    <cellStyle name="Percent 2 4" xfId="73" xr:uid="{00000000-0005-0000-0000-00004C000000}"/>
    <cellStyle name="Percent 2 5" xfId="74" xr:uid="{00000000-0005-0000-0000-00004D000000}"/>
    <cellStyle name="Percent 2 6" xfId="75" xr:uid="{00000000-0005-0000-0000-00004E000000}"/>
    <cellStyle name="Percent 2 7" xfId="99" xr:uid="{00000000-0005-0000-0000-00004F000000}"/>
    <cellStyle name="PersonalDataColumn" xfId="76" xr:uid="{00000000-0005-0000-0000-000050000000}"/>
    <cellStyle name="PersonalDataRow" xfId="77" xr:uid="{00000000-0005-0000-0000-000051000000}"/>
    <cellStyle name="PersonalLabelColumn" xfId="78" xr:uid="{00000000-0005-0000-0000-000052000000}"/>
    <cellStyle name="PersonalLabelRow" xfId="79" xr:uid="{00000000-0005-0000-0000-000053000000}"/>
    <cellStyle name="result" xfId="80" xr:uid="{00000000-0005-0000-0000-000054000000}"/>
    <cellStyle name="spreads" xfId="81" xr:uid="{00000000-0005-0000-0000-000055000000}"/>
    <cellStyle name="Style 1" xfId="82" xr:uid="{00000000-0005-0000-0000-000056000000}"/>
    <cellStyle name="Sum" xfId="83" xr:uid="{00000000-0005-0000-0000-000057000000}"/>
    <cellStyle name="Sum %of HV" xfId="84" xr:uid="{00000000-0005-0000-0000-000058000000}"/>
    <cellStyle name="swaptn" xfId="85" xr:uid="{00000000-0005-0000-0000-000059000000}"/>
    <cellStyle name="TableDataColumn" xfId="86" xr:uid="{00000000-0005-0000-0000-00005A000000}"/>
    <cellStyle name="TableDataRow" xfId="87" xr:uid="{00000000-0005-0000-0000-00005B000000}"/>
    <cellStyle name="TableLabelColumn" xfId="88" xr:uid="{00000000-0005-0000-0000-00005C000000}"/>
    <cellStyle name="TableLabelRow" xfId="89" xr:uid="{00000000-0005-0000-0000-00005D000000}"/>
    <cellStyle name="TableLabelTop" xfId="90" xr:uid="{00000000-0005-0000-0000-00005E000000}"/>
    <cellStyle name="time" xfId="91" xr:uid="{00000000-0005-0000-0000-00005F000000}"/>
    <cellStyle name="Underline 2" xfId="92" xr:uid="{00000000-0005-0000-0000-000060000000}"/>
    <cellStyle name="Year" xfId="93" xr:uid="{00000000-0005-0000-0000-000061000000}"/>
    <cellStyle name="Year 2" xfId="94" xr:uid="{00000000-0005-0000-0000-000062000000}"/>
    <cellStyle name="桁区切り_NewDemo" xfId="95" xr:uid="{00000000-0005-0000-0000-000063000000}"/>
    <cellStyle name="標準_NewDemo" xfId="96" xr:uid="{00000000-0005-0000-0000-000064000000}"/>
  </cellStyles>
  <dxfs count="1">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29"/>
  <sheetViews>
    <sheetView workbookViewId="0">
      <selection activeCell="F5" sqref="F5"/>
    </sheetView>
  </sheetViews>
  <sheetFormatPr defaultRowHeight="12.75"/>
  <cols>
    <col min="1" max="1" width="64.42578125" bestFit="1" customWidth="1"/>
    <col min="2" max="2" width="41.85546875" bestFit="1" customWidth="1"/>
    <col min="3" max="3" width="10.28515625" bestFit="1" customWidth="1"/>
    <col min="5" max="5" width="5.85546875" bestFit="1" customWidth="1"/>
    <col min="6" max="6" width="15.7109375" customWidth="1"/>
    <col min="7" max="7" width="14.28515625" customWidth="1"/>
  </cols>
  <sheetData>
    <row r="1" spans="1:6">
      <c r="A1" s="1" t="s">
        <v>0</v>
      </c>
    </row>
    <row r="2" spans="1:6">
      <c r="A2" t="str">
        <f>_xll.HLV5r3.Financial.Cache.GetCurveEngineVersionInfo()</f>
        <v>Version: FpML.V5r3 v1.0 Built on : 28/06/2019, 9:25 AM</v>
      </c>
      <c r="B2" s="2" t="s">
        <v>97</v>
      </c>
      <c r="C2" s="82">
        <f ca="1">TODAY()</f>
        <v>43644</v>
      </c>
    </row>
    <row r="3" spans="1:6">
      <c r="B3" s="2" t="s">
        <v>98</v>
      </c>
      <c r="C3" s="2" t="s">
        <v>99</v>
      </c>
    </row>
    <row r="4" spans="1:6">
      <c r="A4" s="1" t="s">
        <v>1</v>
      </c>
      <c r="B4" s="2" t="s">
        <v>2</v>
      </c>
    </row>
    <row r="5" spans="1:6">
      <c r="A5" s="3"/>
      <c r="B5" s="4" t="s">
        <v>3</v>
      </c>
      <c r="C5" s="4" t="s">
        <v>4</v>
      </c>
    </row>
    <row r="6" spans="1:6">
      <c r="B6" s="4" t="s">
        <v>150</v>
      </c>
      <c r="C6" s="4" t="s">
        <v>61</v>
      </c>
    </row>
    <row r="7" spans="1:6">
      <c r="A7" s="5" t="s">
        <v>5</v>
      </c>
      <c r="B7" s="4" t="s">
        <v>6</v>
      </c>
      <c r="C7" s="4" t="s">
        <v>7</v>
      </c>
    </row>
    <row r="8" spans="1:6">
      <c r="A8" s="6" t="str">
        <f t="array" ref="A8:A129">_xll.HLV5r3.Financial.Cache.ListUpTo100PricingStructures( B6:C7)</f>
        <v>Market.QR_LIVE.RateCurve.USD-LIBOR-BBA-3M</v>
      </c>
    </row>
    <row r="9" spans="1:6">
      <c r="A9" s="6" t="str">
        <v>Market.QR_LIVE.RateCurve.AUD-BBR-BBSW-1M</v>
      </c>
      <c r="B9" s="7" t="s">
        <v>151</v>
      </c>
      <c r="C9" s="7"/>
    </row>
    <row r="10" spans="1:6">
      <c r="A10" s="6" t="str">
        <v>Market.QR_LIVE.RateCurve.AUD-BBR-BBSW-3M</v>
      </c>
    </row>
    <row r="11" spans="1:6">
      <c r="A11" s="6" t="str">
        <v>Market.QR_LIVE.DiscountCurve.EUR-LIBOR-SENIOR</v>
      </c>
    </row>
    <row r="12" spans="1:6">
      <c r="A12" s="6" t="str">
        <v>Market.QR_LIVE.DiscountCurve.GBP-LIBOR-SENIOR</v>
      </c>
    </row>
    <row r="13" spans="1:6">
      <c r="A13" s="6" t="str">
        <v>Market.QR_LIVE.DiscountCurve.JPY-LIBOR-SENIOR</v>
      </c>
    </row>
    <row r="14" spans="1:6">
      <c r="A14" s="6" t="str">
        <v>Market.QR_LIVE.DiscountCurve.NZD-LIBOR-SENIOR</v>
      </c>
    </row>
    <row r="15" spans="1:6">
      <c r="A15" s="6" t="str">
        <v>Market.QR_LIVE.DiscountCurve.USD-LIBOR-SENIOR</v>
      </c>
      <c r="B15" t="str">
        <f t="array" ref="B15:C56">_xll.HLV5r3.Financial.Cache.GetQuotedAssetSet( B9)</f>
        <v>AUD-Deposit-1D</v>
      </c>
      <c r="C15">
        <v>4.4999999999999998E-2</v>
      </c>
      <c r="E15">
        <f t="array" aca="1" ref="E15:F46" ca="1">_xll.HLV5r3.Financial.Cache.GetDaysAndRates(B9,C2,C3)</f>
        <v>-3224</v>
      </c>
      <c r="F15">
        <f ca="1"/>
        <v>0</v>
      </c>
    </row>
    <row r="16" spans="1:6">
      <c r="A16" s="6" t="str">
        <v>Market.QR_LIVE.FxCurve.AUD-EUR</v>
      </c>
      <c r="B16" t="str">
        <v>AUD-Deposit-6M</v>
      </c>
      <c r="C16">
        <v>4.9000000000000002E-2</v>
      </c>
      <c r="E16">
        <f ca="1"/>
        <v>-3223</v>
      </c>
      <c r="F16">
        <f ca="1"/>
        <v>-1.3961262093964422E-5</v>
      </c>
    </row>
    <row r="17" spans="1:6">
      <c r="A17" s="6" t="str">
        <v>Market.QR_LIVE.FxCurve.AUD-GBP</v>
      </c>
      <c r="B17" t="str">
        <v>AUD-BasisSwap-1Y-6M</v>
      </c>
      <c r="C17">
        <v>0</v>
      </c>
      <c r="E17">
        <f ca="1"/>
        <v>-3042</v>
      </c>
      <c r="F17">
        <f ca="1"/>
        <v>-2.8944024092552034E-3</v>
      </c>
    </row>
    <row r="18" spans="1:6">
      <c r="A18" s="6" t="str">
        <v>Market.QR_LIVE.FxCurve.AUD-JPY</v>
      </c>
      <c r="B18" t="str">
        <v>AUD-BasisSwap-2Y-6M</v>
      </c>
      <c r="C18">
        <v>0</v>
      </c>
      <c r="E18">
        <f ca="1"/>
        <v>-2858</v>
      </c>
      <c r="F18">
        <f ca="1"/>
        <v>-5.9834313476914147E-3</v>
      </c>
    </row>
    <row r="19" spans="1:6">
      <c r="A19" s="6" t="str">
        <v>Market.QR_LIVE.FxCurve.AUD-NZD</v>
      </c>
      <c r="B19" t="str">
        <v>AUD-BasisSwap-3Y-6M</v>
      </c>
      <c r="C19">
        <v>0</v>
      </c>
      <c r="E19">
        <f ca="1"/>
        <v>-2492</v>
      </c>
      <c r="F19">
        <f ca="1"/>
        <v>-1.3864706689933559E-2</v>
      </c>
    </row>
    <row r="20" spans="1:6">
      <c r="A20" s="6" t="str">
        <v>Market.QR_LIVE.FxCurve.EUR-USD</v>
      </c>
      <c r="B20" t="str">
        <v>AUD-BasisSwap-4Y-6M</v>
      </c>
      <c r="C20">
        <v>0</v>
      </c>
      <c r="E20">
        <f ca="1"/>
        <v>-2128</v>
      </c>
      <c r="F20">
        <f ca="1"/>
        <v>-2.4564481922053627E-2</v>
      </c>
    </row>
    <row r="21" spans="1:6">
      <c r="A21" s="6" t="str">
        <v>Market.QR_LIVE.FxCurve.GBP-USD</v>
      </c>
      <c r="B21" t="str">
        <v>AUD-BasisSwap-5Y-6M</v>
      </c>
      <c r="C21">
        <v>0</v>
      </c>
      <c r="E21">
        <f ca="1"/>
        <v>-1764</v>
      </c>
      <c r="F21">
        <f ca="1"/>
        <v>-4.0679135550890866E-2</v>
      </c>
    </row>
    <row r="22" spans="1:6">
      <c r="A22" s="6" t="str">
        <v>Market.QR_LIVE.FxCurve.JPY-USD</v>
      </c>
      <c r="B22" t="str">
        <v>AUD-BasisSwap-7Y-6M</v>
      </c>
      <c r="C22">
        <v>0</v>
      </c>
      <c r="E22">
        <f ca="1"/>
        <v>-1397</v>
      </c>
      <c r="F22">
        <f ca="1"/>
        <v>-6.5342152425062139E-2</v>
      </c>
    </row>
    <row r="23" spans="1:6">
      <c r="A23" s="6" t="str">
        <v>Market.QR_LIVE.FxCurve.NZD-USD</v>
      </c>
      <c r="B23" t="str">
        <v>AUD-BasisSwap-10Y-6M</v>
      </c>
      <c r="C23">
        <v>0</v>
      </c>
      <c r="E23">
        <f ca="1"/>
        <v>-666</v>
      </c>
      <c r="F23">
        <f ca="1"/>
        <v>-0.19419598221093448</v>
      </c>
    </row>
    <row r="24" spans="1:6">
      <c r="A24" s="6" t="str">
        <v>Market.QR_LIVE.RateCurve.AUD-AONIA-OIS-COMPOUND</v>
      </c>
      <c r="B24" t="str">
        <v>AUD-BasisSwap-15Y-6M</v>
      </c>
      <c r="C24">
        <v>0</v>
      </c>
      <c r="E24">
        <f ca="1"/>
        <v>430</v>
      </c>
      <c r="F24">
        <f ca="1"/>
        <v>0.475061609599571</v>
      </c>
    </row>
    <row r="25" spans="1:6">
      <c r="A25" s="6" t="str">
        <v>Market.QR_LIVE.RateCurve.AUD-BBR-BBSW-2M</v>
      </c>
      <c r="B25" t="str">
        <v>AUD-BasisSwap-20Y-6M</v>
      </c>
      <c r="C25">
        <v>0</v>
      </c>
      <c r="E25">
        <f ca="1"/>
        <v>2254</v>
      </c>
      <c r="F25">
        <f ca="1"/>
        <v>0.13310590571098668</v>
      </c>
    </row>
    <row r="26" spans="1:6">
      <c r="A26" s="6" t="str">
        <v>Market.QR_LIVE.RateCurve.EUR-EURIBOR-Reuters-1M</v>
      </c>
      <c r="B26" t="str">
        <v>AUD-BasisSwap-25Y-6M</v>
      </c>
      <c r="C26">
        <v>0</v>
      </c>
      <c r="E26">
        <f ca="1"/>
        <v>4081</v>
      </c>
      <c r="F26">
        <f ca="1"/>
        <v>9.6543263776966981E-2</v>
      </c>
    </row>
    <row r="27" spans="1:6">
      <c r="A27" s="6" t="str">
        <v>Market.QR_LIVE.RateCurve.EUR-EURIBOR-Reuters-3M</v>
      </c>
      <c r="B27" t="str">
        <v>AUD-BasisSwap-30Y-6M</v>
      </c>
      <c r="C27">
        <v>0</v>
      </c>
      <c r="E27">
        <f ca="1"/>
        <v>5908</v>
      </c>
      <c r="F27">
        <f ca="1"/>
        <v>8.2311240718066614E-2</v>
      </c>
    </row>
    <row r="28" spans="1:6">
      <c r="A28" s="6" t="str">
        <v>Market.QR_LIVE.RateCurve.EUR-EURIBOR-Reuters-6M</v>
      </c>
      <c r="B28" t="e">
        <v>#N/A</v>
      </c>
      <c r="C28" t="e">
        <v>#N/A</v>
      </c>
      <c r="E28">
        <f ca="1"/>
        <v>7735</v>
      </c>
      <c r="F28">
        <f ca="1"/>
        <v>7.4541608812584315E-2</v>
      </c>
    </row>
    <row r="29" spans="1:6">
      <c r="A29" s="6" t="str">
        <v>Market.QR_LIVE.RateCurve.EUR-LIBOR-BBA-1M</v>
      </c>
      <c r="B29" t="e">
        <v>#N/A</v>
      </c>
      <c r="C29" t="e">
        <v>#N/A</v>
      </c>
      <c r="E29" t="e">
        <f ca="1"/>
        <v>#N/A</v>
      </c>
      <c r="F29" t="e">
        <f ca="1"/>
        <v>#N/A</v>
      </c>
    </row>
    <row r="30" spans="1:6">
      <c r="A30" s="6" t="str">
        <v>Market.QR_LIVE.RateCurve.EUR-LIBOR-BBA-3M</v>
      </c>
      <c r="B30" t="e">
        <v>#N/A</v>
      </c>
      <c r="C30" t="e">
        <v>#N/A</v>
      </c>
      <c r="E30" t="e">
        <f ca="1"/>
        <v>#N/A</v>
      </c>
      <c r="F30" t="e">
        <f ca="1"/>
        <v>#N/A</v>
      </c>
    </row>
    <row r="31" spans="1:6">
      <c r="A31" s="6" t="str">
        <v>Market.QR_LIVE.RateCurve.EUR-LIBOR-BBA-6M</v>
      </c>
      <c r="B31" t="e">
        <v>#N/A</v>
      </c>
      <c r="C31" t="e">
        <v>#N/A</v>
      </c>
      <c r="E31" t="e">
        <f ca="1"/>
        <v>#N/A</v>
      </c>
      <c r="F31" t="e">
        <f ca="1"/>
        <v>#N/A</v>
      </c>
    </row>
    <row r="32" spans="1:6">
      <c r="A32" s="6" t="str">
        <v>Market.QR_LIVE.RateCurve.GBP-LIBOR-BBA-3M</v>
      </c>
      <c r="B32" t="e">
        <v>#N/A</v>
      </c>
      <c r="C32" t="e">
        <v>#N/A</v>
      </c>
      <c r="E32" t="e">
        <f ca="1"/>
        <v>#N/A</v>
      </c>
      <c r="F32" t="e">
        <f ca="1"/>
        <v>#N/A</v>
      </c>
    </row>
    <row r="33" spans="1:6">
      <c r="A33" s="6" t="str">
        <v>Market.QR_LIVE.RateCurve.JPY-LIBOR-BBA-1M</v>
      </c>
      <c r="B33" t="e">
        <v>#N/A</v>
      </c>
      <c r="C33" t="e">
        <v>#N/A</v>
      </c>
      <c r="E33" t="e">
        <f ca="1"/>
        <v>#N/A</v>
      </c>
      <c r="F33" t="e">
        <f ca="1"/>
        <v>#N/A</v>
      </c>
    </row>
    <row r="34" spans="1:6">
      <c r="A34" s="6" t="str">
        <v>Market.QR_LIVE.RateCurve.JPY-LIBOR-BBA-3M</v>
      </c>
      <c r="B34" t="e">
        <v>#N/A</v>
      </c>
      <c r="C34" t="e">
        <v>#N/A</v>
      </c>
      <c r="E34" t="e">
        <f ca="1"/>
        <v>#N/A</v>
      </c>
      <c r="F34" t="e">
        <f ca="1"/>
        <v>#N/A</v>
      </c>
    </row>
    <row r="35" spans="1:6">
      <c r="A35" s="6" t="str">
        <v>Market.QR_LIVE.RateCurve.JPY-LIBOR-BBA-6M</v>
      </c>
      <c r="B35" t="e">
        <v>#N/A</v>
      </c>
      <c r="C35" t="e">
        <v>#N/A</v>
      </c>
      <c r="E35" t="e">
        <f ca="1"/>
        <v>#N/A</v>
      </c>
      <c r="F35" t="e">
        <f ca="1"/>
        <v>#N/A</v>
      </c>
    </row>
    <row r="36" spans="1:6">
      <c r="A36" s="6" t="str">
        <v>Market.QR_LIVE.RateCurve.JPY-LIBOR-ISDA-1M</v>
      </c>
      <c r="B36" t="e">
        <v>#N/A</v>
      </c>
      <c r="C36" t="e">
        <v>#N/A</v>
      </c>
      <c r="E36" t="e">
        <f ca="1"/>
        <v>#N/A</v>
      </c>
      <c r="F36" t="e">
        <f ca="1"/>
        <v>#N/A</v>
      </c>
    </row>
    <row r="37" spans="1:6">
      <c r="A37" s="6" t="str">
        <v>Market.QR_LIVE.RateCurve.JPY-LIBOR-ISDA-3M</v>
      </c>
      <c r="B37" t="e">
        <v>#N/A</v>
      </c>
      <c r="C37" t="e">
        <v>#N/A</v>
      </c>
      <c r="E37" t="e">
        <f ca="1"/>
        <v>#N/A</v>
      </c>
      <c r="F37" t="e">
        <f ca="1"/>
        <v>#N/A</v>
      </c>
    </row>
    <row r="38" spans="1:6">
      <c r="A38" s="6" t="str">
        <v>Market.QR_LIVE.RateCurve.JPY-LIBOR-ISDA-6M</v>
      </c>
      <c r="B38" t="e">
        <v>#N/A</v>
      </c>
      <c r="C38" t="e">
        <v>#N/A</v>
      </c>
      <c r="E38" t="e">
        <f ca="1"/>
        <v>#N/A</v>
      </c>
      <c r="F38" t="e">
        <f ca="1"/>
        <v>#N/A</v>
      </c>
    </row>
    <row r="39" spans="1:6">
      <c r="A39" s="6" t="str">
        <v>Market.QR_LIVE.RateCurve.NZD-BBR-FRA-1M</v>
      </c>
      <c r="B39" t="e">
        <v>#N/A</v>
      </c>
      <c r="C39" t="e">
        <v>#N/A</v>
      </c>
      <c r="E39" t="e">
        <f ca="1"/>
        <v>#N/A</v>
      </c>
      <c r="F39" t="e">
        <f ca="1"/>
        <v>#N/A</v>
      </c>
    </row>
    <row r="40" spans="1:6">
      <c r="A40" s="6" t="str">
        <v>Market.QR_LIVE.RateCurve.NZD-BBR-FRA-3M</v>
      </c>
      <c r="B40" t="e">
        <v>#N/A</v>
      </c>
      <c r="C40" t="e">
        <v>#N/A</v>
      </c>
      <c r="E40" t="e">
        <f ca="1"/>
        <v>#N/A</v>
      </c>
      <c r="F40" t="e">
        <f ca="1"/>
        <v>#N/A</v>
      </c>
    </row>
    <row r="41" spans="1:6">
      <c r="A41" s="6" t="str">
        <v>Market.QR_LIVE.RateCurve.NZD-BBR-FRA-6M</v>
      </c>
      <c r="B41" t="e">
        <v>#N/A</v>
      </c>
      <c r="C41" t="e">
        <v>#N/A</v>
      </c>
      <c r="E41" t="e">
        <f ca="1"/>
        <v>#N/A</v>
      </c>
      <c r="F41" t="e">
        <f ca="1"/>
        <v>#N/A</v>
      </c>
    </row>
    <row r="42" spans="1:6">
      <c r="A42" s="6" t="str">
        <v>Market.QR_LIVE.RateCurve.USD-LIBOR-BBA-1M</v>
      </c>
      <c r="B42" t="e">
        <v>#N/A</v>
      </c>
      <c r="C42" t="e">
        <v>#N/A</v>
      </c>
      <c r="E42" t="e">
        <f ca="1"/>
        <v>#N/A</v>
      </c>
      <c r="F42" t="e">
        <f ca="1"/>
        <v>#N/A</v>
      </c>
    </row>
    <row r="43" spans="1:6">
      <c r="A43" s="6" t="str">
        <v>Market.QR_LIVE.DiscountCurve.CHF-LIBOR-SENIOR</v>
      </c>
      <c r="B43" t="e">
        <v>#N/A</v>
      </c>
      <c r="C43" t="e">
        <v>#N/A</v>
      </c>
      <c r="E43" t="e">
        <f ca="1"/>
        <v>#N/A</v>
      </c>
      <c r="F43" t="e">
        <f ca="1"/>
        <v>#N/A</v>
      </c>
    </row>
    <row r="44" spans="1:6">
      <c r="A44" s="6" t="str">
        <v>Market.QR_LIVE.RateCurve.AUD-BBR-BBSW-6M</v>
      </c>
      <c r="B44" t="e">
        <v>#N/A</v>
      </c>
      <c r="C44" t="e">
        <v>#N/A</v>
      </c>
      <c r="E44" t="e">
        <f ca="1"/>
        <v>#N/A</v>
      </c>
      <c r="F44" t="e">
        <f ca="1"/>
        <v>#N/A</v>
      </c>
    </row>
    <row r="45" spans="1:6">
      <c r="A45" s="6" t="str">
        <v>Market.QR_LIVE.FxCurve.CHF-USD</v>
      </c>
      <c r="B45" t="e">
        <v>#N/A</v>
      </c>
      <c r="C45" t="e">
        <v>#N/A</v>
      </c>
      <c r="E45" t="e">
        <f ca="1"/>
        <v>#N/A</v>
      </c>
      <c r="F45" t="e">
        <f ca="1"/>
        <v>#N/A</v>
      </c>
    </row>
    <row r="46" spans="1:6">
      <c r="A46" s="6" t="str">
        <v>Market.QR_LIVE.RateCurve.USD-LIBOR-BBA-6M</v>
      </c>
      <c r="B46" t="e">
        <v>#N/A</v>
      </c>
      <c r="C46" t="e">
        <v>#N/A</v>
      </c>
      <c r="E46" t="e">
        <f ca="1"/>
        <v>#N/A</v>
      </c>
      <c r="F46" t="e">
        <f ca="1"/>
        <v>#N/A</v>
      </c>
    </row>
    <row r="47" spans="1:6">
      <c r="A47" s="6" t="str">
        <v>Market.QR_LIVE.RateCurve.GBP-LIBOR-BBA-1M</v>
      </c>
      <c r="B47" t="e">
        <v>#N/A</v>
      </c>
      <c r="C47" t="e">
        <v>#N/A</v>
      </c>
    </row>
    <row r="48" spans="1:6">
      <c r="A48" s="6" t="str">
        <v>Market.QR_LIVE.RateCurve.GBP-LIBOR-BBA-6M</v>
      </c>
      <c r="B48" t="e">
        <v>#N/A</v>
      </c>
      <c r="C48" t="e">
        <v>#N/A</v>
      </c>
    </row>
    <row r="49" spans="1:3">
      <c r="A49" s="6" t="str">
        <v>Market.QR_LIVE.RateVolatilityMatrix.AUD-BBR-BBSW-3M</v>
      </c>
      <c r="B49" t="e">
        <v>#N/A</v>
      </c>
      <c r="C49" t="e">
        <v>#N/A</v>
      </c>
    </row>
    <row r="50" spans="1:3">
      <c r="A50" s="6" t="str">
        <v>Market.QR_LIVE.RateVolatilityMatrix.AUD-BBR-BBSW-1M</v>
      </c>
      <c r="B50" t="e">
        <v>#N/A</v>
      </c>
      <c r="C50" t="e">
        <v>#N/A</v>
      </c>
    </row>
    <row r="51" spans="1:3">
      <c r="A51" s="6" t="str">
        <v>Market.QR_LIVE.RateVolatilityMatrix.AUD-BBR-BBSW-6M</v>
      </c>
      <c r="B51" t="e">
        <v>#N/A</v>
      </c>
      <c r="C51" t="e">
        <v>#N/A</v>
      </c>
    </row>
    <row r="52" spans="1:3">
      <c r="A52" s="6" t="str">
        <v>Market.QR_LIVE.RateVolatilityMatrix.AUD-IRSwap-5Y</v>
      </c>
      <c r="B52" t="e">
        <v>#N/A</v>
      </c>
      <c r="C52" t="e">
        <v>#N/A</v>
      </c>
    </row>
    <row r="53" spans="1:3">
      <c r="A53" s="6" t="str">
        <v>Market.QR_LIVE.RateVolatilityMatrix.AUD-IRSwap-10Y</v>
      </c>
      <c r="B53" t="e">
        <v>#N/A</v>
      </c>
      <c r="C53" t="e">
        <v>#N/A</v>
      </c>
    </row>
    <row r="54" spans="1:3">
      <c r="A54" s="6" t="str">
        <v>Market.QR_LIVE.RateCurve.CHF-LIBOR-BBA-1M</v>
      </c>
      <c r="B54" t="e">
        <v>#N/A</v>
      </c>
      <c r="C54" t="e">
        <v>#N/A</v>
      </c>
    </row>
    <row r="55" spans="1:3">
      <c r="A55" s="6" t="str">
        <v>Market.QR_LIVE.RateCurve.CHF-LIBOR-BBA-6M</v>
      </c>
      <c r="B55" t="e">
        <v>#N/A</v>
      </c>
      <c r="C55" t="e">
        <v>#N/A</v>
      </c>
    </row>
    <row r="56" spans="1:3">
      <c r="A56" s="6" t="str">
        <v>Market.QR_LIVE.RateCurve.CHF-LIBOR-BBA-3M</v>
      </c>
      <c r="B56" t="e">
        <v>#N/A</v>
      </c>
      <c r="C56" t="e">
        <v>#N/A</v>
      </c>
    </row>
    <row r="57" spans="1:3">
      <c r="A57" s="6" t="str">
        <v>Market.QR_LIVE.RateCurve.EUR-EURIBOR-Telerate-6M</v>
      </c>
    </row>
    <row r="58" spans="1:3">
      <c r="A58" s="6" t="str">
        <v>Market.QR_LIVE.RateCurve.EUR-EURIBOR-Telerate-3M</v>
      </c>
    </row>
    <row r="59" spans="1:3">
      <c r="A59" s="6" t="str">
        <v>Market.QR_LIVE.RateCurve.EUR-EURIBOR-Telerate-1M</v>
      </c>
    </row>
    <row r="60" spans="1:3">
      <c r="A60" s="6" t="str">
        <v>Market.QR_LIVE.RateVolatilityMatrix.EUR-IRSwap-5Y</v>
      </c>
    </row>
    <row r="61" spans="1:3">
      <c r="A61" s="6" t="str">
        <v>Market.QR_LIVE.RateCurve.AUD-LIBOR-BBA-3M.AUD-Deposit-1M</v>
      </c>
    </row>
    <row r="62" spans="1:3">
      <c r="A62" s="6" t="str">
        <v>Market.QR_LIVE.RateCurve.AUD-LIBOR-BBA-3M.AUD-Deposit-2M</v>
      </c>
    </row>
    <row r="63" spans="1:3">
      <c r="A63" s="6" t="str">
        <v>Market.QR_LIVE.RateCurve.AUD-LIBOR-BBA-3M.AUD-Deposit-3M</v>
      </c>
    </row>
    <row r="64" spans="1:3">
      <c r="A64" s="6" t="str">
        <v>Market.QR_LIVE.RateCurve.AUD-LIBOR-BBA-3M.AUD-IRFuture-IR-1</v>
      </c>
    </row>
    <row r="65" spans="1:1">
      <c r="A65" s="6" t="str">
        <v>Market.QR_LIVE.RateCurve.AUD-LIBOR-BBA-3M.AUD-IRFuture-IR-2</v>
      </c>
    </row>
    <row r="66" spans="1:1">
      <c r="A66" s="6" t="str">
        <v>Market.QR_LIVE.RateCurve.AUD-LIBOR-BBA-3M.AUD-IRFuture-IR-3</v>
      </c>
    </row>
    <row r="67" spans="1:1">
      <c r="A67" s="6" t="str">
        <v>Market.QR_LIVE.RateCurve.AUD-LIBOR-BBA-3M.AUD-IRFuture-IR-4</v>
      </c>
    </row>
    <row r="68" spans="1:1">
      <c r="A68" s="6" t="str">
        <v>Market.QR_LIVE.RateCurve.AUD-LIBOR-BBA-3M.AUD-IRFuture-IR-5</v>
      </c>
    </row>
    <row r="69" spans="1:1">
      <c r="A69" s="6" t="str">
        <v>Market.QR_LIVE.RateCurve.AUD-LIBOR-BBA-3M.AUD-IRFuture-IR-6</v>
      </c>
    </row>
    <row r="70" spans="1:1">
      <c r="A70" s="6" t="str">
        <v>Market.QR_LIVE.RateCurve.AUD-LIBOR-BBA-3M.AUD-IRFuture-IR-7</v>
      </c>
    </row>
    <row r="71" spans="1:1">
      <c r="A71" s="6" t="str">
        <v>Market.QR_LIVE.RateCurve.AUD-LIBOR-BBA-3M.AUD-IRFuture-IR-8</v>
      </c>
    </row>
    <row r="72" spans="1:1">
      <c r="A72" s="6" t="str">
        <v>Market.QR_LIVE.RateCurve.AUD-LIBOR-BBA-3M.AUD-IRSwap-3Y</v>
      </c>
    </row>
    <row r="73" spans="1:1">
      <c r="A73" s="6" t="str">
        <v>Market.QR_LIVE.RateCurve.AUD-LIBOR-BBA-3M.AUD-IRSwap-4Y</v>
      </c>
    </row>
    <row r="74" spans="1:1">
      <c r="A74" s="6" t="str">
        <v>Market.QR_LIVE.RateCurve.AUD-LIBOR-BBA-3M.AUD-IRSwap-5Y</v>
      </c>
    </row>
    <row r="75" spans="1:1">
      <c r="A75" s="6" t="str">
        <v>Market.QR_LIVE.RateCurve.AUD-LIBOR-BBA-3M.AUD-IRSwap-6Y</v>
      </c>
    </row>
    <row r="76" spans="1:1">
      <c r="A76" s="6" t="str">
        <v>Market.QR_LIVE.RateCurve.AUD-LIBOR-BBA-3M.AUD-IRSwap-7Y</v>
      </c>
    </row>
    <row r="77" spans="1:1">
      <c r="A77" s="6" t="str">
        <v>Market.QR_LIVE.RateCurve.AUD-LIBOR-BBA-3M.AUD-IRSwap-8Y</v>
      </c>
    </row>
    <row r="78" spans="1:1">
      <c r="A78" s="6" t="str">
        <v>Market.QR_LIVE.RateCurve.AUD-LIBOR-BBA-3M.AUD-IRSwap-9Y</v>
      </c>
    </row>
    <row r="79" spans="1:1">
      <c r="A79" s="6" t="str">
        <v>Market.QR_LIVE.RateCurve.AUD-LIBOR-BBA-3M.AUD-IRSwap-10Y</v>
      </c>
    </row>
    <row r="80" spans="1:1">
      <c r="A80" s="6" t="str">
        <v>Market.QR_LIVE.RateCurve.AUD-LIBOR-BBA-3M.AUD-IRSwap-15Y</v>
      </c>
    </row>
    <row r="81" spans="1:1">
      <c r="A81" s="6" t="str">
        <v>Market.QR_LIVE.RateCurve.AUD-LIBOR-BBA-3M.AUD-IRSwap-20Y</v>
      </c>
    </row>
    <row r="82" spans="1:1">
      <c r="A82" s="6" t="str">
        <v>Market.QR_LIVE.RateCurve.AUD-LIBOR-BBA-3M.AUD-Deposit-1D</v>
      </c>
    </row>
    <row r="83" spans="1:1">
      <c r="A83" s="6" t="str">
        <v>Market.QR_LIVE.RateCurve.AUD-LIBOR-BBA-3M.AUD-Deposit-1W</v>
      </c>
    </row>
    <row r="84" spans="1:1">
      <c r="A84" s="6" t="str">
        <v>Market.QR_LIVE.RateCurve.AUD-LIBOR-BBA-3M.AUD-Deposit-2W</v>
      </c>
    </row>
    <row r="85" spans="1:1">
      <c r="A85" s="6" t="str">
        <v>Market.QR_LIVE.ClearedRateCurve.USD-LIBOR-ISDA-6M</v>
      </c>
    </row>
    <row r="86" spans="1:1">
      <c r="A86" s="6" t="str">
        <v>Market.QR_LIVE.RateBasisCurve.AUD-LIBOR-BBA-1M</v>
      </c>
    </row>
    <row r="87" spans="1:1">
      <c r="A87" s="6" t="str">
        <v>Market.QR_LIVE.RateCurve.AUD-LIBOR-BBA-3M</v>
      </c>
    </row>
    <row r="88" spans="1:1">
      <c r="A88" s="6" t="str">
        <v>Market.QR_LIVE.RateCurve.AUD-LIBOR-BBA-6M</v>
      </c>
    </row>
    <row r="89" spans="1:1">
      <c r="A89" s="6" t="str">
        <v>Market.QR_LIVE.RateCurve.AUD-LIBOR-BBA-1M</v>
      </c>
    </row>
    <row r="90" spans="1:1">
      <c r="A90" s="6" t="str">
        <v>Market.QR_LIVE.RateCurve.GBP-LIBOR-ISDA-3M</v>
      </c>
    </row>
    <row r="91" spans="1:1">
      <c r="A91" s="6" t="str">
        <v>Market.QR_LIVE.RateCurve.GBP-LIBOR-ISDA-1M</v>
      </c>
    </row>
    <row r="92" spans="1:1">
      <c r="A92" s="6" t="str">
        <v>Market.QR_LIVE.RateCurve.USD-Federal Funds-H15-OIS-COMPOUND-1D</v>
      </c>
    </row>
    <row r="93" spans="1:1">
      <c r="A93" s="6" t="str">
        <v>Market.QR_LIVE.DiscountCurve.USD-OIS-SENIOR</v>
      </c>
    </row>
    <row r="94" spans="1:1">
      <c r="A94" s="6" t="str">
        <v>Market.QR_LIVE.RateCurve.USD-LIBOR-ISDA-6M</v>
      </c>
    </row>
    <row r="95" spans="1:1">
      <c r="A95" s="6" t="str">
        <v>Market.QR_LIVE.RateCurve.GBP-LIBOR-ISDA-6M</v>
      </c>
    </row>
    <row r="96" spans="1:1">
      <c r="A96" s="6" t="str">
        <v>Market.QR_LIVE.ExchangeTradedCurve.ExchangeTradedCurve.AUD-ASXT-IR</v>
      </c>
    </row>
    <row r="97" spans="1:1">
      <c r="A97" s="6" t="str">
        <v>Market.QR_LIVE.ExchangeTradedCurve.AUD-ASX-IR</v>
      </c>
    </row>
    <row r="98" spans="1:1">
      <c r="A98" s="6" t="str">
        <v>Market.QR_LIVE.RateCurve.AUD-AONIA-OIS-COMPOUND-1D</v>
      </c>
    </row>
    <row r="99" spans="1:1">
      <c r="A99" s="6" t="str">
        <v>Market.QR_LIVE.RateVolatilityMatrix.AUD-Xibor-3M</v>
      </c>
    </row>
    <row r="100" spans="1:1">
      <c r="A100" s="6" t="str">
        <v>Market.QR_LIVE.RateVolatilityMatrix.Instrument/String=AUD-BBR-BBSW-1M</v>
      </c>
    </row>
    <row r="101" spans="1:1">
      <c r="A101" s="6" t="str">
        <v>Market.QR_LIVE.RateVolatilityMatrix.Instrument/String=AUD-IRSwap-1Y</v>
      </c>
    </row>
    <row r="102" spans="1:1">
      <c r="A102" s="6" t="str">
        <v>Market.QR_LIVE.RateVolatilityMatrix.AUD-BBR-BBSW</v>
      </c>
    </row>
    <row r="103" spans="1:1">
      <c r="A103" s="6" t="str">
        <v>Market.QR_LIVE.RateVolatilityMatrix.AUD-IRSwap</v>
      </c>
    </row>
    <row r="104" spans="1:1">
      <c r="A104" s="6" t="str">
        <v>Market.QR_LIVE.RateATMVolatilityMatrix.AUD-IRSwap-SydneySwapDesk</v>
      </c>
    </row>
    <row r="105" spans="1:1">
      <c r="A105" s="6" t="str">
        <v>Market.QR_LIVE.RateVolatilityMatrix.AUD-IRSwap-20Y</v>
      </c>
    </row>
    <row r="106" spans="1:1">
      <c r="A106" s="6" t="str">
        <v>Market.QR_LIVE.RateVolatilityMatrix.AUD-IRSwap-15Y</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B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17"/>
  <sheetViews>
    <sheetView workbookViewId="0">
      <selection activeCell="G36" sqref="G36"/>
    </sheetView>
  </sheetViews>
  <sheetFormatPr defaultColWidth="9.140625" defaultRowHeight="12.75"/>
  <cols>
    <col min="1" max="1" width="24.5703125" style="95" bestFit="1" customWidth="1"/>
    <col min="2" max="2" width="41.42578125" style="95" bestFit="1" customWidth="1"/>
    <col min="3" max="3" width="9.140625" style="95"/>
    <col min="4" max="4" width="32.85546875" style="95" bestFit="1" customWidth="1"/>
    <col min="5" max="5" width="15.85546875" style="95" bestFit="1" customWidth="1"/>
    <col min="6" max="16384" width="9.140625" style="95"/>
  </cols>
  <sheetData>
    <row r="2" spans="1:5">
      <c r="B2" s="95" t="s">
        <v>152</v>
      </c>
    </row>
    <row r="3" spans="1:5">
      <c r="A3" s="96" t="s">
        <v>17</v>
      </c>
      <c r="B3" s="97" t="s">
        <v>128</v>
      </c>
      <c r="D3" s="23" t="s">
        <v>113</v>
      </c>
      <c r="E3" s="92">
        <f ca="1">_xll.HLV5r3.Financial.Cache.AddPeriod(B4,B11,B1,"FOLLOWING","Calendar")</f>
        <v>45471</v>
      </c>
    </row>
    <row r="4" spans="1:5">
      <c r="A4" s="98" t="s">
        <v>129</v>
      </c>
      <c r="B4" s="99">
        <f ca="1">TODAY()</f>
        <v>43644</v>
      </c>
      <c r="D4" s="19" t="s">
        <v>114</v>
      </c>
      <c r="E4" s="36" t="s">
        <v>13</v>
      </c>
    </row>
    <row r="5" spans="1:5">
      <c r="A5" s="98" t="s">
        <v>149</v>
      </c>
      <c r="B5" s="99">
        <f ca="1">_xll.HLV5r3.Financial.Cache.AddPeriod(B4,C5,B1,"FOLLOWING","Calendar")</f>
        <v>43647</v>
      </c>
      <c r="C5" s="129" t="s">
        <v>141</v>
      </c>
      <c r="D5" s="29" t="s">
        <v>115</v>
      </c>
      <c r="E5" s="36" t="s">
        <v>49</v>
      </c>
    </row>
    <row r="6" spans="1:5">
      <c r="A6" s="98" t="s">
        <v>12</v>
      </c>
      <c r="B6" s="100" t="s">
        <v>44</v>
      </c>
      <c r="D6" s="29" t="s">
        <v>116</v>
      </c>
      <c r="E6" s="94">
        <v>0</v>
      </c>
    </row>
    <row r="7" spans="1:5">
      <c r="A7" s="98" t="s">
        <v>14</v>
      </c>
      <c r="B7" s="100" t="s">
        <v>130</v>
      </c>
      <c r="D7" s="29" t="s">
        <v>126</v>
      </c>
      <c r="E7" s="94">
        <v>0</v>
      </c>
    </row>
    <row r="8" spans="1:5">
      <c r="A8" s="98" t="s">
        <v>20</v>
      </c>
      <c r="B8" s="99">
        <f ca="1">_xll.HLV5r3.Financial.Cache.AddPeriod(B5,B11,B1,"FOLLOWING","Calendar")</f>
        <v>45474</v>
      </c>
      <c r="D8" s="29" t="s">
        <v>117</v>
      </c>
      <c r="E8" s="36" t="b">
        <v>0</v>
      </c>
    </row>
    <row r="9" spans="1:5">
      <c r="A9" s="101" t="s">
        <v>19</v>
      </c>
      <c r="B9" s="102">
        <f ca="1">_xll.HLV5r3.Financial.Cache.AddPeriod(B5,B10,B1,"FOLLOWING","Calendar")</f>
        <v>47301</v>
      </c>
      <c r="D9" s="29" t="s">
        <v>73</v>
      </c>
      <c r="E9" s="27">
        <f ca="1">B8</f>
        <v>45474</v>
      </c>
    </row>
    <row r="10" spans="1:5">
      <c r="A10" s="103" t="s">
        <v>131</v>
      </c>
      <c r="B10" s="104" t="s">
        <v>21</v>
      </c>
      <c r="D10" s="29" t="s">
        <v>118</v>
      </c>
      <c r="E10" s="36" t="s">
        <v>13</v>
      </c>
    </row>
    <row r="11" spans="1:5">
      <c r="A11" s="103" t="s">
        <v>145</v>
      </c>
      <c r="B11" s="104" t="s">
        <v>132</v>
      </c>
      <c r="D11" s="29" t="s">
        <v>119</v>
      </c>
      <c r="E11" s="36" t="s">
        <v>49</v>
      </c>
    </row>
    <row r="12" spans="1:5">
      <c r="A12" s="103" t="s">
        <v>133</v>
      </c>
      <c r="B12" s="100" t="b">
        <v>1</v>
      </c>
      <c r="D12" s="29" t="s">
        <v>120</v>
      </c>
      <c r="E12" s="36" t="s">
        <v>12</v>
      </c>
    </row>
    <row r="13" spans="1:5">
      <c r="A13" s="103" t="s">
        <v>134</v>
      </c>
      <c r="B13" s="100" t="b">
        <v>1</v>
      </c>
      <c r="D13" s="29" t="s">
        <v>121</v>
      </c>
      <c r="E13" s="36" t="s">
        <v>14</v>
      </c>
    </row>
    <row r="14" spans="1:5">
      <c r="A14" s="103" t="s">
        <v>37</v>
      </c>
      <c r="B14" s="100" t="s">
        <v>38</v>
      </c>
      <c r="D14" s="29" t="s">
        <v>122</v>
      </c>
      <c r="E14" s="93">
        <v>4000000</v>
      </c>
    </row>
    <row r="15" spans="1:5">
      <c r="A15" s="103" t="s">
        <v>135</v>
      </c>
      <c r="B15" s="105">
        <v>100000000</v>
      </c>
      <c r="D15" s="29" t="s">
        <v>123</v>
      </c>
      <c r="E15" s="36" t="s">
        <v>38</v>
      </c>
    </row>
    <row r="16" spans="1:5">
      <c r="A16" s="106" t="s">
        <v>136</v>
      </c>
      <c r="B16" s="107" t="s">
        <v>26</v>
      </c>
      <c r="D16" s="124" t="s">
        <v>124</v>
      </c>
      <c r="E16" s="36">
        <v>0.05</v>
      </c>
    </row>
    <row r="17" spans="1:5">
      <c r="A17" s="108" t="s">
        <v>11</v>
      </c>
      <c r="B17" s="109" t="str">
        <f>IF(B13=TRUE,A6,A7)</f>
        <v>Party1</v>
      </c>
      <c r="D17" s="125" t="s">
        <v>125</v>
      </c>
      <c r="E17" s="91">
        <v>0.25</v>
      </c>
    </row>
    <row r="18" spans="1:5">
      <c r="A18" s="108" t="s">
        <v>33</v>
      </c>
      <c r="B18" s="99" t="s">
        <v>34</v>
      </c>
    </row>
    <row r="19" spans="1:5">
      <c r="A19" s="108" t="s">
        <v>28</v>
      </c>
      <c r="B19" s="99" t="s">
        <v>102</v>
      </c>
    </row>
    <row r="20" spans="1:5">
      <c r="A20" s="108" t="s">
        <v>22</v>
      </c>
      <c r="B20" s="99"/>
      <c r="D20" s="119" t="s">
        <v>65</v>
      </c>
    </row>
    <row r="21" spans="1:5">
      <c r="A21" s="108" t="s">
        <v>41</v>
      </c>
      <c r="B21" s="104" t="s">
        <v>101</v>
      </c>
      <c r="D21" s="121" t="s">
        <v>142</v>
      </c>
    </row>
    <row r="22" spans="1:5">
      <c r="A22" s="108" t="s">
        <v>31</v>
      </c>
      <c r="B22" s="104">
        <f ca="1">DAY(B8)</f>
        <v>1</v>
      </c>
      <c r="D22" s="121" t="s">
        <v>144</v>
      </c>
    </row>
    <row r="23" spans="1:5">
      <c r="A23" s="110" t="s">
        <v>137</v>
      </c>
      <c r="B23" s="111">
        <v>5.5899999999999998E-2</v>
      </c>
      <c r="D23" s="121" t="s">
        <v>146</v>
      </c>
    </row>
    <row r="24" spans="1:5">
      <c r="A24" s="110" t="s">
        <v>138</v>
      </c>
      <c r="B24" s="111">
        <v>0</v>
      </c>
      <c r="D24" s="127" t="s">
        <v>148</v>
      </c>
    </row>
    <row r="25" spans="1:5">
      <c r="A25" s="112" t="s">
        <v>54</v>
      </c>
      <c r="B25" s="113"/>
      <c r="D25" s="121" t="s">
        <v>147</v>
      </c>
    </row>
    <row r="26" spans="1:5">
      <c r="A26" s="114" t="s">
        <v>11</v>
      </c>
      <c r="B26" s="109" t="str">
        <f>IF(B13=TRUE,A7,A6)</f>
        <v>Party2</v>
      </c>
      <c r="D26" s="119" t="s">
        <v>143</v>
      </c>
      <c r="E26" s="120"/>
    </row>
    <row r="27" spans="1:5">
      <c r="A27" s="114" t="s">
        <v>33</v>
      </c>
      <c r="B27" s="99" t="s">
        <v>35</v>
      </c>
    </row>
    <row r="28" spans="1:5">
      <c r="A28" s="114" t="s">
        <v>28</v>
      </c>
      <c r="B28" s="99" t="s">
        <v>102</v>
      </c>
      <c r="D28" s="95" t="s">
        <v>61</v>
      </c>
      <c r="E28" s="95" t="s">
        <v>7</v>
      </c>
    </row>
    <row r="29" spans="1:5">
      <c r="A29" s="114" t="s">
        <v>22</v>
      </c>
      <c r="B29" s="99"/>
    </row>
    <row r="30" spans="1:5">
      <c r="A30" s="114" t="s">
        <v>41</v>
      </c>
      <c r="B30" s="104" t="s">
        <v>101</v>
      </c>
    </row>
    <row r="31" spans="1:5">
      <c r="A31" s="114" t="s">
        <v>31</v>
      </c>
      <c r="B31" s="104">
        <f ca="1">B22</f>
        <v>1</v>
      </c>
    </row>
    <row r="32" spans="1:5">
      <c r="A32" s="114" t="s">
        <v>137</v>
      </c>
      <c r="B32" s="100">
        <v>0</v>
      </c>
    </row>
    <row r="33" spans="1:2">
      <c r="A33" s="114" t="s">
        <v>138</v>
      </c>
      <c r="B33" s="100">
        <v>0</v>
      </c>
    </row>
    <row r="34" spans="1:2">
      <c r="A34" s="115" t="s">
        <v>54</v>
      </c>
      <c r="B34" s="116"/>
    </row>
    <row r="35" spans="1:2">
      <c r="A35" s="117" t="s">
        <v>127</v>
      </c>
      <c r="B35" s="100" t="str">
        <f ca="1">_xll.HLV5r3.Financial.Cache.SimpleIRSwaption(B3,B4,B8,B10,B16,B14,B15,B12,A17:B25,A26:B34,D3:E17,A3:B9)</f>
        <v>Trade.SpreadSheet.swaption.t0001</v>
      </c>
    </row>
    <row r="36" spans="1:2">
      <c r="A36" s="118" t="s">
        <v>139</v>
      </c>
      <c r="B36" s="116" t="str">
        <f ca="1">_xll.HLV5r3.Financial.Cache.ValueTradeFromMarket(B2,B6,$D$20:$D$26,B14,$E$28,B4)</f>
        <v>ValuationReport.LOCAL_USER.SpreadSheet.swaption.t0001.QR_LIVE</v>
      </c>
    </row>
    <row r="37" spans="1:2">
      <c r="A37" s="119" t="str">
        <f t="array" aca="1" ref="A37:B117" ca="1">_xll.HLV5r3.Financial.Cache.ViewValuationReport(B36)</f>
        <v>NPV</v>
      </c>
      <c r="B37" s="126">
        <f ca="1"/>
        <v>1466431.4651769535</v>
      </c>
    </row>
    <row r="38" spans="1:2">
      <c r="A38" s="119" t="str">
        <f ca="1"/>
        <v>Delta</v>
      </c>
      <c r="B38" s="128">
        <f ca="1"/>
        <v>-0.441417846615486</v>
      </c>
    </row>
    <row r="39" spans="1:2">
      <c r="A39" s="119" t="str">
        <f ca="1"/>
        <v>StrikeDelta</v>
      </c>
      <c r="B39" s="128">
        <f ca="1"/>
        <v>0.569315793798988</v>
      </c>
    </row>
    <row r="40" spans="1:2">
      <c r="A40" s="119" t="str">
        <f ca="1"/>
        <v>BreakEvenStrike</v>
      </c>
      <c r="B40" s="128">
        <f ca="1"/>
        <v>5.1645542323769798E-2</v>
      </c>
    </row>
    <row r="41" spans="1:2">
      <c r="A41" s="119" t="str">
        <f ca="1"/>
        <v>FixedLegAccrualFactor</v>
      </c>
      <c r="B41" s="126">
        <f ca="1"/>
        <v>66130.250124937986</v>
      </c>
    </row>
    <row r="42" spans="1:2">
      <c r="A42" s="119" t="str">
        <f ca="1"/>
        <v>Delta0</v>
      </c>
      <c r="B42" s="126">
        <f ca="1"/>
        <v>-29191.072606293601</v>
      </c>
    </row>
    <row r="43" spans="1:2">
      <c r="A43" s="119" t="str">
        <f ca="1"/>
        <v>BucketedDeltaVector</v>
      </c>
      <c r="B43" s="126">
        <f ca="1"/>
        <v>-1183.0335923836381</v>
      </c>
    </row>
    <row r="44" spans="1:2">
      <c r="A44" s="119" t="str">
        <f ca="1"/>
        <v>BucketedDeltaVector.AUD.53</v>
      </c>
      <c r="B44" s="126">
        <f ca="1"/>
        <v>-3.9214997303145219E-2</v>
      </c>
    </row>
    <row r="45" spans="1:2">
      <c r="A45" s="119" t="str">
        <f ca="1"/>
        <v>BucketedDeltaVector.AUD.52</v>
      </c>
      <c r="B45" s="126">
        <f ca="1"/>
        <v>-0.16583365316047172</v>
      </c>
    </row>
    <row r="46" spans="1:2">
      <c r="A46" s="119" t="str">
        <f ca="1"/>
        <v>BucketedDeltaVector.AUD.51</v>
      </c>
      <c r="B46" s="126">
        <f ca="1"/>
        <v>-0.27928200773821643</v>
      </c>
    </row>
    <row r="47" spans="1:2">
      <c r="A47" s="119" t="str">
        <f ca="1"/>
        <v>BucketedDeltaVector.AUD.50</v>
      </c>
      <c r="B47" s="126">
        <f ca="1"/>
        <v>-0.37966260040431887</v>
      </c>
    </row>
    <row r="48" spans="1:2">
      <c r="A48" s="119" t="str">
        <f ca="1"/>
        <v>BucketedDeltaVector.AUD.49</v>
      </c>
      <c r="B48" s="126">
        <f ca="1"/>
        <v>-0.46557929265627385</v>
      </c>
    </row>
    <row r="49" spans="1:2">
      <c r="A49" s="119" t="str">
        <f ca="1"/>
        <v>BucketedDeltaVector.AUD.48</v>
      </c>
      <c r="B49" s="126">
        <f ca="1"/>
        <v>-0.53510270087886125</v>
      </c>
    </row>
    <row r="50" spans="1:2">
      <c r="A50" s="119" t="str">
        <f ca="1"/>
        <v>BucketedDeltaVector.AUD.47</v>
      </c>
      <c r="B50" s="126">
        <f ca="1"/>
        <v>-0.58889462948993654</v>
      </c>
    </row>
    <row r="51" spans="1:2">
      <c r="A51" s="119" t="str">
        <f ca="1"/>
        <v>BucketedDeltaVector.AUD.46</v>
      </c>
      <c r="B51" s="126">
        <f ca="1"/>
        <v>-0.62759183004778596</v>
      </c>
    </row>
    <row r="52" spans="1:2">
      <c r="A52" s="119" t="str">
        <f ca="1"/>
        <v>BucketedDeltaVector.AUD.45</v>
      </c>
      <c r="B52" s="126">
        <f ca="1"/>
        <v>-0.64960035737643507</v>
      </c>
    </row>
    <row r="53" spans="1:2">
      <c r="A53" s="119" t="str">
        <f ca="1"/>
        <v>BucketedDeltaVector.AUD.44</v>
      </c>
      <c r="B53" s="126">
        <f ca="1"/>
        <v>-0.65362851935915767</v>
      </c>
    </row>
    <row r="54" spans="1:2">
      <c r="A54" s="119" t="str">
        <f ca="1"/>
        <v>BucketedDeltaVector.AUD.43</v>
      </c>
      <c r="B54" s="126">
        <f ca="1"/>
        <v>-0.64130949362941492</v>
      </c>
    </row>
    <row r="55" spans="1:2">
      <c r="A55" s="119" t="str">
        <f ca="1"/>
        <v>BucketedDeltaVector.AUD.42</v>
      </c>
      <c r="B55" s="126">
        <f ca="1"/>
        <v>-0.61172187009097678</v>
      </c>
    </row>
    <row r="56" spans="1:2">
      <c r="A56" s="119" t="str">
        <f ca="1"/>
        <v>BucketedDeltaVector.AUD.41</v>
      </c>
      <c r="B56" s="126">
        <f ca="1"/>
        <v>-0.56272980701789022</v>
      </c>
    </row>
    <row r="57" spans="1:2">
      <c r="A57" s="119" t="str">
        <f ca="1"/>
        <v>BucketedDeltaVector.AUD.40</v>
      </c>
      <c r="B57" s="126">
        <f ca="1"/>
        <v>-0.49544801395318383</v>
      </c>
    </row>
    <row r="58" spans="1:2">
      <c r="A58" s="119" t="str">
        <f ca="1"/>
        <v>BucketedDeltaVector.AUD.39</v>
      </c>
      <c r="B58" s="126">
        <f ca="1"/>
        <v>-0.42339038182685662</v>
      </c>
    </row>
    <row r="59" spans="1:2">
      <c r="A59" s="119" t="str">
        <f ca="1"/>
        <v>BucketedDeltaVector.AUD.38</v>
      </c>
      <c r="B59" s="126">
        <f ca="1"/>
        <v>-0.37973431012222764</v>
      </c>
    </row>
    <row r="60" spans="1:2">
      <c r="A60" s="119" t="str">
        <f ca="1"/>
        <v>BucketedDeltaVector.AUD.37</v>
      </c>
      <c r="B60" s="126">
        <f ca="1"/>
        <v>-0.35519079508876233</v>
      </c>
    </row>
    <row r="61" spans="1:2">
      <c r="A61" s="119" t="str">
        <f ca="1"/>
        <v>BucketedDeltaVector.AUD.36</v>
      </c>
      <c r="B61" s="126">
        <f ca="1"/>
        <v>-0.30572040532344835</v>
      </c>
    </row>
    <row r="62" spans="1:2">
      <c r="A62" s="119" t="str">
        <f ca="1"/>
        <v>BucketedDeltaVector.AUD.35</v>
      </c>
      <c r="B62" s="126">
        <f ca="1"/>
        <v>-0.23663202875287997</v>
      </c>
    </row>
    <row r="63" spans="1:2">
      <c r="A63" s="119" t="str">
        <f ca="1"/>
        <v>BucketedDeltaVector.AUD.34</v>
      </c>
      <c r="B63" s="126">
        <f ca="1"/>
        <v>-0.15868271373380724</v>
      </c>
    </row>
    <row r="64" spans="1:2">
      <c r="A64" s="119" t="str">
        <f ca="1"/>
        <v>BucketedDeltaVector.AUD.33</v>
      </c>
      <c r="B64" s="126">
        <f ca="1"/>
        <v>-6.6646003789423147E-2</v>
      </c>
    </row>
    <row r="65" spans="1:2">
      <c r="A65" s="119" t="str">
        <f ca="1"/>
        <v>BucketedDeltaVector.AUD.32</v>
      </c>
      <c r="B65" s="126">
        <f ca="1"/>
        <v>5.4411669596940805E-2</v>
      </c>
    </row>
    <row r="66" spans="1:2">
      <c r="A66" s="119" t="str">
        <f ca="1"/>
        <v>BucketedDeltaVector.AUD.31</v>
      </c>
      <c r="B66" s="126">
        <f ca="1"/>
        <v>0.17398159075145816</v>
      </c>
    </row>
    <row r="67" spans="1:2">
      <c r="A67" s="119" t="str">
        <f ca="1"/>
        <v>BucketedDeltaVector.AUD.30</v>
      </c>
      <c r="B67" s="126">
        <f ca="1"/>
        <v>0.22637745213011023</v>
      </c>
    </row>
    <row r="68" spans="1:2">
      <c r="A68" s="119" t="str">
        <f ca="1"/>
        <v>BucketedDeltaVector.AUD.29</v>
      </c>
      <c r="B68" s="126">
        <f ca="1"/>
        <v>0.24184677618887215</v>
      </c>
    </row>
    <row r="69" spans="1:2">
      <c r="A69" s="119" t="str">
        <f ca="1"/>
        <v>BucketedDeltaVector.AUD.28</v>
      </c>
      <c r="B69" s="126">
        <f ca="1"/>
        <v>0.30083660007189045</v>
      </c>
    </row>
    <row r="70" spans="1:2">
      <c r="A70" s="119" t="str">
        <f ca="1"/>
        <v>BucketedDeltaVector.AUD.27</v>
      </c>
      <c r="B70" s="126">
        <f ca="1"/>
        <v>0.35250293210946548</v>
      </c>
    </row>
    <row r="71" spans="1:2">
      <c r="A71" s="119" t="str">
        <f ca="1"/>
        <v>BucketedDeltaVector.AUD.26</v>
      </c>
      <c r="B71" s="126">
        <f ca="1"/>
        <v>0.29350417405869644</v>
      </c>
    </row>
    <row r="72" spans="1:2">
      <c r="A72" s="119" t="str">
        <f ca="1"/>
        <v>BucketedDeltaVector.AUD.25</v>
      </c>
      <c r="B72" s="126">
        <f ca="1"/>
        <v>0.18257096955953378</v>
      </c>
    </row>
    <row r="73" spans="1:2">
      <c r="A73" s="119" t="str">
        <f ca="1"/>
        <v>BucketedDeltaVector.AUD.24</v>
      </c>
      <c r="B73" s="126">
        <f ca="1"/>
        <v>0.14236231991386536</v>
      </c>
    </row>
    <row r="74" spans="1:2">
      <c r="A74" s="119" t="str">
        <f ca="1"/>
        <v>BucketedDeltaVector.AUD.23</v>
      </c>
      <c r="B74" s="126">
        <f ca="1"/>
        <v>0.1452930501330513</v>
      </c>
    </row>
    <row r="75" spans="1:2">
      <c r="A75" s="119" t="str">
        <f ca="1"/>
        <v>BucketedDeltaVector.AUD.22</v>
      </c>
      <c r="B75" s="126">
        <f ca="1"/>
        <v>0.14497960198144269</v>
      </c>
    </row>
    <row r="76" spans="1:2">
      <c r="A76" s="119" t="str">
        <f ca="1"/>
        <v>BucketedDeltaVector.AUD.21</v>
      </c>
      <c r="B76" s="126">
        <f ca="1"/>
        <v>0.17840428921005855</v>
      </c>
    </row>
    <row r="77" spans="1:2">
      <c r="A77" s="119" t="str">
        <f ca="1"/>
        <v>BucketedDeltaVector.AUD.20</v>
      </c>
      <c r="B77" s="126">
        <f ca="1"/>
        <v>0.29915181437482302</v>
      </c>
    </row>
    <row r="78" spans="1:2">
      <c r="A78" s="119" t="str">
        <f ca="1"/>
        <v>BucketedDeltaVector.AUD.19</v>
      </c>
      <c r="B78" s="126">
        <f ca="1"/>
        <v>0.47365084288006803</v>
      </c>
    </row>
    <row r="79" spans="1:2">
      <c r="A79" s="119" t="str">
        <f ca="1"/>
        <v>BucketedDeltaVector.AUD.18</v>
      </c>
      <c r="B79" s="126">
        <f ca="1"/>
        <v>0.64150955261379183</v>
      </c>
    </row>
    <row r="80" spans="1:2">
      <c r="A80" s="119" t="str">
        <f ca="1"/>
        <v>BucketedDeltaVector.AUD.17</v>
      </c>
      <c r="B80" s="126">
        <f ca="1"/>
        <v>0.85762785968004773</v>
      </c>
    </row>
    <row r="81" spans="1:2">
      <c r="A81" s="119" t="str">
        <f ca="1"/>
        <v>BucketedDeltaVector.AUD.16</v>
      </c>
      <c r="B81" s="126">
        <f ca="1"/>
        <v>1.1885001974363512</v>
      </c>
    </row>
    <row r="82" spans="1:2">
      <c r="A82" s="119" t="str">
        <f ca="1"/>
        <v>BucketedDeltaVector.AUD.15</v>
      </c>
      <c r="B82" s="126">
        <f ca="1"/>
        <v>1.5426178001731166</v>
      </c>
    </row>
    <row r="83" spans="1:2">
      <c r="A83" s="119" t="str">
        <f ca="1"/>
        <v>BucketedDeltaVector.AUD.0</v>
      </c>
      <c r="B83" s="126">
        <f ca="1"/>
        <v>-80.500925741072237</v>
      </c>
    </row>
    <row r="84" spans="1:2">
      <c r="A84" s="119" t="str">
        <f ca="1"/>
        <v>BucketedDeltaVector.AUD.1</v>
      </c>
      <c r="B84" s="126">
        <f ca="1"/>
        <v>-80.500925741072237</v>
      </c>
    </row>
    <row r="85" spans="1:2">
      <c r="A85" s="119" t="str">
        <f ca="1"/>
        <v>BucketedDeltaVector.AUD.2</v>
      </c>
      <c r="B85" s="126">
        <f ca="1"/>
        <v>-80.500925741072237</v>
      </c>
    </row>
    <row r="86" spans="1:2">
      <c r="A86" s="119" t="str">
        <f ca="1"/>
        <v>BucketedDeltaVector.AUD.3</v>
      </c>
      <c r="B86" s="126">
        <f ca="1"/>
        <v>-80.500925741072237</v>
      </c>
    </row>
    <row r="87" spans="1:2">
      <c r="A87" s="119" t="str">
        <f ca="1"/>
        <v>BucketedDeltaVector.AUD.4</v>
      </c>
      <c r="B87" s="126">
        <f ca="1"/>
        <v>-80.500925741072237</v>
      </c>
    </row>
    <row r="88" spans="1:2">
      <c r="A88" s="119" t="str">
        <f ca="1"/>
        <v>BucketedDeltaVector.AUD.5</v>
      </c>
      <c r="B88" s="126">
        <f ca="1"/>
        <v>-80.500925741072237</v>
      </c>
    </row>
    <row r="89" spans="1:2">
      <c r="A89" s="119" t="str">
        <f ca="1"/>
        <v>BucketedDeltaVector.AUD.6</v>
      </c>
      <c r="B89" s="126">
        <f ca="1"/>
        <v>-80.500925741072237</v>
      </c>
    </row>
    <row r="90" spans="1:2">
      <c r="A90" s="119" t="str">
        <f ca="1"/>
        <v>BucketedDeltaVector.AUD.7</v>
      </c>
      <c r="B90" s="126">
        <f ca="1"/>
        <v>-80.500925741072237</v>
      </c>
    </row>
    <row r="91" spans="1:2">
      <c r="A91" s="119" t="str">
        <f ca="1"/>
        <v>BucketedDeltaVector.AUD.8</v>
      </c>
      <c r="B91" s="126">
        <f ca="1"/>
        <v>-80.500925741072237</v>
      </c>
    </row>
    <row r="92" spans="1:2">
      <c r="A92" s="119" t="str">
        <f ca="1"/>
        <v>BucketedDeltaVector.AUD.9</v>
      </c>
      <c r="B92" s="126">
        <f ca="1"/>
        <v>-80.500925741072237</v>
      </c>
    </row>
    <row r="93" spans="1:2">
      <c r="A93" s="119" t="str">
        <f ca="1"/>
        <v>BucketedDeltaVector.AUD.10</v>
      </c>
      <c r="B93" s="126">
        <f ca="1"/>
        <v>-80.500925741072237</v>
      </c>
    </row>
    <row r="94" spans="1:2">
      <c r="A94" s="119" t="str">
        <f ca="1"/>
        <v>BucketedDeltaVector.AUD.11</v>
      </c>
      <c r="B94" s="126">
        <f ca="1"/>
        <v>-80.500925741072237</v>
      </c>
    </row>
    <row r="95" spans="1:2">
      <c r="A95" s="119" t="str">
        <f ca="1"/>
        <v>BucketedDeltaVector.AUD.12</v>
      </c>
      <c r="B95" s="126">
        <f ca="1"/>
        <v>-80.500925741072237</v>
      </c>
    </row>
    <row r="96" spans="1:2">
      <c r="A96" s="119" t="str">
        <f ca="1"/>
        <v>BucketedDeltaVector.AUD.13</v>
      </c>
      <c r="B96" s="126">
        <f ca="1"/>
        <v>-80.500925741072237</v>
      </c>
    </row>
    <row r="97" spans="1:2">
      <c r="A97" s="119" t="str">
        <f ca="1"/>
        <v>BucketedDeltaVector.AUD.14</v>
      </c>
      <c r="B97" s="126">
        <f ca="1"/>
        <v>-54.839165089746992</v>
      </c>
    </row>
    <row r="98" spans="1:2">
      <c r="A98" s="119" t="str">
        <f ca="1"/>
        <v>BreakEvenRate</v>
      </c>
      <c r="B98" s="126">
        <f ca="1"/>
        <v>5.5655220634982357E-2</v>
      </c>
    </row>
    <row r="99" spans="1:2">
      <c r="A99" s="119" t="str">
        <f ca="1"/>
        <v>RiskNPV.AUD</v>
      </c>
      <c r="B99" s="126">
        <f ca="1"/>
        <v>-6808910.1380771603</v>
      </c>
    </row>
    <row r="100" spans="1:2">
      <c r="A100" s="119" t="str">
        <f ca="1"/>
        <v>LocalCurrencyNPV.AUD</v>
      </c>
      <c r="B100" s="126">
        <f ca="1"/>
        <v>-3404455.0690385802</v>
      </c>
    </row>
    <row r="101" spans="1:2">
      <c r="A101" s="119" t="str">
        <f ca="1"/>
        <v>LocalCurrencyExpectedValue.AUD</v>
      </c>
      <c r="B101" s="126">
        <f ca="1"/>
        <v>-4083537.0330383144</v>
      </c>
    </row>
    <row r="102" spans="1:2">
      <c r="A102" s="119" t="str">
        <f ca="1"/>
        <v>AccrualFactor</v>
      </c>
      <c r="B102" s="126">
        <f ca="1"/>
        <v>0</v>
      </c>
    </row>
    <row r="103" spans="1:2">
      <c r="A103" s="119" t="str">
        <f ca="1"/>
        <v>FloatingNPV</v>
      </c>
      <c r="B103" s="126">
        <f ca="1"/>
        <v>1650808.1464105204</v>
      </c>
    </row>
    <row r="104" spans="1:2">
      <c r="A104" s="119" t="e">
        <f ca="1"/>
        <v>#N/A</v>
      </c>
      <c r="B104" s="126" t="e">
        <f ca="1"/>
        <v>#N/A</v>
      </c>
    </row>
    <row r="105" spans="1:2">
      <c r="A105" s="119" t="e">
        <f ca="1"/>
        <v>#N/A</v>
      </c>
      <c r="B105" s="120" t="e">
        <f ca="1"/>
        <v>#N/A</v>
      </c>
    </row>
    <row r="106" spans="1:2">
      <c r="A106" s="119" t="e">
        <f ca="1"/>
        <v>#N/A</v>
      </c>
      <c r="B106" s="126" t="e">
        <f ca="1"/>
        <v>#N/A</v>
      </c>
    </row>
    <row r="107" spans="1:2">
      <c r="A107" s="119" t="e">
        <f ca="1"/>
        <v>#N/A</v>
      </c>
      <c r="B107" s="126" t="e">
        <f ca="1"/>
        <v>#N/A</v>
      </c>
    </row>
    <row r="108" spans="1:2">
      <c r="A108" s="119" t="e">
        <f ca="1"/>
        <v>#N/A</v>
      </c>
      <c r="B108" s="126" t="e">
        <f ca="1"/>
        <v>#N/A</v>
      </c>
    </row>
    <row r="109" spans="1:2">
      <c r="A109" s="119" t="e">
        <f ca="1"/>
        <v>#N/A</v>
      </c>
      <c r="B109" s="126" t="e">
        <f ca="1"/>
        <v>#N/A</v>
      </c>
    </row>
    <row r="110" spans="1:2">
      <c r="A110" s="119" t="e">
        <f ca="1"/>
        <v>#N/A</v>
      </c>
      <c r="B110" s="126" t="e">
        <f ca="1"/>
        <v>#N/A</v>
      </c>
    </row>
    <row r="111" spans="1:2">
      <c r="A111" s="119" t="e">
        <f ca="1"/>
        <v>#N/A</v>
      </c>
      <c r="B111" s="126" t="e">
        <f ca="1"/>
        <v>#N/A</v>
      </c>
    </row>
    <row r="112" spans="1:2">
      <c r="A112" s="119" t="e">
        <f ca="1"/>
        <v>#N/A</v>
      </c>
      <c r="B112" s="126" t="e">
        <f ca="1"/>
        <v>#N/A</v>
      </c>
    </row>
    <row r="113" spans="1:2">
      <c r="A113" s="119" t="e">
        <f ca="1"/>
        <v>#N/A</v>
      </c>
      <c r="B113" s="126" t="e">
        <f ca="1"/>
        <v>#N/A</v>
      </c>
    </row>
    <row r="114" spans="1:2">
      <c r="A114" s="119" t="e">
        <f ca="1"/>
        <v>#N/A</v>
      </c>
      <c r="B114" s="126" t="e">
        <f ca="1"/>
        <v>#N/A</v>
      </c>
    </row>
    <row r="115" spans="1:2">
      <c r="A115" s="119" t="e">
        <f ca="1"/>
        <v>#N/A</v>
      </c>
      <c r="B115" s="126" t="e">
        <f ca="1"/>
        <v>#N/A</v>
      </c>
    </row>
    <row r="116" spans="1:2">
      <c r="A116" s="119" t="e">
        <f ca="1"/>
        <v>#N/A</v>
      </c>
      <c r="B116" s="126" t="e">
        <f ca="1"/>
        <v>#N/A</v>
      </c>
    </row>
    <row r="117" spans="1:2">
      <c r="A117" s="119" t="e">
        <f ca="1"/>
        <v>#N/A</v>
      </c>
      <c r="B117" s="126" t="e">
        <f ca="1"/>
        <v>#N/A</v>
      </c>
    </row>
  </sheetData>
  <dataValidations disablePrompts="1" count="2">
    <dataValidation type="list" allowBlank="1" showInputMessage="1" showErrorMessage="1" sqref="B30 B21" xr:uid="{00000000-0002-0000-0100-000000000000}">
      <formula1>Frequency</formula1>
    </dataValidation>
    <dataValidation type="list" allowBlank="1" showInputMessage="1" showErrorMessage="1" sqref="B27 B18" xr:uid="{00000000-0002-0000-0100-000001000000}">
      <formula1>LegType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B1:L168"/>
  <sheetViews>
    <sheetView showGridLines="0" workbookViewId="0">
      <selection activeCell="G37" sqref="G37"/>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0.140625" style="8" bestFit="1" customWidth="1"/>
    <col min="7" max="7" width="28.28515625" style="8" bestFit="1" customWidth="1"/>
    <col min="8" max="8" width="48.5703125" style="8" bestFit="1" customWidth="1"/>
    <col min="9" max="9" width="14.42578125" style="8" bestFit="1" customWidth="1"/>
    <col min="10" max="10" width="1.140625" style="8" customWidth="1"/>
    <col min="11" max="11" width="19" style="8" bestFit="1" customWidth="1"/>
    <col min="12" max="12" width="23" style="8" customWidth="1"/>
    <col min="13" max="15" width="9.140625" style="8"/>
    <col min="16" max="16" width="31.5703125" style="8" bestFit="1" customWidth="1"/>
    <col min="17" max="17" width="48.5703125" style="8" bestFit="1" customWidth="1"/>
    <col min="18"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12" ht="6" customHeight="1" thickBot="1"/>
    <row r="2" spans="2:12" ht="23.25" thickBot="1">
      <c r="B2" s="9"/>
      <c r="C2" s="9"/>
      <c r="D2" s="10">
        <f ca="1">TODAY() + 52</f>
        <v>43696</v>
      </c>
      <c r="E2" s="9" t="s">
        <v>112</v>
      </c>
      <c r="F2" s="9"/>
      <c r="G2" s="9"/>
      <c r="H2" s="9"/>
      <c r="I2" s="9"/>
      <c r="J2" s="11"/>
      <c r="K2" s="12" t="s">
        <v>36</v>
      </c>
      <c r="L2" s="13"/>
    </row>
    <row r="3" spans="2:12" ht="13.5" thickTop="1">
      <c r="B3" s="14"/>
      <c r="C3" s="14"/>
      <c r="D3" s="14" t="s">
        <v>8</v>
      </c>
      <c r="E3" s="15"/>
      <c r="F3" s="15"/>
      <c r="G3" s="16" t="s">
        <v>9</v>
      </c>
      <c r="H3" s="15"/>
      <c r="I3" s="15"/>
      <c r="J3" s="11"/>
      <c r="K3" s="17" t="s">
        <v>17</v>
      </c>
      <c r="L3" s="37" t="s">
        <v>140</v>
      </c>
    </row>
    <row r="4" spans="2:12">
      <c r="B4" s="15"/>
      <c r="C4" s="18"/>
      <c r="D4" s="19" t="s">
        <v>11</v>
      </c>
      <c r="E4" s="20" t="s">
        <v>12</v>
      </c>
      <c r="F4" s="15" t="s">
        <v>13</v>
      </c>
      <c r="G4" s="19" t="s">
        <v>11</v>
      </c>
      <c r="H4" s="20" t="s">
        <v>14</v>
      </c>
      <c r="I4" s="15" t="str">
        <f>F4</f>
        <v>AUSY</v>
      </c>
      <c r="J4" s="11"/>
      <c r="K4" s="21" t="s">
        <v>15</v>
      </c>
      <c r="L4" s="22">
        <f ca="1">TODAY()</f>
        <v>43644</v>
      </c>
    </row>
    <row r="5" spans="2:12">
      <c r="B5" s="15"/>
      <c r="C5" s="18"/>
      <c r="D5" s="19" t="s">
        <v>16</v>
      </c>
      <c r="E5" s="20" t="s">
        <v>14</v>
      </c>
      <c r="F5" s="15"/>
      <c r="G5" s="19" t="s">
        <v>16</v>
      </c>
      <c r="H5" s="20" t="s">
        <v>12</v>
      </c>
      <c r="I5" s="15"/>
      <c r="J5" s="11"/>
      <c r="K5" s="21" t="s">
        <v>19</v>
      </c>
      <c r="L5" s="22">
        <f ca="1">E8</f>
        <v>47301</v>
      </c>
    </row>
    <row r="6" spans="2:12">
      <c r="B6" s="15"/>
      <c r="C6" s="15"/>
      <c r="D6" s="23" t="s">
        <v>18</v>
      </c>
      <c r="E6" s="24">
        <v>100000000</v>
      </c>
      <c r="F6" s="24"/>
      <c r="G6" s="23" t="s">
        <v>18</v>
      </c>
      <c r="H6" s="24">
        <f>E6</f>
        <v>100000000</v>
      </c>
      <c r="I6" s="24"/>
      <c r="J6" s="11"/>
      <c r="K6" s="21" t="s">
        <v>10</v>
      </c>
      <c r="L6" s="22">
        <f ca="1">TODAY()</f>
        <v>43644</v>
      </c>
    </row>
    <row r="7" spans="2:12">
      <c r="B7" s="15"/>
      <c r="C7" s="15"/>
      <c r="D7" s="19" t="s">
        <v>20</v>
      </c>
      <c r="E7" s="27">
        <f ca="1">_xll.HLV5r3.Financial.Cache.AddPeriod($K$27,$F$7,$F$4,"MODFOLLOWING","Calendar")</f>
        <v>45475</v>
      </c>
      <c r="F7" s="28" t="s">
        <v>132</v>
      </c>
      <c r="G7" s="19" t="s">
        <v>20</v>
      </c>
      <c r="H7" s="27">
        <f ca="1">_xll.HLV5r3.Financial.Cache.AddPeriod($K$27,$I$7,$I$4,"MODFOLLOWING","Calendar")</f>
        <v>45475</v>
      </c>
      <c r="I7" s="28" t="s">
        <v>132</v>
      </c>
      <c r="J7" s="11"/>
      <c r="K7" s="21" t="s">
        <v>154</v>
      </c>
      <c r="L7" s="22" t="s">
        <v>153</v>
      </c>
    </row>
    <row r="8" spans="2:12">
      <c r="B8" s="15"/>
      <c r="C8" s="15"/>
      <c r="D8" s="29" t="s">
        <v>19</v>
      </c>
      <c r="E8" s="27">
        <f ca="1">_xll.HLV5r3.Financial.Cache.AddPeriod(E7,$F$8,$F$4,"NONE","Calendar")</f>
        <v>47301</v>
      </c>
      <c r="F8" s="28" t="s">
        <v>132</v>
      </c>
      <c r="G8" s="29" t="s">
        <v>19</v>
      </c>
      <c r="H8" s="27">
        <f ca="1">_xll.HLV5r3.Financial.Cache.AddPeriod(H7,$I$8,$I$4,"NONE","Calendar")</f>
        <v>47301</v>
      </c>
      <c r="I8" s="28" t="s">
        <v>132</v>
      </c>
      <c r="J8" s="11"/>
      <c r="K8" s="21" t="s">
        <v>12</v>
      </c>
      <c r="L8" s="22" t="s">
        <v>44</v>
      </c>
    </row>
    <row r="9" spans="2:12" ht="13.5" thickBot="1">
      <c r="B9" s="15"/>
      <c r="C9" s="15"/>
      <c r="D9" s="29" t="s">
        <v>22</v>
      </c>
      <c r="E9" s="27"/>
      <c r="F9" s="28" t="s">
        <v>23</v>
      </c>
      <c r="G9" s="29" t="s">
        <v>22</v>
      </c>
      <c r="H9" s="27"/>
      <c r="I9" s="28" t="s">
        <v>23</v>
      </c>
      <c r="J9" s="11"/>
      <c r="K9" s="25" t="s">
        <v>14</v>
      </c>
      <c r="L9" s="26" t="s">
        <v>47</v>
      </c>
    </row>
    <row r="10" spans="2:12" ht="13.5" thickBot="1">
      <c r="B10" s="15"/>
      <c r="C10" s="15"/>
      <c r="D10" s="29" t="s">
        <v>24</v>
      </c>
      <c r="E10" s="27"/>
      <c r="F10" s="30"/>
      <c r="G10" s="29" t="s">
        <v>24</v>
      </c>
      <c r="H10" s="27"/>
      <c r="I10" s="30"/>
      <c r="J10" s="11"/>
    </row>
    <row r="11" spans="2:12" ht="13.5" thickBot="1">
      <c r="B11" s="15"/>
      <c r="C11" s="31"/>
      <c r="D11" s="29" t="s">
        <v>25</v>
      </c>
      <c r="E11" s="32" t="s">
        <v>26</v>
      </c>
      <c r="F11" s="30"/>
      <c r="G11" s="29" t="s">
        <v>25</v>
      </c>
      <c r="H11" s="32" t="s">
        <v>26</v>
      </c>
      <c r="I11" s="30"/>
      <c r="J11" s="11"/>
      <c r="K11" s="12" t="s">
        <v>53</v>
      </c>
      <c r="L11" s="13"/>
    </row>
    <row r="12" spans="2:12">
      <c r="B12" s="15"/>
      <c r="C12" s="31"/>
      <c r="D12" s="29" t="s">
        <v>28</v>
      </c>
      <c r="E12" s="32"/>
      <c r="F12" s="30"/>
      <c r="G12" s="29" t="s">
        <v>28</v>
      </c>
      <c r="H12" s="32"/>
      <c r="I12" s="30"/>
      <c r="J12" s="11"/>
      <c r="K12" s="17" t="s">
        <v>56</v>
      </c>
      <c r="L12" s="37" t="s">
        <v>38</v>
      </c>
    </row>
    <row r="13" spans="2:12">
      <c r="B13" s="15"/>
      <c r="C13" s="31"/>
      <c r="D13" s="29" t="s">
        <v>29</v>
      </c>
      <c r="E13" s="32"/>
      <c r="F13" s="30"/>
      <c r="G13" s="29" t="s">
        <v>29</v>
      </c>
      <c r="H13" s="32"/>
      <c r="I13" s="30"/>
      <c r="J13" s="11"/>
      <c r="K13" s="21" t="s">
        <v>57</v>
      </c>
      <c r="L13" s="22" t="s">
        <v>44</v>
      </c>
    </row>
    <row r="14" spans="2:12">
      <c r="B14" s="15"/>
      <c r="C14" s="31"/>
      <c r="D14" s="33" t="s">
        <v>31</v>
      </c>
      <c r="E14" s="34">
        <v>24</v>
      </c>
      <c r="F14" s="34"/>
      <c r="G14" s="33" t="s">
        <v>31</v>
      </c>
      <c r="H14" s="34">
        <v>24</v>
      </c>
      <c r="I14" s="34"/>
      <c r="J14" s="11"/>
      <c r="K14" s="21" t="s">
        <v>59</v>
      </c>
      <c r="L14" s="22">
        <f ca="1">L6</f>
        <v>43644</v>
      </c>
    </row>
    <row r="15" spans="2:12" ht="13.5" thickBot="1">
      <c r="B15" s="15"/>
      <c r="C15" s="31"/>
      <c r="D15" s="23" t="s">
        <v>33</v>
      </c>
      <c r="E15" s="35" t="s">
        <v>34</v>
      </c>
      <c r="F15" s="15"/>
      <c r="G15" s="23" t="s">
        <v>33</v>
      </c>
      <c r="H15" s="35" t="s">
        <v>35</v>
      </c>
      <c r="I15" s="15"/>
      <c r="J15" s="11"/>
      <c r="K15" s="21" t="s">
        <v>61</v>
      </c>
      <c r="L15" s="22" t="s">
        <v>7</v>
      </c>
    </row>
    <row r="16" spans="2:12">
      <c r="B16" s="15"/>
      <c r="C16" s="31"/>
      <c r="D16" s="19" t="s">
        <v>37</v>
      </c>
      <c r="E16" s="36" t="s">
        <v>38</v>
      </c>
      <c r="F16" s="15"/>
      <c r="G16" s="19" t="s">
        <v>37</v>
      </c>
      <c r="H16" s="32" t="s">
        <v>38</v>
      </c>
      <c r="I16" s="15"/>
      <c r="J16" s="11"/>
      <c r="K16" s="12" t="s">
        <v>63</v>
      </c>
      <c r="L16" s="13"/>
    </row>
    <row r="17" spans="2:12">
      <c r="B17" s="15"/>
      <c r="C17" s="31"/>
      <c r="D17" s="29" t="s">
        <v>39</v>
      </c>
      <c r="E17" s="36">
        <v>0.06</v>
      </c>
      <c r="F17" s="15"/>
      <c r="G17" s="29" t="s">
        <v>39</v>
      </c>
      <c r="H17" s="36">
        <v>0</v>
      </c>
      <c r="I17" s="15"/>
      <c r="J17" s="11"/>
      <c r="K17" s="21" t="s">
        <v>65</v>
      </c>
      <c r="L17" s="22"/>
    </row>
    <row r="18" spans="2:12">
      <c r="B18" s="15"/>
      <c r="C18" s="31"/>
      <c r="D18" s="29" t="s">
        <v>40</v>
      </c>
      <c r="E18" s="36">
        <v>0</v>
      </c>
      <c r="F18" s="15"/>
      <c r="G18" s="29" t="s">
        <v>40</v>
      </c>
      <c r="H18" s="38">
        <v>0</v>
      </c>
      <c r="I18" s="15"/>
      <c r="J18" s="11"/>
      <c r="K18" s="21" t="s">
        <v>142</v>
      </c>
      <c r="L18" s="22"/>
    </row>
    <row r="19" spans="2:12">
      <c r="B19" s="15"/>
      <c r="C19" s="31"/>
      <c r="D19" s="29" t="s">
        <v>41</v>
      </c>
      <c r="E19" s="36" t="s">
        <v>23</v>
      </c>
      <c r="F19" s="15"/>
      <c r="G19" s="29" t="s">
        <v>41</v>
      </c>
      <c r="H19" s="39" t="s">
        <v>23</v>
      </c>
      <c r="I19" s="15"/>
      <c r="J19" s="11"/>
      <c r="K19" s="21" t="s">
        <v>144</v>
      </c>
      <c r="L19" s="22"/>
    </row>
    <row r="20" spans="2:12">
      <c r="B20" s="15"/>
      <c r="C20" s="31"/>
      <c r="D20" s="29" t="s">
        <v>42</v>
      </c>
      <c r="E20" s="36" t="s">
        <v>43</v>
      </c>
      <c r="F20" s="15"/>
      <c r="G20" s="29" t="s">
        <v>42</v>
      </c>
      <c r="H20" s="40" t="s">
        <v>43</v>
      </c>
      <c r="I20" s="15"/>
      <c r="J20" s="11"/>
      <c r="K20" s="21" t="s">
        <v>66</v>
      </c>
      <c r="L20" s="22"/>
    </row>
    <row r="21" spans="2:12" ht="13.5" thickBot="1">
      <c r="B21" s="15"/>
      <c r="C21" s="31"/>
      <c r="D21" s="29" t="s">
        <v>45</v>
      </c>
      <c r="E21" s="36" t="s">
        <v>46</v>
      </c>
      <c r="F21" s="15"/>
      <c r="G21" s="29" t="s">
        <v>45</v>
      </c>
      <c r="H21" s="41" t="s">
        <v>46</v>
      </c>
      <c r="I21" s="15"/>
      <c r="J21" s="11"/>
      <c r="K21" s="25" t="s">
        <v>143</v>
      </c>
      <c r="L21" s="26"/>
    </row>
    <row r="22" spans="2:12">
      <c r="B22" s="15"/>
      <c r="C22" s="31"/>
      <c r="D22" s="29" t="s">
        <v>48</v>
      </c>
      <c r="E22" s="36" t="s">
        <v>49</v>
      </c>
      <c r="F22" s="15"/>
      <c r="G22" s="29" t="s">
        <v>48</v>
      </c>
      <c r="H22" s="42" t="s">
        <v>49</v>
      </c>
      <c r="I22" s="15"/>
      <c r="J22" s="11"/>
    </row>
    <row r="23" spans="2:12">
      <c r="B23" s="15"/>
      <c r="C23" s="31"/>
      <c r="D23" s="29" t="s">
        <v>50</v>
      </c>
      <c r="E23" s="36" t="s">
        <v>46</v>
      </c>
      <c r="F23" s="15"/>
      <c r="G23" s="29" t="s">
        <v>50</v>
      </c>
      <c r="H23" s="41" t="s">
        <v>46</v>
      </c>
      <c r="I23" s="15"/>
      <c r="J23" s="11"/>
    </row>
    <row r="24" spans="2:12">
      <c r="B24" s="15"/>
      <c r="C24" s="31"/>
      <c r="D24" s="29" t="s">
        <v>51</v>
      </c>
      <c r="E24" s="36" t="s">
        <v>52</v>
      </c>
      <c r="F24" s="15"/>
      <c r="G24" s="29" t="s">
        <v>51</v>
      </c>
      <c r="H24" s="42" t="s">
        <v>52</v>
      </c>
      <c r="I24" s="15"/>
      <c r="J24" s="11"/>
    </row>
    <row r="25" spans="2:12">
      <c r="B25" s="15"/>
      <c r="C25" s="31"/>
      <c r="D25" s="29" t="s">
        <v>54</v>
      </c>
      <c r="E25" s="36"/>
      <c r="F25" s="15"/>
      <c r="G25" s="29" t="s">
        <v>54</v>
      </c>
      <c r="H25" s="36" t="s">
        <v>55</v>
      </c>
      <c r="I25" s="15"/>
      <c r="J25" s="11"/>
    </row>
    <row r="26" spans="2:12">
      <c r="B26" s="15"/>
      <c r="C26" s="31"/>
      <c r="D26" s="29" t="s">
        <v>58</v>
      </c>
      <c r="E26" s="7" t="str">
        <f>'GetInfo &amp; GetInstrumentInfo'!$B$9</f>
        <v>Market.QR_LIVE.RateCurve.AUD-BBR-BBSW-6M</v>
      </c>
      <c r="F26" s="15"/>
      <c r="G26" s="29" t="s">
        <v>58</v>
      </c>
      <c r="H26" s="7" t="str">
        <f>'GetInfo &amp; GetInstrumentInfo'!$B$9</f>
        <v>Market.QR_LIVE.RateCurve.AUD-BBR-BBSW-6M</v>
      </c>
      <c r="I26" s="15"/>
      <c r="J26" s="11"/>
    </row>
    <row r="27" spans="2:12">
      <c r="B27" s="15"/>
      <c r="C27" s="31"/>
      <c r="D27" s="29" t="s">
        <v>60</v>
      </c>
      <c r="E27" s="36"/>
      <c r="F27" s="15" t="str">
        <f>IF(ISNA(VLOOKUP(E26,LiveCurveRange,1,FALSE)),"&lt;-Error","")</f>
        <v/>
      </c>
      <c r="G27" s="29" t="s">
        <v>60</v>
      </c>
      <c r="H27" s="7" t="str">
        <f>'GetInfo &amp; GetInstrumentInfo'!$B$9</f>
        <v>Market.QR_LIVE.RateCurve.AUD-BBR-BBSW-6M</v>
      </c>
      <c r="I27" s="15" t="str">
        <f>IF(ISNA(VLOOKUP(H26,LiveCurveRange,1,FALSE)),"&lt;-Error","")</f>
        <v/>
      </c>
      <c r="J27" s="11"/>
      <c r="K27" s="27">
        <f ca="1">_xll.HLV5r3.Financial.Cache.AddPeriod($L$4,$L$27,$I$4,"FOLLOWING","Business")</f>
        <v>43648</v>
      </c>
      <c r="L27" s="28" t="s">
        <v>141</v>
      </c>
    </row>
    <row r="28" spans="2:12">
      <c r="B28" s="15"/>
      <c r="C28" s="31"/>
      <c r="D28" s="29" t="s">
        <v>62</v>
      </c>
      <c r="E28" s="36"/>
      <c r="F28" s="15"/>
      <c r="G28" s="29" t="s">
        <v>62</v>
      </c>
      <c r="H28" s="36"/>
      <c r="I28" s="15" t="str">
        <f>IF(ISNA(VLOOKUP(H27,LiveCurveRange,1,FALSE)),"&lt;-Error","")</f>
        <v/>
      </c>
      <c r="J28" s="11"/>
    </row>
    <row r="29" spans="2:12">
      <c r="B29" s="15"/>
      <c r="C29" s="31"/>
      <c r="D29" s="8" t="s">
        <v>64</v>
      </c>
      <c r="E29" s="8" t="b">
        <v>0</v>
      </c>
      <c r="F29" s="15"/>
      <c r="G29" s="8" t="s">
        <v>64</v>
      </c>
      <c r="H29" s="8" t="b">
        <v>0</v>
      </c>
      <c r="I29" s="15"/>
      <c r="J29" s="11"/>
    </row>
    <row r="30" spans="2:12">
      <c r="B30" s="15"/>
      <c r="C30" s="31"/>
      <c r="D30" s="15"/>
      <c r="E30" s="15"/>
      <c r="F30" s="15"/>
      <c r="G30" s="15"/>
      <c r="H30" s="15"/>
      <c r="I30" s="15"/>
      <c r="J30" s="11"/>
    </row>
    <row r="31" spans="2:12">
      <c r="B31" s="15"/>
      <c r="C31" s="31"/>
      <c r="D31" s="23" t="s">
        <v>113</v>
      </c>
      <c r="E31" s="92">
        <f ca="1">E7-2</f>
        <v>45473</v>
      </c>
      <c r="F31" s="15"/>
      <c r="G31" s="15"/>
      <c r="H31" s="15"/>
      <c r="I31" s="15"/>
      <c r="J31" s="11"/>
    </row>
    <row r="32" spans="2:12">
      <c r="B32" s="15"/>
      <c r="C32" s="31"/>
      <c r="D32" s="19" t="s">
        <v>114</v>
      </c>
      <c r="E32" s="36" t="str">
        <f>F4</f>
        <v>AUSY</v>
      </c>
      <c r="F32" s="15"/>
      <c r="G32" s="15"/>
      <c r="H32" s="15"/>
      <c r="I32" s="15"/>
      <c r="J32" s="11"/>
    </row>
    <row r="33" spans="2:10">
      <c r="B33" s="15"/>
      <c r="C33" s="31"/>
      <c r="D33" s="29" t="s">
        <v>115</v>
      </c>
      <c r="E33" s="36" t="str">
        <f>E22</f>
        <v>MODFOLLOWING</v>
      </c>
      <c r="F33" s="15"/>
      <c r="G33" s="15"/>
      <c r="H33" s="15"/>
      <c r="I33" s="15"/>
      <c r="J33" s="11"/>
    </row>
    <row r="34" spans="2:10">
      <c r="B34" s="15"/>
      <c r="C34" s="31"/>
      <c r="D34" s="29" t="s">
        <v>116</v>
      </c>
      <c r="E34" s="94">
        <v>0</v>
      </c>
      <c r="F34" s="15"/>
      <c r="G34" s="15"/>
      <c r="H34" s="15"/>
      <c r="I34" s="15"/>
      <c r="J34" s="11"/>
    </row>
    <row r="35" spans="2:10">
      <c r="B35" s="15"/>
      <c r="C35" s="31"/>
      <c r="D35" s="29" t="s">
        <v>126</v>
      </c>
      <c r="E35" s="94">
        <v>0</v>
      </c>
      <c r="F35" s="15"/>
      <c r="G35" s="15"/>
      <c r="H35" s="15"/>
      <c r="I35" s="15"/>
      <c r="J35" s="11"/>
    </row>
    <row r="36" spans="2:10">
      <c r="B36" s="15"/>
      <c r="C36" s="31"/>
      <c r="D36" s="29" t="s">
        <v>117</v>
      </c>
      <c r="E36" s="36" t="b">
        <v>0</v>
      </c>
      <c r="F36" s="15"/>
      <c r="G36" s="15"/>
      <c r="H36" s="15"/>
      <c r="I36" s="15"/>
      <c r="J36" s="11"/>
    </row>
    <row r="37" spans="2:10">
      <c r="B37" s="15"/>
      <c r="C37" s="31"/>
      <c r="D37" s="29" t="s">
        <v>73</v>
      </c>
      <c r="E37" s="27">
        <f ca="1">K27</f>
        <v>43648</v>
      </c>
      <c r="F37" s="15"/>
      <c r="G37" s="15"/>
      <c r="H37" s="15"/>
      <c r="I37" s="15"/>
      <c r="J37" s="11"/>
    </row>
    <row r="38" spans="2:10">
      <c r="B38" s="15"/>
      <c r="C38" s="31"/>
      <c r="D38" s="29" t="s">
        <v>118</v>
      </c>
      <c r="E38" s="36" t="str">
        <f>E32</f>
        <v>AUSY</v>
      </c>
      <c r="F38" s="15"/>
      <c r="G38" s="15"/>
      <c r="H38" s="15"/>
      <c r="I38" s="15"/>
      <c r="J38" s="11"/>
    </row>
    <row r="39" spans="2:10">
      <c r="B39" s="15"/>
      <c r="C39" s="31"/>
      <c r="D39" s="29" t="s">
        <v>119</v>
      </c>
      <c r="E39" s="36" t="str">
        <f>E33</f>
        <v>MODFOLLOWING</v>
      </c>
      <c r="F39" s="15"/>
      <c r="G39" s="15"/>
      <c r="H39" s="15"/>
      <c r="I39" s="15"/>
      <c r="J39" s="11"/>
    </row>
    <row r="40" spans="2:10">
      <c r="B40" s="15"/>
      <c r="C40" s="31"/>
      <c r="D40" s="29" t="s">
        <v>120</v>
      </c>
      <c r="E40" s="36" t="str">
        <f>E4</f>
        <v>Party1</v>
      </c>
      <c r="F40" s="15"/>
      <c r="G40" s="15"/>
      <c r="H40" s="15"/>
      <c r="I40" s="15"/>
      <c r="J40" s="11"/>
    </row>
    <row r="41" spans="2:10">
      <c r="B41" s="15"/>
      <c r="C41" s="31"/>
      <c r="D41" s="29" t="s">
        <v>121</v>
      </c>
      <c r="E41" s="36" t="str">
        <f>E5</f>
        <v>Party2</v>
      </c>
      <c r="F41" s="15"/>
      <c r="G41" s="15"/>
      <c r="H41" s="15"/>
      <c r="I41" s="15"/>
      <c r="J41" s="11"/>
    </row>
    <row r="42" spans="2:10">
      <c r="B42" s="15"/>
      <c r="C42" s="31"/>
      <c r="D42" s="29" t="s">
        <v>122</v>
      </c>
      <c r="E42" s="93">
        <v>3000000</v>
      </c>
      <c r="F42" s="15"/>
      <c r="G42" s="15"/>
      <c r="H42" s="15"/>
      <c r="I42" s="15"/>
      <c r="J42" s="11"/>
    </row>
    <row r="43" spans="2:10">
      <c r="B43" s="15"/>
      <c r="C43" s="31"/>
      <c r="D43" s="29" t="s">
        <v>123</v>
      </c>
      <c r="E43" s="36" t="str">
        <f>E16</f>
        <v>AUD</v>
      </c>
      <c r="F43" s="15"/>
      <c r="G43" s="15"/>
      <c r="H43" s="15"/>
      <c r="I43" s="15"/>
      <c r="J43" s="11"/>
    </row>
    <row r="44" spans="2:10">
      <c r="B44" s="15"/>
      <c r="C44" s="31"/>
      <c r="D44" s="124" t="s">
        <v>124</v>
      </c>
      <c r="E44" s="36">
        <v>0.05</v>
      </c>
      <c r="F44" s="15"/>
      <c r="G44" s="15"/>
      <c r="H44" s="15"/>
      <c r="I44" s="15"/>
      <c r="J44" s="11"/>
    </row>
    <row r="45" spans="2:10">
      <c r="B45" s="15"/>
      <c r="C45" s="31"/>
      <c r="D45" s="125" t="s">
        <v>125</v>
      </c>
      <c r="E45" s="91">
        <v>0.25</v>
      </c>
      <c r="F45" s="15"/>
      <c r="G45" s="15"/>
      <c r="H45" s="15"/>
      <c r="I45" s="15"/>
      <c r="J45" s="11"/>
    </row>
    <row r="46" spans="2:10" ht="13.5" thickBot="1">
      <c r="B46" s="15"/>
      <c r="C46" s="31"/>
      <c r="D46" s="43"/>
      <c r="E46" s="43"/>
      <c r="F46" s="43"/>
      <c r="G46" s="43"/>
      <c r="H46" s="43"/>
      <c r="I46" s="15"/>
      <c r="J46" s="11"/>
    </row>
    <row r="47" spans="2:10">
      <c r="B47" s="15"/>
      <c r="C47" s="31"/>
      <c r="D47" s="15"/>
      <c r="E47" s="15"/>
      <c r="F47" s="15"/>
      <c r="G47" s="15"/>
      <c r="H47" s="15"/>
      <c r="I47" s="15"/>
      <c r="J47" s="11"/>
    </row>
    <row r="48" spans="2:10">
      <c r="B48" s="15"/>
      <c r="C48" s="31"/>
      <c r="D48" s="23" t="s">
        <v>67</v>
      </c>
      <c r="E48" s="44" t="str">
        <f ca="1">_xll.HLV5r3.Financial.Cache.CreateSwaptionTrade(D31:E45,D4:E29,G4:H29,K3:L9)</f>
        <v>Trade.SpreadSheet.swaption.nb002</v>
      </c>
      <c r="F48" s="15"/>
      <c r="G48"/>
      <c r="H48"/>
      <c r="I48" s="15"/>
      <c r="J48" s="11"/>
    </row>
    <row r="49" spans="2:11">
      <c r="B49" s="15"/>
      <c r="C49" s="31"/>
      <c r="D49" s="29" t="s">
        <v>68</v>
      </c>
      <c r="E49" s="86" t="str">
        <f ca="1">_xll.HLV5r3.Financial.Cache.ValueTradeFromMarket(E48,L13,K17:K21,L12,L15,L14)</f>
        <v>ValuationReport.LOCAL_USER.SpreadSheet.swaption.nb002.QR_LIVE</v>
      </c>
      <c r="F49" s="15"/>
      <c r="G49"/>
      <c r="H49"/>
      <c r="I49" s="15"/>
      <c r="J49" s="11"/>
    </row>
    <row r="50" spans="2:11">
      <c r="B50" s="15"/>
      <c r="C50" s="31"/>
      <c r="D50" s="46"/>
      <c r="E50" s="47"/>
      <c r="F50" s="15"/>
      <c r="G50"/>
      <c r="H50"/>
      <c r="I50" s="15"/>
      <c r="J50" s="11"/>
    </row>
    <row r="51" spans="2:11">
      <c r="B51" s="15"/>
      <c r="C51" s="31"/>
      <c r="D51" s="15"/>
      <c r="E51" s="31"/>
      <c r="F51" s="15"/>
      <c r="G51"/>
      <c r="H51" s="48"/>
      <c r="I51" s="15"/>
      <c r="J51" s="11"/>
    </row>
    <row r="52" spans="2:11">
      <c r="B52" s="15"/>
      <c r="C52" s="31"/>
      <c r="D52" s="15" t="str">
        <f t="array" aca="1" ref="D52:E57" ca="1">_xll.HLV5r3.Financial.Cache.ViewValuationReport(E49)</f>
        <v>NPV</v>
      </c>
      <c r="E52" s="45">
        <f ca="1"/>
        <v>295796.55536047596</v>
      </c>
      <c r="F52" s="15"/>
      <c r="G52" t="s">
        <v>65</v>
      </c>
      <c r="H52" s="45" t="e">
        <f ca="1">_xll.HLV5r3.Financial.Cache.qGetNPV(E48,L13,L12,L14,L15)</f>
        <v>#NAME?</v>
      </c>
      <c r="I52" s="15"/>
      <c r="J52" s="11"/>
    </row>
    <row r="53" spans="2:11">
      <c r="B53" s="15"/>
      <c r="C53" s="31"/>
      <c r="D53" s="15" t="str">
        <f ca="1"/>
        <v>Delta</v>
      </c>
      <c r="E53" s="122">
        <f ca="1"/>
        <v>-0.517766132698391</v>
      </c>
      <c r="F53" s="15"/>
      <c r="G53"/>
      <c r="H53" s="85"/>
      <c r="I53" s="15"/>
    </row>
    <row r="54" spans="2:11">
      <c r="B54" s="15"/>
      <c r="C54" s="31"/>
      <c r="D54" s="15" t="str">
        <f ca="1"/>
        <v>StrikeDelta</v>
      </c>
      <c r="E54" s="122">
        <f ca="1"/>
        <v>0.64482382599481003</v>
      </c>
      <c r="F54" s="15"/>
      <c r="G54" s="31"/>
      <c r="H54" s="15"/>
      <c r="I54" s="15"/>
    </row>
    <row r="55" spans="2:11">
      <c r="B55" s="15"/>
      <c r="C55" s="31"/>
      <c r="D55" s="15" t="str">
        <f ca="1"/>
        <v>ImpliedQuote</v>
      </c>
      <c r="E55" s="45">
        <f ca="1"/>
        <v>9.6648639567673104E-3</v>
      </c>
      <c r="F55" s="15"/>
      <c r="G55" s="31"/>
      <c r="H55" s="15"/>
      <c r="I55" s="15"/>
    </row>
    <row r="56" spans="2:11">
      <c r="B56" s="15"/>
      <c r="C56" s="31"/>
      <c r="D56" s="15" t="str">
        <f ca="1"/>
        <v>FixedLegAccrualFactor</v>
      </c>
      <c r="E56" s="45">
        <f ca="1"/>
        <v>34083.805495996472</v>
      </c>
      <c r="F56" s="15"/>
      <c r="G56" t="str">
        <f t="array" aca="1" ref="G56:G59" ca="1">_xll.HLV5r3.Financial.Cache.GetRequiredCurves(E48)</f>
        <v>DiscountCurve.AUD-LIBOR-SENIOR</v>
      </c>
      <c r="H56" t="str">
        <f>H26</f>
        <v>Market.QR_LIVE.RateCurve.AUD-BBR-BBSW-6M</v>
      </c>
      <c r="I56" s="15"/>
      <c r="K56" s="49"/>
    </row>
    <row r="57" spans="2:11">
      <c r="B57" s="15"/>
      <c r="C57" s="31"/>
      <c r="D57" s="15" t="str">
        <f ca="1"/>
        <v>BreakEvenRate</v>
      </c>
      <c r="E57" s="123">
        <f ca="1"/>
        <v>5.6057288744740433E-2</v>
      </c>
      <c r="F57" s="15"/>
      <c r="G57" t="str">
        <f ca="1"/>
        <v>RateCurve.AUD-BBR-BBSW-6M</v>
      </c>
      <c r="H57" t="str">
        <f>H27</f>
        <v>Market.QR_LIVE.RateCurve.AUD-BBR-BBSW-6M</v>
      </c>
      <c r="I57" s="15"/>
      <c r="K57" s="49"/>
    </row>
    <row r="58" spans="2:11">
      <c r="B58" s="15"/>
      <c r="C58" s="31"/>
      <c r="D58" s="15"/>
      <c r="E58" s="31"/>
      <c r="F58" s="15"/>
      <c r="G58" t="str">
        <f ca="1"/>
        <v>RateVolatilityMatrix.AUD-IRSwap-5Y</v>
      </c>
      <c r="H58"/>
      <c r="I58" s="15"/>
      <c r="K58" s="49"/>
    </row>
    <row r="59" spans="2:11">
      <c r="B59" s="15"/>
      <c r="C59" s="31"/>
      <c r="D59" s="15"/>
      <c r="E59" s="15"/>
      <c r="F59" s="50"/>
      <c r="G59" t="e">
        <f ca="1"/>
        <v>#N/A</v>
      </c>
      <c r="H59"/>
      <c r="I59" s="15"/>
      <c r="K59" s="49"/>
    </row>
    <row r="60" spans="2:11">
      <c r="B60" s="51"/>
      <c r="C60" s="31"/>
      <c r="D60" s="15"/>
      <c r="E60" s="15"/>
      <c r="F60" s="50"/>
      <c r="G60" s="15"/>
      <c r="H60" s="15"/>
      <c r="I60" s="15"/>
      <c r="K60" s="49"/>
    </row>
    <row r="61" spans="2:11">
      <c r="B61" s="31"/>
      <c r="C61" s="31"/>
      <c r="D61" s="15"/>
      <c r="E61" s="15"/>
      <c r="F61" s="15"/>
      <c r="G61" s="15"/>
      <c r="H61" s="15"/>
      <c r="I61" s="15"/>
      <c r="K61" s="49"/>
    </row>
    <row r="62" spans="2:11">
      <c r="B62" s="15"/>
      <c r="C62" s="15"/>
      <c r="D62" s="15"/>
      <c r="E62" s="15"/>
      <c r="F62" s="15"/>
      <c r="G62" s="15"/>
      <c r="H62" s="15"/>
      <c r="I62" s="52"/>
      <c r="K62" s="49"/>
    </row>
    <row r="63" spans="2:11">
      <c r="K63" s="49"/>
    </row>
    <row r="64" spans="2:11">
      <c r="K64" s="49"/>
    </row>
    <row r="65" spans="11:11">
      <c r="K65" s="49"/>
    </row>
    <row r="66" spans="11:11">
      <c r="K66" s="49"/>
    </row>
    <row r="67" spans="11:11">
      <c r="K67" s="49"/>
    </row>
    <row r="68" spans="11:11">
      <c r="K68" s="49"/>
    </row>
    <row r="69" spans="11:11">
      <c r="K69" s="49"/>
    </row>
    <row r="70" spans="11:11">
      <c r="K70" s="49"/>
    </row>
    <row r="71" spans="11:11">
      <c r="K71" s="49"/>
    </row>
    <row r="72" spans="11:11">
      <c r="K72" s="49"/>
    </row>
    <row r="73" spans="11:11">
      <c r="K73" s="49"/>
    </row>
    <row r="74" spans="11:11">
      <c r="K74" s="49"/>
    </row>
    <row r="75" spans="11:11">
      <c r="K75" s="49"/>
    </row>
    <row r="76" spans="11:11">
      <c r="K76" s="49"/>
    </row>
    <row r="77" spans="11:11">
      <c r="K77" s="49"/>
    </row>
    <row r="78" spans="11:11">
      <c r="K78" s="49"/>
    </row>
    <row r="79" spans="11:11">
      <c r="K79" s="49"/>
    </row>
    <row r="80" spans="11:11">
      <c r="K80" s="49"/>
    </row>
    <row r="81" spans="11:11">
      <c r="K81" s="49"/>
    </row>
    <row r="82" spans="11:11">
      <c r="K82" s="49"/>
    </row>
    <row r="83" spans="11:11">
      <c r="K83" s="49"/>
    </row>
    <row r="84" spans="11:11">
      <c r="K84" s="49"/>
    </row>
    <row r="85" spans="11:11">
      <c r="K85" s="49"/>
    </row>
    <row r="86" spans="11:11">
      <c r="K86" s="49"/>
    </row>
    <row r="87" spans="11:11">
      <c r="K87" s="49"/>
    </row>
    <row r="88" spans="11:11">
      <c r="K88" s="49"/>
    </row>
    <row r="89" spans="11:11">
      <c r="K89" s="49"/>
    </row>
    <row r="90" spans="11:11">
      <c r="K90" s="49"/>
    </row>
    <row r="91" spans="11:11">
      <c r="K91" s="49"/>
    </row>
    <row r="92" spans="11:11">
      <c r="K92" s="49"/>
    </row>
    <row r="93" spans="11:11">
      <c r="K93" s="49"/>
    </row>
    <row r="94" spans="11:11">
      <c r="K94" s="49"/>
    </row>
    <row r="95" spans="11:11">
      <c r="K95" s="49"/>
    </row>
    <row r="96" spans="11:11">
      <c r="K96" s="49"/>
    </row>
    <row r="97" spans="11:11">
      <c r="K97" s="49"/>
    </row>
    <row r="98" spans="11:11">
      <c r="K98" s="49"/>
    </row>
    <row r="99" spans="11:11">
      <c r="K99" s="49"/>
    </row>
    <row r="100" spans="11:11">
      <c r="K100" s="49"/>
    </row>
    <row r="101" spans="11:11">
      <c r="K101" s="49"/>
    </row>
    <row r="102" spans="11:11">
      <c r="K102" s="49"/>
    </row>
    <row r="103" spans="11:11">
      <c r="K103" s="49"/>
    </row>
    <row r="104" spans="11:11">
      <c r="K104" s="49"/>
    </row>
    <row r="105" spans="11:11">
      <c r="K105" s="49"/>
    </row>
    <row r="106" spans="11:11">
      <c r="K106" s="49"/>
    </row>
    <row r="107" spans="11:11">
      <c r="K107" s="49"/>
    </row>
    <row r="108" spans="11:11">
      <c r="K108" s="49"/>
    </row>
    <row r="109" spans="11:11">
      <c r="K109" s="49"/>
    </row>
    <row r="110" spans="11:11">
      <c r="K110" s="49"/>
    </row>
    <row r="111" spans="11:11">
      <c r="K111" s="49"/>
    </row>
    <row r="112" spans="11:11">
      <c r="K112" s="49"/>
    </row>
    <row r="113" spans="11:11">
      <c r="K113" s="49"/>
    </row>
    <row r="114" spans="11:11">
      <c r="K114" s="49"/>
    </row>
    <row r="115" spans="11:11">
      <c r="K115" s="49"/>
    </row>
    <row r="116" spans="11:11">
      <c r="K116" s="49"/>
    </row>
    <row r="117" spans="11:11">
      <c r="K117" s="49"/>
    </row>
    <row r="118" spans="11:11">
      <c r="K118" s="49"/>
    </row>
    <row r="119" spans="11:11">
      <c r="K119" s="49"/>
    </row>
    <row r="120" spans="11:11">
      <c r="K120" s="49"/>
    </row>
    <row r="121" spans="11:11">
      <c r="K121" s="49"/>
    </row>
    <row r="122" spans="11:11">
      <c r="K122" s="49"/>
    </row>
    <row r="123" spans="11:11">
      <c r="K123" s="49"/>
    </row>
    <row r="124" spans="11:11">
      <c r="K124" s="49"/>
    </row>
    <row r="125" spans="11:11">
      <c r="K125" s="49"/>
    </row>
    <row r="126" spans="11:11">
      <c r="K126" s="49"/>
    </row>
    <row r="127" spans="11:11">
      <c r="K127" s="49"/>
    </row>
    <row r="128" spans="11:11">
      <c r="K128" s="49"/>
    </row>
    <row r="129" spans="11:11">
      <c r="K129" s="49"/>
    </row>
    <row r="130" spans="11:11">
      <c r="K130" s="49"/>
    </row>
    <row r="131" spans="11:11">
      <c r="K131" s="49"/>
    </row>
    <row r="132" spans="11:11">
      <c r="K132" s="49"/>
    </row>
    <row r="133" spans="11:11">
      <c r="K133" s="49"/>
    </row>
    <row r="134" spans="11:11">
      <c r="K134" s="49"/>
    </row>
    <row r="135" spans="11:11">
      <c r="K135" s="49"/>
    </row>
    <row r="136" spans="11:11">
      <c r="K136" s="49"/>
    </row>
    <row r="137" spans="11:11">
      <c r="K137" s="49"/>
    </row>
    <row r="138" spans="11:11">
      <c r="K138" s="49"/>
    </row>
    <row r="139" spans="11:11">
      <c r="K139" s="49"/>
    </row>
    <row r="140" spans="11:11">
      <c r="K140" s="49"/>
    </row>
    <row r="141" spans="11:11">
      <c r="K141" s="49"/>
    </row>
    <row r="142" spans="11:11">
      <c r="K142" s="49"/>
    </row>
    <row r="143" spans="11:11">
      <c r="K143" s="49"/>
    </row>
    <row r="144" spans="11:11">
      <c r="K144" s="49"/>
    </row>
    <row r="145" spans="11:11">
      <c r="K145" s="49"/>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sheetData>
  <conditionalFormatting sqref="F27 I27:I28">
    <cfRule type="cellIs" dxfId="0" priority="1" stopIfTrue="1" operator="equal">
      <formula>"&lt;-Error"</formula>
    </cfRule>
  </conditionalFormatting>
  <dataValidations count="12">
    <dataValidation type="list" allowBlank="1" showInputMessage="1" showErrorMessage="1" sqref="WVO983016 H65517 I983013 I917477 I851941 I786405 I720869 I655333 I589797 I524261 I458725 I393189 I327653 I262117 I196581 I131045 I65509 F983013 F917477 F851941 F786405 F720869 F655333 F589797 F524261 F458725 F393189 F327653 F262117 F196581 F131045 F65509 E983021 E917485 E851949 E786413 E720877 E655341 E589805 E524269 E458733 E393197 E327661 E262125 E196589 E131053 E65517 H983021 H917485 H851949 H786413 H720877 H655341 H589805 H524269 H458733 H393197 H327661 H262125 H196589 H131053 H19 E19 I9 F9 JB21 SX21 ACT21 AMP21 AWL21 BGH21 BQD21 BZZ21 CJV21 CTR21 DDN21 DNJ21 DXF21 EHB21 EQX21 FAT21 FKP21 FUL21 GEH21 GOD21 GXZ21 HHV21 HRR21 IBN21 ILJ21 IVF21 JFB21 JOX21 JYT21 KIP21 KSL21 LCH21 LMD21 LVZ21 MFV21 MPR21 MZN21 NJJ21 NTF21 ODB21 OMX21 OWT21 PGP21 PQL21 QAH21 QKD21 QTZ21 RDV21 RNR21 RXN21 SHJ21 SRF21 TBB21 TKX21 TUT21 UEP21 UOL21 UYH21 VID21 VRZ21 WBV21 WLR21 WVN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JC11 SY11 ACU11 AMQ11 AWM11 BGI11 BQE11 CAA11 CJW11 CTS11 DDO11 DNK11 DXG11 EHC11 EQY11 FAU11 FKQ11 FUM11 GEI11 GOE11 GYA11 HHW11 HRS11 IBO11 ILK11 IVG11 JFC11 JOY11 JYU11 KIQ11 KSM11 LCI11 LME11 LWA11 MFW11 MPS11 MZO11 NJK11 NTG11 ODC11 OMY11 OWU11 PGQ11 PQM11 QAI11 QKE11 QUA11 RDW11 RNS11 RXO11 SHK11 SRG11 TBC11 TKY11 TUU11 UEQ11 UOM11 UYI11 VIE11 VSA11 WBW11 WLS11 WVO11 WLS983016 WBW983016 VSA983016 VIE983016 UYI983016 UOM983016 UEQ983016 TUU983016 TKY983016 TBC983016 SRG983016 SHK983016 RXO983016 RNS983016 RDW983016 QUA983016 QKE983016 QAI983016 PQM983016 PGQ983016 OWU983016 OMY983016 ODC983016 NTG983016 NJK983016 MZO983016 MPS983016 MFW983016 LWA983016 LME983016 LCI983016 KSM983016 KIQ983016 JYU983016 JOY983016 JFC983016 IVG983016 ILK983016 IBO983016 HRS983016 HHW983016 GYA983016 GOE983016 GEI983016 FUM983016 FKQ983016 FAU983016 EQY983016 EHC983016 DXG983016 DNK983016 DDO983016 CTS983016 CJW983016 CAA983016 BQE983016 BGI983016 AWM983016 AMQ983016 ACU983016 SY983016 JC983016 WVO917480 WLS917480 WBW917480 VSA917480 VIE917480 UYI917480 UOM917480 UEQ917480 TUU917480 TKY917480 TBC917480 SRG917480 SHK917480 RXO917480 RNS917480 RDW917480 QUA917480 QKE917480 QAI917480 PQM917480 PGQ917480 OWU917480 OMY917480 ODC917480 NTG917480 NJK917480 MZO917480 MPS917480 MFW917480 LWA917480 LME917480 LCI917480 KSM917480 KIQ917480 JYU917480 JOY917480 JFC917480 IVG917480 ILK917480 IBO917480 HRS917480 HHW917480 GYA917480 GOE917480 GEI917480 FUM917480 FKQ917480 FAU917480 EQY917480 EHC917480 DXG917480 DNK917480 DDO917480 CTS917480 CJW917480 CAA917480 BQE917480 BGI917480 AWM917480 AMQ917480 ACU917480 SY917480 JC917480 WVO851944 WLS851944 WBW851944 VSA851944 VIE851944 UYI851944 UOM851944 UEQ851944 TUU851944 TKY851944 TBC851944 SRG851944 SHK851944 RXO851944 RNS851944 RDW851944 QUA851944 QKE851944 QAI851944 PQM851944 PGQ851944 OWU851944 OMY851944 ODC851944 NTG851944 NJK851944 MZO851944 MPS851944 MFW851944 LWA851944 LME851944 LCI851944 KSM851944 KIQ851944 JYU851944 JOY851944 JFC851944 IVG851944 ILK851944 IBO851944 HRS851944 HHW851944 GYA851944 GOE851944 GEI851944 FUM851944 FKQ851944 FAU851944 EQY851944 EHC851944 DXG851944 DNK851944 DDO851944 CTS851944 CJW851944 CAA851944 BQE851944 BGI851944 AWM851944 AMQ851944 ACU851944 SY851944 JC851944 WVO786408 WLS786408 WBW786408 VSA786408 VIE786408 UYI786408 UOM786408 UEQ786408 TUU786408 TKY786408 TBC786408 SRG786408 SHK786408 RXO786408 RNS786408 RDW786408 QUA786408 QKE786408 QAI786408 PQM786408 PGQ786408 OWU786408 OMY786408 ODC786408 NTG786408 NJK786408 MZO786408 MPS786408 MFW786408 LWA786408 LME786408 LCI786408 KSM786408 KIQ786408 JYU786408 JOY786408 JFC786408 IVG786408 ILK786408 IBO786408 HRS786408 HHW786408 GYA786408 GOE786408 GEI786408 FUM786408 FKQ786408 FAU786408 EQY786408 EHC786408 DXG786408 DNK786408 DDO786408 CTS786408 CJW786408 CAA786408 BQE786408 BGI786408 AWM786408 AMQ786408 ACU786408 SY786408 JC786408 WVO720872 WLS720872 WBW720872 VSA720872 VIE720872 UYI720872 UOM720872 UEQ720872 TUU720872 TKY720872 TBC720872 SRG720872 SHK720872 RXO720872 RNS720872 RDW720872 QUA720872 QKE720872 QAI720872 PQM720872 PGQ720872 OWU720872 OMY720872 ODC720872 NTG720872 NJK720872 MZO720872 MPS720872 MFW720872 LWA720872 LME720872 LCI720872 KSM720872 KIQ720872 JYU720872 JOY720872 JFC720872 IVG720872 ILK720872 IBO720872 HRS720872 HHW720872 GYA720872 GOE720872 GEI720872 FUM720872 FKQ720872 FAU720872 EQY720872 EHC720872 DXG720872 DNK720872 DDO720872 CTS720872 CJW720872 CAA720872 BQE720872 BGI720872 AWM720872 AMQ720872 ACU720872 SY720872 JC720872 WVO655336 WLS655336 WBW655336 VSA655336 VIE655336 UYI655336 UOM655336 UEQ655336 TUU655336 TKY655336 TBC655336 SRG655336 SHK655336 RXO655336 RNS655336 RDW655336 QUA655336 QKE655336 QAI655336 PQM655336 PGQ655336 OWU655336 OMY655336 ODC655336 NTG655336 NJK655336 MZO655336 MPS655336 MFW655336 LWA655336 LME655336 LCI655336 KSM655336 KIQ655336 JYU655336 JOY655336 JFC655336 IVG655336 ILK655336 IBO655336 HRS655336 HHW655336 GYA655336 GOE655336 GEI655336 FUM655336 FKQ655336 FAU655336 EQY655336 EHC655336 DXG655336 DNK655336 DDO655336 CTS655336 CJW655336 CAA655336 BQE655336 BGI655336 AWM655336 AMQ655336 ACU655336 SY655336 JC655336 WVO589800 WLS589800 WBW589800 VSA589800 VIE589800 UYI589800 UOM589800 UEQ589800 TUU589800 TKY589800 TBC589800 SRG589800 SHK589800 RXO589800 RNS589800 RDW589800 QUA589800 QKE589800 QAI589800 PQM589800 PGQ589800 OWU589800 OMY589800 ODC589800 NTG589800 NJK589800 MZO589800 MPS589800 MFW589800 LWA589800 LME589800 LCI589800 KSM589800 KIQ589800 JYU589800 JOY589800 JFC589800 IVG589800 ILK589800 IBO589800 HRS589800 HHW589800 GYA589800 GOE589800 GEI589800 FUM589800 FKQ589800 FAU589800 EQY589800 EHC589800 DXG589800 DNK589800 DDO589800 CTS589800 CJW589800 CAA589800 BQE589800 BGI589800 AWM589800 AMQ589800 ACU589800 SY589800 JC589800 WVO524264 WLS524264 WBW524264 VSA524264 VIE524264 UYI524264 UOM524264 UEQ524264 TUU524264 TKY524264 TBC524264 SRG524264 SHK524264 RXO524264 RNS524264 RDW524264 QUA524264 QKE524264 QAI524264 PQM524264 PGQ524264 OWU524264 OMY524264 ODC524264 NTG524264 NJK524264 MZO524264 MPS524264 MFW524264 LWA524264 LME524264 LCI524264 KSM524264 KIQ524264 JYU524264 JOY524264 JFC524264 IVG524264 ILK524264 IBO524264 HRS524264 HHW524264 GYA524264 GOE524264 GEI524264 FUM524264 FKQ524264 FAU524264 EQY524264 EHC524264 DXG524264 DNK524264 DDO524264 CTS524264 CJW524264 CAA524264 BQE524264 BGI524264 AWM524264 AMQ524264 ACU524264 SY524264 JC524264 WVO458728 WLS458728 WBW458728 VSA458728 VIE458728 UYI458728 UOM458728 UEQ458728 TUU458728 TKY458728 TBC458728 SRG458728 SHK458728 RXO458728 RNS458728 RDW458728 QUA458728 QKE458728 QAI458728 PQM458728 PGQ458728 OWU458728 OMY458728 ODC458728 NTG458728 NJK458728 MZO458728 MPS458728 MFW458728 LWA458728 LME458728 LCI458728 KSM458728 KIQ458728 JYU458728 JOY458728 JFC458728 IVG458728 ILK458728 IBO458728 HRS458728 HHW458728 GYA458728 GOE458728 GEI458728 FUM458728 FKQ458728 FAU458728 EQY458728 EHC458728 DXG458728 DNK458728 DDO458728 CTS458728 CJW458728 CAA458728 BQE458728 BGI458728 AWM458728 AMQ458728 ACU458728 SY458728 JC458728 WVO393192 WLS393192 WBW393192 VSA393192 VIE393192 UYI393192 UOM393192 UEQ393192 TUU393192 TKY393192 TBC393192 SRG393192 SHK393192 RXO393192 RNS393192 RDW393192 QUA393192 QKE393192 QAI393192 PQM393192 PGQ393192 OWU393192 OMY393192 ODC393192 NTG393192 NJK393192 MZO393192 MPS393192 MFW393192 LWA393192 LME393192 LCI393192 KSM393192 KIQ393192 JYU393192 JOY393192 JFC393192 IVG393192 ILK393192 IBO393192 HRS393192 HHW393192 GYA393192 GOE393192 GEI393192 FUM393192 FKQ393192 FAU393192 EQY393192 EHC393192 DXG393192 DNK393192 DDO393192 CTS393192 CJW393192 CAA393192 BQE393192 BGI393192 AWM393192 AMQ393192 ACU393192 SY393192 JC393192 WVO327656 WLS327656 WBW327656 VSA327656 VIE327656 UYI327656 UOM327656 UEQ327656 TUU327656 TKY327656 TBC327656 SRG327656 SHK327656 RXO327656 RNS327656 RDW327656 QUA327656 QKE327656 QAI327656 PQM327656 PGQ327656 OWU327656 OMY327656 ODC327656 NTG327656 NJK327656 MZO327656 MPS327656 MFW327656 LWA327656 LME327656 LCI327656 KSM327656 KIQ327656 JYU327656 JOY327656 JFC327656 IVG327656 ILK327656 IBO327656 HRS327656 HHW327656 GYA327656 GOE327656 GEI327656 FUM327656 FKQ327656 FAU327656 EQY327656 EHC327656 DXG327656 DNK327656 DDO327656 CTS327656 CJW327656 CAA327656 BQE327656 BGI327656 AWM327656 AMQ327656 ACU327656 SY327656 JC327656 WVO262120 WLS262120 WBW262120 VSA262120 VIE262120 UYI262120 UOM262120 UEQ262120 TUU262120 TKY262120 TBC262120 SRG262120 SHK262120 RXO262120 RNS262120 RDW262120 QUA262120 QKE262120 QAI262120 PQM262120 PGQ262120 OWU262120 OMY262120 ODC262120 NTG262120 NJK262120 MZO262120 MPS262120 MFW262120 LWA262120 LME262120 LCI262120 KSM262120 KIQ262120 JYU262120 JOY262120 JFC262120 IVG262120 ILK262120 IBO262120 HRS262120 HHW262120 GYA262120 GOE262120 GEI262120 FUM262120 FKQ262120 FAU262120 EQY262120 EHC262120 DXG262120 DNK262120 DDO262120 CTS262120 CJW262120 CAA262120 BQE262120 BGI262120 AWM262120 AMQ262120 ACU262120 SY262120 JC262120 WVO196584 WLS196584 WBW196584 VSA196584 VIE196584 UYI196584 UOM196584 UEQ196584 TUU196584 TKY196584 TBC196584 SRG196584 SHK196584 RXO196584 RNS196584 RDW196584 QUA196584 QKE196584 QAI196584 PQM196584 PGQ196584 OWU196584 OMY196584 ODC196584 NTG196584 NJK196584 MZO196584 MPS196584 MFW196584 LWA196584 LME196584 LCI196584 KSM196584 KIQ196584 JYU196584 JOY196584 JFC196584 IVG196584 ILK196584 IBO196584 HRS196584 HHW196584 GYA196584 GOE196584 GEI196584 FUM196584 FKQ196584 FAU196584 EQY196584 EHC196584 DXG196584 DNK196584 DDO196584 CTS196584 CJW196584 CAA196584 BQE196584 BGI196584 AWM196584 AMQ196584 ACU196584 SY196584 JC196584 WVO131048 WLS131048 WBW131048 VSA131048 VIE131048 UYI131048 UOM131048 UEQ131048 TUU131048 TKY131048 TBC131048 SRG131048 SHK131048 RXO131048 RNS131048 RDW131048 QUA131048 QKE131048 QAI131048 PQM131048 PGQ131048 OWU131048 OMY131048 ODC131048 NTG131048 NJK131048 MZO131048 MPS131048 MFW131048 LWA131048 LME131048 LCI131048 KSM131048 KIQ131048 JYU131048 JOY131048 JFC131048 IVG131048 ILK131048 IBO131048 HRS131048 HHW131048 GYA131048 GOE131048 GEI131048 FUM131048 FKQ131048 FAU131048 EQY131048 EHC131048 DXG131048 DNK131048 DDO131048 CTS131048 CJW131048 CAA131048 BQE131048 BGI131048 AWM131048 AMQ131048 ACU131048 SY131048 JC131048 WVO65512 WLS65512 WBW65512 VSA65512 VIE65512 UYI65512 UOM65512 UEQ65512 TUU65512 TKY65512 TBC65512 SRG65512 SHK65512 RXO65512 RNS65512 RDW65512 QUA65512 QKE65512 QAI65512 PQM65512 PGQ65512 OWU65512 OMY65512 ODC65512 NTG65512 NJK65512 MZO65512 MPS65512 MFW65512 LWA65512 LME65512 LCI65512 KSM65512 KIQ65512 JYU65512 JOY65512 JFC65512 IVG65512 ILK65512 IBO65512 HRS65512 HHW65512 GYA65512 GOE65512 GEI65512 FUM65512 FKQ65512 FAU65512 EQY65512 EHC65512 DXG65512 DNK65512 DDO65512 CTS65512 CJW65512 CAA65512 BQE65512 BGI65512 AWM65512 AMQ65512 ACU65512 SY65512 JC65512 WVL983016 WLP983016 WBT983016 VRX983016 VIB983016 UYF983016 UOJ983016 UEN983016 TUR983016 TKV983016 TAZ983016 SRD983016 SHH983016 RXL983016 RNP983016 RDT983016 QTX983016 QKB983016 QAF983016 PQJ983016 PGN983016 OWR983016 OMV983016 OCZ983016 NTD983016 NJH983016 MZL983016 MPP983016 MFT983016 LVX983016 LMB983016 LCF983016 KSJ983016 KIN983016 JYR983016 JOV983016 JEZ983016 IVD983016 ILH983016 IBL983016 HRP983016 HHT983016 GXX983016 GOB983016 GEF983016 FUJ983016 FKN983016 FAR983016 EQV983016 EGZ983016 DXD983016 DNH983016 DDL983016 CTP983016 CJT983016 BZX983016 BQB983016 BGF983016 AWJ983016 AMN983016 ACR983016 SV983016 IZ983016 WVL917480 WLP917480 WBT917480 VRX917480 VIB917480 UYF917480 UOJ917480 UEN917480 TUR917480 TKV917480 TAZ917480 SRD917480 SHH917480 RXL917480 RNP917480 RDT917480 QTX917480 QKB917480 QAF917480 PQJ917480 PGN917480 OWR917480 OMV917480 OCZ917480 NTD917480 NJH917480 MZL917480 MPP917480 MFT917480 LVX917480 LMB917480 LCF917480 KSJ917480 KIN917480 JYR917480 JOV917480 JEZ917480 IVD917480 ILH917480 IBL917480 HRP917480 HHT917480 GXX917480 GOB917480 GEF917480 FUJ917480 FKN917480 FAR917480 EQV917480 EGZ917480 DXD917480 DNH917480 DDL917480 CTP917480 CJT917480 BZX917480 BQB917480 BGF917480 AWJ917480 AMN917480 ACR917480 SV917480 IZ917480 WVL851944 WLP851944 WBT851944 VRX851944 VIB851944 UYF851944 UOJ851944 UEN851944 TUR851944 TKV851944 TAZ851944 SRD851944 SHH851944 RXL851944 RNP851944 RDT851944 QTX851944 QKB851944 QAF851944 PQJ851944 PGN851944 OWR851944 OMV851944 OCZ851944 NTD851944 NJH851944 MZL851944 MPP851944 MFT851944 LVX851944 LMB851944 LCF851944 KSJ851944 KIN851944 JYR851944 JOV851944 JEZ851944 IVD851944 ILH851944 IBL851944 HRP851944 HHT851944 GXX851944 GOB851944 GEF851944 FUJ851944 FKN851944 FAR851944 EQV851944 EGZ851944 DXD851944 DNH851944 DDL851944 CTP851944 CJT851944 BZX851944 BQB851944 BGF851944 AWJ851944 AMN851944 ACR851944 SV851944 IZ851944 WVL786408 WLP786408 WBT786408 VRX786408 VIB786408 UYF786408 UOJ786408 UEN786408 TUR786408 TKV786408 TAZ786408 SRD786408 SHH786408 RXL786408 RNP786408 RDT786408 QTX786408 QKB786408 QAF786408 PQJ786408 PGN786408 OWR786408 OMV786408 OCZ786408 NTD786408 NJH786408 MZL786408 MPP786408 MFT786408 LVX786408 LMB786408 LCF786408 KSJ786408 KIN786408 JYR786408 JOV786408 JEZ786408 IVD786408 ILH786408 IBL786408 HRP786408 HHT786408 GXX786408 GOB786408 GEF786408 FUJ786408 FKN786408 FAR786408 EQV786408 EGZ786408 DXD786408 DNH786408 DDL786408 CTP786408 CJT786408 BZX786408 BQB786408 BGF786408 AWJ786408 AMN786408 ACR786408 SV786408 IZ786408 WVL720872 WLP720872 WBT720872 VRX720872 VIB720872 UYF720872 UOJ720872 UEN720872 TUR720872 TKV720872 TAZ720872 SRD720872 SHH720872 RXL720872 RNP720872 RDT720872 QTX720872 QKB720872 QAF720872 PQJ720872 PGN720872 OWR720872 OMV720872 OCZ720872 NTD720872 NJH720872 MZL720872 MPP720872 MFT720872 LVX720872 LMB720872 LCF720872 KSJ720872 KIN720872 JYR720872 JOV720872 JEZ720872 IVD720872 ILH720872 IBL720872 HRP720872 HHT720872 GXX720872 GOB720872 GEF720872 FUJ720872 FKN720872 FAR720872 EQV720872 EGZ720872 DXD720872 DNH720872 DDL720872 CTP720872 CJT720872 BZX720872 BQB720872 BGF720872 AWJ720872 AMN720872 ACR720872 SV720872 IZ720872 WVL655336 WLP655336 WBT655336 VRX655336 VIB655336 UYF655336 UOJ655336 UEN655336 TUR655336 TKV655336 TAZ655336 SRD655336 SHH655336 RXL655336 RNP655336 RDT655336 QTX655336 QKB655336 QAF655336 PQJ655336 PGN655336 OWR655336 OMV655336 OCZ655336 NTD655336 NJH655336 MZL655336 MPP655336 MFT655336 LVX655336 LMB655336 LCF655336 KSJ655336 KIN655336 JYR655336 JOV655336 JEZ655336 IVD655336 ILH655336 IBL655336 HRP655336 HHT655336 GXX655336 GOB655336 GEF655336 FUJ655336 FKN655336 FAR655336 EQV655336 EGZ655336 DXD655336 DNH655336 DDL655336 CTP655336 CJT655336 BZX655336 BQB655336 BGF655336 AWJ655336 AMN655336 ACR655336 SV655336 IZ655336 WVL589800 WLP589800 WBT589800 VRX589800 VIB589800 UYF589800 UOJ589800 UEN589800 TUR589800 TKV589800 TAZ589800 SRD589800 SHH589800 RXL589800 RNP589800 RDT589800 QTX589800 QKB589800 QAF589800 PQJ589800 PGN589800 OWR589800 OMV589800 OCZ589800 NTD589800 NJH589800 MZL589800 MPP589800 MFT589800 LVX589800 LMB589800 LCF589800 KSJ589800 KIN589800 JYR589800 JOV589800 JEZ589800 IVD589800 ILH589800 IBL589800 HRP589800 HHT589800 GXX589800 GOB589800 GEF589800 FUJ589800 FKN589800 FAR589800 EQV589800 EGZ589800 DXD589800 DNH589800 DDL589800 CTP589800 CJT589800 BZX589800 BQB589800 BGF589800 AWJ589800 AMN589800 ACR589800 SV589800 IZ589800 WVL524264 WLP524264 WBT524264 VRX524264 VIB524264 UYF524264 UOJ524264 UEN524264 TUR524264 TKV524264 TAZ524264 SRD524264 SHH524264 RXL524264 RNP524264 RDT524264 QTX524264 QKB524264 QAF524264 PQJ524264 PGN524264 OWR524264 OMV524264 OCZ524264 NTD524264 NJH524264 MZL524264 MPP524264 MFT524264 LVX524264 LMB524264 LCF524264 KSJ524264 KIN524264 JYR524264 JOV524264 JEZ524264 IVD524264 ILH524264 IBL524264 HRP524264 HHT524264 GXX524264 GOB524264 GEF524264 FUJ524264 FKN524264 FAR524264 EQV524264 EGZ524264 DXD524264 DNH524264 DDL524264 CTP524264 CJT524264 BZX524264 BQB524264 BGF524264 AWJ524264 AMN524264 ACR524264 SV524264 IZ524264 WVL458728 WLP458728 WBT458728 VRX458728 VIB458728 UYF458728 UOJ458728 UEN458728 TUR458728 TKV458728 TAZ458728 SRD458728 SHH458728 RXL458728 RNP458728 RDT458728 QTX458728 QKB458728 QAF458728 PQJ458728 PGN458728 OWR458728 OMV458728 OCZ458728 NTD458728 NJH458728 MZL458728 MPP458728 MFT458728 LVX458728 LMB458728 LCF458728 KSJ458728 KIN458728 JYR458728 JOV458728 JEZ458728 IVD458728 ILH458728 IBL458728 HRP458728 HHT458728 GXX458728 GOB458728 GEF458728 FUJ458728 FKN458728 FAR458728 EQV458728 EGZ458728 DXD458728 DNH458728 DDL458728 CTP458728 CJT458728 BZX458728 BQB458728 BGF458728 AWJ458728 AMN458728 ACR458728 SV458728 IZ458728 WVL393192 WLP393192 WBT393192 VRX393192 VIB393192 UYF393192 UOJ393192 UEN393192 TUR393192 TKV393192 TAZ393192 SRD393192 SHH393192 RXL393192 RNP393192 RDT393192 QTX393192 QKB393192 QAF393192 PQJ393192 PGN393192 OWR393192 OMV393192 OCZ393192 NTD393192 NJH393192 MZL393192 MPP393192 MFT393192 LVX393192 LMB393192 LCF393192 KSJ393192 KIN393192 JYR393192 JOV393192 JEZ393192 IVD393192 ILH393192 IBL393192 HRP393192 HHT393192 GXX393192 GOB393192 GEF393192 FUJ393192 FKN393192 FAR393192 EQV393192 EGZ393192 DXD393192 DNH393192 DDL393192 CTP393192 CJT393192 BZX393192 BQB393192 BGF393192 AWJ393192 AMN393192 ACR393192 SV393192 IZ393192 WVL327656 WLP327656 WBT327656 VRX327656 VIB327656 UYF327656 UOJ327656 UEN327656 TUR327656 TKV327656 TAZ327656 SRD327656 SHH327656 RXL327656 RNP327656 RDT327656 QTX327656 QKB327656 QAF327656 PQJ327656 PGN327656 OWR327656 OMV327656 OCZ327656 NTD327656 NJH327656 MZL327656 MPP327656 MFT327656 LVX327656 LMB327656 LCF327656 KSJ327656 KIN327656 JYR327656 JOV327656 JEZ327656 IVD327656 ILH327656 IBL327656 HRP327656 HHT327656 GXX327656 GOB327656 GEF327656 FUJ327656 FKN327656 FAR327656 EQV327656 EGZ327656 DXD327656 DNH327656 DDL327656 CTP327656 CJT327656 BZX327656 BQB327656 BGF327656 AWJ327656 AMN327656 ACR327656 SV327656 IZ327656 WVL262120 WLP262120 WBT262120 VRX262120 VIB262120 UYF262120 UOJ262120 UEN262120 TUR262120 TKV262120 TAZ262120 SRD262120 SHH262120 RXL262120 RNP262120 RDT262120 QTX262120 QKB262120 QAF262120 PQJ262120 PGN262120 OWR262120 OMV262120 OCZ262120 NTD262120 NJH262120 MZL262120 MPP262120 MFT262120 LVX262120 LMB262120 LCF262120 KSJ262120 KIN262120 JYR262120 JOV262120 JEZ262120 IVD262120 ILH262120 IBL262120 HRP262120 HHT262120 GXX262120 GOB262120 GEF262120 FUJ262120 FKN262120 FAR262120 EQV262120 EGZ262120 DXD262120 DNH262120 DDL262120 CTP262120 CJT262120 BZX262120 BQB262120 BGF262120 AWJ262120 AMN262120 ACR262120 SV262120 IZ262120 WVL196584 WLP196584 WBT196584 VRX196584 VIB196584 UYF196584 UOJ196584 UEN196584 TUR196584 TKV196584 TAZ196584 SRD196584 SHH196584 RXL196584 RNP196584 RDT196584 QTX196584 QKB196584 QAF196584 PQJ196584 PGN196584 OWR196584 OMV196584 OCZ196584 NTD196584 NJH196584 MZL196584 MPP196584 MFT196584 LVX196584 LMB196584 LCF196584 KSJ196584 KIN196584 JYR196584 JOV196584 JEZ196584 IVD196584 ILH196584 IBL196584 HRP196584 HHT196584 GXX196584 GOB196584 GEF196584 FUJ196584 FKN196584 FAR196584 EQV196584 EGZ196584 DXD196584 DNH196584 DDL196584 CTP196584 CJT196584 BZX196584 BQB196584 BGF196584 AWJ196584 AMN196584 ACR196584 SV196584 IZ196584 WVL131048 WLP131048 WBT131048 VRX131048 VIB131048 UYF131048 UOJ131048 UEN131048 TUR131048 TKV131048 TAZ131048 SRD131048 SHH131048 RXL131048 RNP131048 RDT131048 QTX131048 QKB131048 QAF131048 PQJ131048 PGN131048 OWR131048 OMV131048 OCZ131048 NTD131048 NJH131048 MZL131048 MPP131048 MFT131048 LVX131048 LMB131048 LCF131048 KSJ131048 KIN131048 JYR131048 JOV131048 JEZ131048 IVD131048 ILH131048 IBL131048 HRP131048 HHT131048 GXX131048 GOB131048 GEF131048 FUJ131048 FKN131048 FAR131048 EQV131048 EGZ131048 DXD131048 DNH131048 DDL131048 CTP131048 CJT131048 BZX131048 BQB131048 BGF131048 AWJ131048 AMN131048 ACR131048 SV131048 IZ131048 WVL65512 WLP65512 WBT65512 VRX65512 VIB65512 UYF65512 UOJ65512 UEN65512 TUR65512 TKV65512 TAZ65512 SRD65512 SHH65512 RXL65512 RNP65512 RDT65512 QTX65512 QKB65512 QAF65512 PQJ65512 PGN65512 OWR65512 OMV65512 OCZ65512 NTD65512 NJH65512 MZL65512 MPP65512 MFT65512 LVX65512 LMB65512 LCF65512 KSJ65512 KIN65512 JYR65512 JOV65512 JEZ65512 IVD65512 ILH65512 IBL65512 HRP65512 HHT65512 GXX65512 GOB65512 GEF65512 FUJ65512 FKN65512 FAR65512 EQV65512 EGZ65512 DXD65512 DNH65512 DDL65512 CTP65512 CJT65512 BZX65512 BQB65512 BGF65512 AWJ65512 AMN65512 ACR65512 SV65512 IZ65512 WVK983024 WLO983024 WBS983024 VRW983024 VIA983024 UYE983024 UOI983024 UEM983024 TUQ983024 TKU983024 TAY983024 SRC983024 SHG983024 RXK983024 RNO983024 RDS983024 QTW983024 QKA983024 QAE983024 PQI983024 PGM983024 OWQ983024 OMU983024 OCY983024 NTC983024 NJG983024 MZK983024 MPO983024 MFS983024 LVW983024 LMA983024 LCE983024 KSI983024 KIM983024 JYQ983024 JOU983024 JEY983024 IVC983024 ILG983024 IBK983024 HRO983024 HHS983024 GXW983024 GOA983024 GEE983024 FUI983024 FKM983024 FAQ983024 EQU983024 EGY983024 DXC983024 DNG983024 DDK983024 CTO983024 CJS983024 BZW983024 BQA983024 BGE983024 AWI983024 AMM983024 ACQ983024 SU983024 IY983024 WVK917488 WLO917488 WBS917488 VRW917488 VIA917488 UYE917488 UOI917488 UEM917488 TUQ917488 TKU917488 TAY917488 SRC917488 SHG917488 RXK917488 RNO917488 RDS917488 QTW917488 QKA917488 QAE917488 PQI917488 PGM917488 OWQ917488 OMU917488 OCY917488 NTC917488 NJG917488 MZK917488 MPO917488 MFS917488 LVW917488 LMA917488 LCE917488 KSI917488 KIM917488 JYQ917488 JOU917488 JEY917488 IVC917488 ILG917488 IBK917488 HRO917488 HHS917488 GXW917488 GOA917488 GEE917488 FUI917488 FKM917488 FAQ917488 EQU917488 EGY917488 DXC917488 DNG917488 DDK917488 CTO917488 CJS917488 BZW917488 BQA917488 BGE917488 AWI917488 AMM917488 ACQ917488 SU917488 IY917488 WVK851952 WLO851952 WBS851952 VRW851952 VIA851952 UYE851952 UOI851952 UEM851952 TUQ851952 TKU851952 TAY851952 SRC851952 SHG851952 RXK851952 RNO851952 RDS851952 QTW851952 QKA851952 QAE851952 PQI851952 PGM851952 OWQ851952 OMU851952 OCY851952 NTC851952 NJG851952 MZK851952 MPO851952 MFS851952 LVW851952 LMA851952 LCE851952 KSI851952 KIM851952 JYQ851952 JOU851952 JEY851952 IVC851952 ILG851952 IBK851952 HRO851952 HHS851952 GXW851952 GOA851952 GEE851952 FUI851952 FKM851952 FAQ851952 EQU851952 EGY851952 DXC851952 DNG851952 DDK851952 CTO851952 CJS851952 BZW851952 BQA851952 BGE851952 AWI851952 AMM851952 ACQ851952 SU851952 IY851952 WVK786416 WLO786416 WBS786416 VRW786416 VIA786416 UYE786416 UOI786416 UEM786416 TUQ786416 TKU786416 TAY786416 SRC786416 SHG786416 RXK786416 RNO786416 RDS786416 QTW786416 QKA786416 QAE786416 PQI786416 PGM786416 OWQ786416 OMU786416 OCY786416 NTC786416 NJG786416 MZK786416 MPO786416 MFS786416 LVW786416 LMA786416 LCE786416 KSI786416 KIM786416 JYQ786416 JOU786416 JEY786416 IVC786416 ILG786416 IBK786416 HRO786416 HHS786416 GXW786416 GOA786416 GEE786416 FUI786416 FKM786416 FAQ786416 EQU786416 EGY786416 DXC786416 DNG786416 DDK786416 CTO786416 CJS786416 BZW786416 BQA786416 BGE786416 AWI786416 AMM786416 ACQ786416 SU786416 IY786416 WVK720880 WLO720880 WBS720880 VRW720880 VIA720880 UYE720880 UOI720880 UEM720880 TUQ720880 TKU720880 TAY720880 SRC720880 SHG720880 RXK720880 RNO720880 RDS720880 QTW720880 QKA720880 QAE720880 PQI720880 PGM720880 OWQ720880 OMU720880 OCY720880 NTC720880 NJG720880 MZK720880 MPO720880 MFS720880 LVW720880 LMA720880 LCE720880 KSI720880 KIM720880 JYQ720880 JOU720880 JEY720880 IVC720880 ILG720880 IBK720880 HRO720880 HHS720880 GXW720880 GOA720880 GEE720880 FUI720880 FKM720880 FAQ720880 EQU720880 EGY720880 DXC720880 DNG720880 DDK720880 CTO720880 CJS720880 BZW720880 BQA720880 BGE720880 AWI720880 AMM720880 ACQ720880 SU720880 IY720880 WVK655344 WLO655344 WBS655344 VRW655344 VIA655344 UYE655344 UOI655344 UEM655344 TUQ655344 TKU655344 TAY655344 SRC655344 SHG655344 RXK655344 RNO655344 RDS655344 QTW655344 QKA655344 QAE655344 PQI655344 PGM655344 OWQ655344 OMU655344 OCY655344 NTC655344 NJG655344 MZK655344 MPO655344 MFS655344 LVW655344 LMA655344 LCE655344 KSI655344 KIM655344 JYQ655344 JOU655344 JEY655344 IVC655344 ILG655344 IBK655344 HRO655344 HHS655344 GXW655344 GOA655344 GEE655344 FUI655344 FKM655344 FAQ655344 EQU655344 EGY655344 DXC655344 DNG655344 DDK655344 CTO655344 CJS655344 BZW655344 BQA655344 BGE655344 AWI655344 AMM655344 ACQ655344 SU655344 IY655344 WVK589808 WLO589808 WBS589808 VRW589808 VIA589808 UYE589808 UOI589808 UEM589808 TUQ589808 TKU589808 TAY589808 SRC589808 SHG589808 RXK589808 RNO589808 RDS589808 QTW589808 QKA589808 QAE589808 PQI589808 PGM589808 OWQ589808 OMU589808 OCY589808 NTC589808 NJG589808 MZK589808 MPO589808 MFS589808 LVW589808 LMA589808 LCE589808 KSI589808 KIM589808 JYQ589808 JOU589808 JEY589808 IVC589808 ILG589808 IBK589808 HRO589808 HHS589808 GXW589808 GOA589808 GEE589808 FUI589808 FKM589808 FAQ589808 EQU589808 EGY589808 DXC589808 DNG589808 DDK589808 CTO589808 CJS589808 BZW589808 BQA589808 BGE589808 AWI589808 AMM589808 ACQ589808 SU589808 IY589808 WVK524272 WLO524272 WBS524272 VRW524272 VIA524272 UYE524272 UOI524272 UEM524272 TUQ524272 TKU524272 TAY524272 SRC524272 SHG524272 RXK524272 RNO524272 RDS524272 QTW524272 QKA524272 QAE524272 PQI524272 PGM524272 OWQ524272 OMU524272 OCY524272 NTC524272 NJG524272 MZK524272 MPO524272 MFS524272 LVW524272 LMA524272 LCE524272 KSI524272 KIM524272 JYQ524272 JOU524272 JEY524272 IVC524272 ILG524272 IBK524272 HRO524272 HHS524272 GXW524272 GOA524272 GEE524272 FUI524272 FKM524272 FAQ524272 EQU524272 EGY524272 DXC524272 DNG524272 DDK524272 CTO524272 CJS524272 BZW524272 BQA524272 BGE524272 AWI524272 AMM524272 ACQ524272 SU524272 IY524272 WVK458736 WLO458736 WBS458736 VRW458736 VIA458736 UYE458736 UOI458736 UEM458736 TUQ458736 TKU458736 TAY458736 SRC458736 SHG458736 RXK458736 RNO458736 RDS458736 QTW458736 QKA458736 QAE458736 PQI458736 PGM458736 OWQ458736 OMU458736 OCY458736 NTC458736 NJG458736 MZK458736 MPO458736 MFS458736 LVW458736 LMA458736 LCE458736 KSI458736 KIM458736 JYQ458736 JOU458736 JEY458736 IVC458736 ILG458736 IBK458736 HRO458736 HHS458736 GXW458736 GOA458736 GEE458736 FUI458736 FKM458736 FAQ458736 EQU458736 EGY458736 DXC458736 DNG458736 DDK458736 CTO458736 CJS458736 BZW458736 BQA458736 BGE458736 AWI458736 AMM458736 ACQ458736 SU458736 IY458736 WVK393200 WLO393200 WBS393200 VRW393200 VIA393200 UYE393200 UOI393200 UEM393200 TUQ393200 TKU393200 TAY393200 SRC393200 SHG393200 RXK393200 RNO393200 RDS393200 QTW393200 QKA393200 QAE393200 PQI393200 PGM393200 OWQ393200 OMU393200 OCY393200 NTC393200 NJG393200 MZK393200 MPO393200 MFS393200 LVW393200 LMA393200 LCE393200 KSI393200 KIM393200 JYQ393200 JOU393200 JEY393200 IVC393200 ILG393200 IBK393200 HRO393200 HHS393200 GXW393200 GOA393200 GEE393200 FUI393200 FKM393200 FAQ393200 EQU393200 EGY393200 DXC393200 DNG393200 DDK393200 CTO393200 CJS393200 BZW393200 BQA393200 BGE393200 AWI393200 AMM393200 ACQ393200 SU393200 IY393200 WVK327664 WLO327664 WBS327664 VRW327664 VIA327664 UYE327664 UOI327664 UEM327664 TUQ327664 TKU327664 TAY327664 SRC327664 SHG327664 RXK327664 RNO327664 RDS327664 QTW327664 QKA327664 QAE327664 PQI327664 PGM327664 OWQ327664 OMU327664 OCY327664 NTC327664 NJG327664 MZK327664 MPO327664 MFS327664 LVW327664 LMA327664 LCE327664 KSI327664 KIM327664 JYQ327664 JOU327664 JEY327664 IVC327664 ILG327664 IBK327664 HRO327664 HHS327664 GXW327664 GOA327664 GEE327664 FUI327664 FKM327664 FAQ327664 EQU327664 EGY327664 DXC327664 DNG327664 DDK327664 CTO327664 CJS327664 BZW327664 BQA327664 BGE327664 AWI327664 AMM327664 ACQ327664 SU327664 IY327664 WVK262128 WLO262128 WBS262128 VRW262128 VIA262128 UYE262128 UOI262128 UEM262128 TUQ262128 TKU262128 TAY262128 SRC262128 SHG262128 RXK262128 RNO262128 RDS262128 QTW262128 QKA262128 QAE262128 PQI262128 PGM262128 OWQ262128 OMU262128 OCY262128 NTC262128 NJG262128 MZK262128 MPO262128 MFS262128 LVW262128 LMA262128 LCE262128 KSI262128 KIM262128 JYQ262128 JOU262128 JEY262128 IVC262128 ILG262128 IBK262128 HRO262128 HHS262128 GXW262128 GOA262128 GEE262128 FUI262128 FKM262128 FAQ262128 EQU262128 EGY262128 DXC262128 DNG262128 DDK262128 CTO262128 CJS262128 BZW262128 BQA262128 BGE262128 AWI262128 AMM262128 ACQ262128 SU262128 IY262128 WVK196592 WLO196592 WBS196592 VRW196592 VIA196592 UYE196592 UOI196592 UEM196592 TUQ196592 TKU196592 TAY196592 SRC196592 SHG196592 RXK196592 RNO196592 RDS196592 QTW196592 QKA196592 QAE196592 PQI196592 PGM196592 OWQ196592 OMU196592 OCY196592 NTC196592 NJG196592 MZK196592 MPO196592 MFS196592 LVW196592 LMA196592 LCE196592 KSI196592 KIM196592 JYQ196592 JOU196592 JEY196592 IVC196592 ILG196592 IBK196592 HRO196592 HHS196592 GXW196592 GOA196592 GEE196592 FUI196592 FKM196592 FAQ196592 EQU196592 EGY196592 DXC196592 DNG196592 DDK196592 CTO196592 CJS196592 BZW196592 BQA196592 BGE196592 AWI196592 AMM196592 ACQ196592 SU196592 IY196592 WVK131056 WLO131056 WBS131056 VRW131056 VIA131056 UYE131056 UOI131056 UEM131056 TUQ131056 TKU131056 TAY131056 SRC131056 SHG131056 RXK131056 RNO131056 RDS131056 QTW131056 QKA131056 QAE131056 PQI131056 PGM131056 OWQ131056 OMU131056 OCY131056 NTC131056 NJG131056 MZK131056 MPO131056 MFS131056 LVW131056 LMA131056 LCE131056 KSI131056 KIM131056 JYQ131056 JOU131056 JEY131056 IVC131056 ILG131056 IBK131056 HRO131056 HHS131056 GXW131056 GOA131056 GEE131056 FUI131056 FKM131056 FAQ131056 EQU131056 EGY131056 DXC131056 DNG131056 DDK131056 CTO131056 CJS131056 BZW131056 BQA131056 BGE131056 AWI131056 AMM131056 ACQ131056 SU131056 IY131056 WVK65520 WLO65520 WBS65520 VRW65520 VIA65520 UYE65520 UOI65520 UEM65520 TUQ65520 TKU65520 TAY65520 SRC65520 SHG65520 RXK65520 RNO65520 RDS65520 QTW65520 QKA65520 QAE65520 PQI65520 PGM65520 OWQ65520 OMU65520 OCY65520 NTC65520 NJG65520 MZK65520 MPO65520 MFS65520 LVW65520 LMA65520 LCE65520 KSI65520 KIM65520 JYQ65520 JOU65520 JEY65520 IVC65520 ILG65520 IBK65520 HRO65520 HHS65520 GXW65520 GOA65520 GEE65520 FUI65520 FKM65520 FAQ65520 EQU65520 EGY65520 DXC65520 DNG65520 DDK65520 CTO65520 CJS65520 BZW65520 BQA65520 BGE65520 AWI65520 AMM65520 ACQ65520 SU65520 IY65520 WVN983024 WLR983024 WBV983024 VRZ983024 VID983024 UYH983024 UOL983024 UEP983024 TUT983024 TKX983024 TBB983024 SRF983024 SHJ983024 RXN983024 RNR983024 RDV983024 QTZ983024 QKD983024 QAH983024 PQL983024 PGP983024 OWT983024 OMX983024 ODB983024 NTF983024 NJJ983024 MZN983024 MPR983024 MFV983024 LVZ983024 LMD983024 LCH983024 KSL983024 KIP983024 JYT983024 JOX983024 JFB983024 IVF983024 ILJ983024 IBN983024 HRR983024 HHV983024 GXZ983024 GOD983024 GEH983024 FUL983024 FKP983024 FAT983024 EQX983024 EHB983024 DXF983024 DNJ983024 DDN983024 CTR983024 CJV983024 BZZ983024 BQD983024 BGH983024 AWL983024 AMP983024 ACT983024 SX983024 JB983024 WVN917488 WLR917488 WBV917488 VRZ917488 VID917488 UYH917488 UOL917488 UEP917488 TUT917488 TKX917488 TBB917488 SRF917488 SHJ917488 RXN917488 RNR917488 RDV917488 QTZ917488 QKD917488 QAH917488 PQL917488 PGP917488 OWT917488 OMX917488 ODB917488 NTF917488 NJJ917488 MZN917488 MPR917488 MFV917488 LVZ917488 LMD917488 LCH917488 KSL917488 KIP917488 JYT917488 JOX917488 JFB917488 IVF917488 ILJ917488 IBN917488 HRR917488 HHV917488 GXZ917488 GOD917488 GEH917488 FUL917488 FKP917488 FAT917488 EQX917488 EHB917488 DXF917488 DNJ917488 DDN917488 CTR917488 CJV917488 BZZ917488 BQD917488 BGH917488 AWL917488 AMP917488 ACT917488 SX917488 JB917488 WVN851952 WLR851952 WBV851952 VRZ851952 VID851952 UYH851952 UOL851952 UEP851952 TUT851952 TKX851952 TBB851952 SRF851952 SHJ851952 RXN851952 RNR851952 RDV851952 QTZ851952 QKD851952 QAH851952 PQL851952 PGP851952 OWT851952 OMX851952 ODB851952 NTF851952 NJJ851952 MZN851952 MPR851952 MFV851952 LVZ851952 LMD851952 LCH851952 KSL851952 KIP851952 JYT851952 JOX851952 JFB851952 IVF851952 ILJ851952 IBN851952 HRR851952 HHV851952 GXZ851952 GOD851952 GEH851952 FUL851952 FKP851952 FAT851952 EQX851952 EHB851952 DXF851952 DNJ851952 DDN851952 CTR851952 CJV851952 BZZ851952 BQD851952 BGH851952 AWL851952 AMP851952 ACT851952 SX851952 JB851952 WVN786416 WLR786416 WBV786416 VRZ786416 VID786416 UYH786416 UOL786416 UEP786416 TUT786416 TKX786416 TBB786416 SRF786416 SHJ786416 RXN786416 RNR786416 RDV786416 QTZ786416 QKD786416 QAH786416 PQL786416 PGP786416 OWT786416 OMX786416 ODB786416 NTF786416 NJJ786416 MZN786416 MPR786416 MFV786416 LVZ786416 LMD786416 LCH786416 KSL786416 KIP786416 JYT786416 JOX786416 JFB786416 IVF786416 ILJ786416 IBN786416 HRR786416 HHV786416 GXZ786416 GOD786416 GEH786416 FUL786416 FKP786416 FAT786416 EQX786416 EHB786416 DXF786416 DNJ786416 DDN786416 CTR786416 CJV786416 BZZ786416 BQD786416 BGH786416 AWL786416 AMP786416 ACT786416 SX786416 JB786416 WVN720880 WLR720880 WBV720880 VRZ720880 VID720880 UYH720880 UOL720880 UEP720880 TUT720880 TKX720880 TBB720880 SRF720880 SHJ720880 RXN720880 RNR720880 RDV720880 QTZ720880 QKD720880 QAH720880 PQL720880 PGP720880 OWT720880 OMX720880 ODB720880 NTF720880 NJJ720880 MZN720880 MPR720880 MFV720880 LVZ720880 LMD720880 LCH720880 KSL720880 KIP720880 JYT720880 JOX720880 JFB720880 IVF720880 ILJ720880 IBN720880 HRR720880 HHV720880 GXZ720880 GOD720880 GEH720880 FUL720880 FKP720880 FAT720880 EQX720880 EHB720880 DXF720880 DNJ720880 DDN720880 CTR720880 CJV720880 BZZ720880 BQD720880 BGH720880 AWL720880 AMP720880 ACT720880 SX720880 JB720880 WVN655344 WLR655344 WBV655344 VRZ655344 VID655344 UYH655344 UOL655344 UEP655344 TUT655344 TKX655344 TBB655344 SRF655344 SHJ655344 RXN655344 RNR655344 RDV655344 QTZ655344 QKD655344 QAH655344 PQL655344 PGP655344 OWT655344 OMX655344 ODB655344 NTF655344 NJJ655344 MZN655344 MPR655344 MFV655344 LVZ655344 LMD655344 LCH655344 KSL655344 KIP655344 JYT655344 JOX655344 JFB655344 IVF655344 ILJ655344 IBN655344 HRR655344 HHV655344 GXZ655344 GOD655344 GEH655344 FUL655344 FKP655344 FAT655344 EQX655344 EHB655344 DXF655344 DNJ655344 DDN655344 CTR655344 CJV655344 BZZ655344 BQD655344 BGH655344 AWL655344 AMP655344 ACT655344 SX655344 JB655344 WVN589808 WLR589808 WBV589808 VRZ589808 VID589808 UYH589808 UOL589808 UEP589808 TUT589808 TKX589808 TBB589808 SRF589808 SHJ589808 RXN589808 RNR589808 RDV589808 QTZ589808 QKD589808 QAH589808 PQL589808 PGP589808 OWT589808 OMX589808 ODB589808 NTF589808 NJJ589808 MZN589808 MPR589808 MFV589808 LVZ589808 LMD589808 LCH589808 KSL589808 KIP589808 JYT589808 JOX589808 JFB589808 IVF589808 ILJ589808 IBN589808 HRR589808 HHV589808 GXZ589808 GOD589808 GEH589808 FUL589808 FKP589808 FAT589808 EQX589808 EHB589808 DXF589808 DNJ589808 DDN589808 CTR589808 CJV589808 BZZ589808 BQD589808 BGH589808 AWL589808 AMP589808 ACT589808 SX589808 JB589808 WVN524272 WLR524272 WBV524272 VRZ524272 VID524272 UYH524272 UOL524272 UEP524272 TUT524272 TKX524272 TBB524272 SRF524272 SHJ524272 RXN524272 RNR524272 RDV524272 QTZ524272 QKD524272 QAH524272 PQL524272 PGP524272 OWT524272 OMX524272 ODB524272 NTF524272 NJJ524272 MZN524272 MPR524272 MFV524272 LVZ524272 LMD524272 LCH524272 KSL524272 KIP524272 JYT524272 JOX524272 JFB524272 IVF524272 ILJ524272 IBN524272 HRR524272 HHV524272 GXZ524272 GOD524272 GEH524272 FUL524272 FKP524272 FAT524272 EQX524272 EHB524272 DXF524272 DNJ524272 DDN524272 CTR524272 CJV524272 BZZ524272 BQD524272 BGH524272 AWL524272 AMP524272 ACT524272 SX524272 JB524272 WVN458736 WLR458736 WBV458736 VRZ458736 VID458736 UYH458736 UOL458736 UEP458736 TUT458736 TKX458736 TBB458736 SRF458736 SHJ458736 RXN458736 RNR458736 RDV458736 QTZ458736 QKD458736 QAH458736 PQL458736 PGP458736 OWT458736 OMX458736 ODB458736 NTF458736 NJJ458736 MZN458736 MPR458736 MFV458736 LVZ458736 LMD458736 LCH458736 KSL458736 KIP458736 JYT458736 JOX458736 JFB458736 IVF458736 ILJ458736 IBN458736 HRR458736 HHV458736 GXZ458736 GOD458736 GEH458736 FUL458736 FKP458736 FAT458736 EQX458736 EHB458736 DXF458736 DNJ458736 DDN458736 CTR458736 CJV458736 BZZ458736 BQD458736 BGH458736 AWL458736 AMP458736 ACT458736 SX458736 JB458736 WVN393200 WLR393200 WBV393200 VRZ393200 VID393200 UYH393200 UOL393200 UEP393200 TUT393200 TKX393200 TBB393200 SRF393200 SHJ393200 RXN393200 RNR393200 RDV393200 QTZ393200 QKD393200 QAH393200 PQL393200 PGP393200 OWT393200 OMX393200 ODB393200 NTF393200 NJJ393200 MZN393200 MPR393200 MFV393200 LVZ393200 LMD393200 LCH393200 KSL393200 KIP393200 JYT393200 JOX393200 JFB393200 IVF393200 ILJ393200 IBN393200 HRR393200 HHV393200 GXZ393200 GOD393200 GEH393200 FUL393200 FKP393200 FAT393200 EQX393200 EHB393200 DXF393200 DNJ393200 DDN393200 CTR393200 CJV393200 BZZ393200 BQD393200 BGH393200 AWL393200 AMP393200 ACT393200 SX393200 JB393200 WVN327664 WLR327664 WBV327664 VRZ327664 VID327664 UYH327664 UOL327664 UEP327664 TUT327664 TKX327664 TBB327664 SRF327664 SHJ327664 RXN327664 RNR327664 RDV327664 QTZ327664 QKD327664 QAH327664 PQL327664 PGP327664 OWT327664 OMX327664 ODB327664 NTF327664 NJJ327664 MZN327664 MPR327664 MFV327664 LVZ327664 LMD327664 LCH327664 KSL327664 KIP327664 JYT327664 JOX327664 JFB327664 IVF327664 ILJ327664 IBN327664 HRR327664 HHV327664 GXZ327664 GOD327664 GEH327664 FUL327664 FKP327664 FAT327664 EQX327664 EHB327664 DXF327664 DNJ327664 DDN327664 CTR327664 CJV327664 BZZ327664 BQD327664 BGH327664 AWL327664 AMP327664 ACT327664 SX327664 JB327664 WVN262128 WLR262128 WBV262128 VRZ262128 VID262128 UYH262128 UOL262128 UEP262128 TUT262128 TKX262128 TBB262128 SRF262128 SHJ262128 RXN262128 RNR262128 RDV262128 QTZ262128 QKD262128 QAH262128 PQL262128 PGP262128 OWT262128 OMX262128 ODB262128 NTF262128 NJJ262128 MZN262128 MPR262128 MFV262128 LVZ262128 LMD262128 LCH262128 KSL262128 KIP262128 JYT262128 JOX262128 JFB262128 IVF262128 ILJ262128 IBN262128 HRR262128 HHV262128 GXZ262128 GOD262128 GEH262128 FUL262128 FKP262128 FAT262128 EQX262128 EHB262128 DXF262128 DNJ262128 DDN262128 CTR262128 CJV262128 BZZ262128 BQD262128 BGH262128 AWL262128 AMP262128 ACT262128 SX262128 JB262128 WVN196592 WLR196592 WBV196592 VRZ196592 VID196592 UYH196592 UOL196592 UEP196592 TUT196592 TKX196592 TBB196592 SRF196592 SHJ196592 RXN196592 RNR196592 RDV196592 QTZ196592 QKD196592 QAH196592 PQL196592 PGP196592 OWT196592 OMX196592 ODB196592 NTF196592 NJJ196592 MZN196592 MPR196592 MFV196592 LVZ196592 LMD196592 LCH196592 KSL196592 KIP196592 JYT196592 JOX196592 JFB196592 IVF196592 ILJ196592 IBN196592 HRR196592 HHV196592 GXZ196592 GOD196592 GEH196592 FUL196592 FKP196592 FAT196592 EQX196592 EHB196592 DXF196592 DNJ196592 DDN196592 CTR196592 CJV196592 BZZ196592 BQD196592 BGH196592 AWL196592 AMP196592 ACT196592 SX196592 JB196592 WVN131056 WLR131056 WBV131056 VRZ131056 VID131056 UYH131056 UOL131056 UEP131056 TUT131056 TKX131056 TBB131056 SRF131056 SHJ131056 RXN131056 RNR131056 RDV131056 QTZ131056 QKD131056 QAH131056 PQL131056 PGP131056 OWT131056 OMX131056 ODB131056 NTF131056 NJJ131056 MZN131056 MPR131056 MFV131056 LVZ131056 LMD131056 LCH131056 KSL131056 KIP131056 JYT131056 JOX131056 JFB131056 IVF131056 ILJ131056 IBN131056 HRR131056 HHV131056 GXZ131056 GOD131056 GEH131056 FUL131056 FKP131056 FAT131056 EQX131056 EHB131056 DXF131056 DNJ131056 DDN131056 CTR131056 CJV131056 BZZ131056 BQD131056 BGH131056 AWL131056 AMP131056 ACT131056 SX131056 JB131056 WVN65520 WLR65520 WBV65520 VRZ65520 VID65520 UYH65520 UOL65520 UEP65520 TUT65520 TKX65520 TBB65520 SRF65520 SHJ65520 RXN65520 RNR65520 RDV65520 QTZ65520 QKD65520 QAH65520 PQL65520 PGP65520 OWT65520 OMX65520 ODB65520 NTF65520 NJJ65520 MZN65520 MPR65520 MFV65520 LVZ65520 LMD65520 LCH65520 KSL65520 KIP65520 JYT65520 JOX65520 JFB65520 IVF65520 ILJ65520 IBN65520 HRR65520 HHV65520 GXZ65520 GOD65520 GEH65520 FUL65520 FKP65520 FAT65520 EQX65520 EHB65520 DXF65520 DNJ65520 DDN65520 CTR65520 CJV65520 BZZ65520 BQD65520 BGH65520 AWL65520 AMP65520 ACT65520 SX65520 JB65520" xr:uid="{00000000-0002-0000-0200-000000000000}">
      <formula1>Frequency</formula1>
    </dataValidation>
    <dataValidation type="list" allowBlank="1" showInputMessage="1" showErrorMessage="1" sqref="SV65511 F65508 I983012 I917476 I851940 I786404 I720868 I655332 I589796 I524260 I458724 I393188 I327652 I262116 I196580 I131044 I65508 F983012 F917476 F851940 F786404 F720868 F655332 F589796 F524260 F458724 F393188 F327652 F262116 F196580 F131044 IZ65511 IZ9:IZ10 SV9:SV10 ACR9:ACR10 AMN9:AMN10 AWJ9:AWJ10 BGF9:BGF10 BQB9:BQB10 BZX9:BZX10 CJT9:CJT10 CTP9:CTP10 DDL9:DDL10 DNH9:DNH10 DXD9:DXD10 EGZ9:EGZ10 EQV9:EQV10 FAR9:FAR10 FKN9:FKN10 FUJ9:FUJ10 GEF9:GEF10 GOB9:GOB10 GXX9:GXX10 HHT9:HHT10 HRP9:HRP10 IBL9:IBL10 ILH9:ILH10 IVD9:IVD10 JEZ9:JEZ10 JOV9:JOV10 JYR9:JYR10 KIN9:KIN10 KSJ9:KSJ10 LCF9:LCF10 LMB9:LMB10 LVX9:LVX10 MFT9:MFT10 MPP9:MPP10 MZL9:MZL10 NJH9:NJH10 NTD9:NTD10 OCZ9:OCZ10 OMV9:OMV10 OWR9:OWR10 PGN9:PGN10 PQJ9:PQJ10 QAF9:QAF10 QKB9:QKB10 QTX9:QTX10 RDT9:RDT10 RNP9:RNP10 RXL9:RXL10 SHH9:SHH10 SRD9:SRD10 TAZ9:TAZ10 TKV9:TKV10 TUR9:TUR10 UEN9:UEN10 UOJ9:UOJ10 UYF9:UYF10 VIB9:VIB10 VRX9:VRX10 WBT9:WBT10 WLP9:WLP10 WVL9:WVL10 JC9:JC10 SY9:SY10 ACU9:ACU10 AMQ9:AMQ10 AWM9:AWM10 BGI9:BGI10 BQE9:BQE10 CAA9:CAA10 CJW9:CJW10 CTS9:CTS10 DDO9:DDO10 DNK9:DNK10 DXG9:DXG10 EHC9:EHC10 EQY9:EQY10 FAU9:FAU10 FKQ9:FKQ10 FUM9:FUM10 GEI9:GEI10 GOE9:GOE10 GYA9:GYA10 HHW9:HHW10 HRS9:HRS10 IBO9:IBO10 ILK9:ILK10 IVG9:IVG10 JFC9:JFC10 JOY9:JOY10 JYU9:JYU10 KIQ9:KIQ10 KSM9:KSM10 LCI9:LCI10 LME9:LME10 LWA9:LWA10 MFW9:MFW10 MPS9:MPS10 MZO9:MZO10 NJK9:NJK10 NTG9:NTG10 ODC9:ODC10 OMY9:OMY10 OWU9:OWU10 PGQ9:PGQ10 PQM9:PQM10 QAI9:QAI10 QKE9:QKE10 QUA9:QUA10 RDW9:RDW10 RNS9:RNS10 RXO9:RXO10 SHK9:SHK10 SRG9:SRG10 TBC9:TBC10 TKY9:TKY10 TUU9:TUU10 UEQ9:UEQ10 UOM9:UOM10 UYI9:UYI10 VIE9:VIE10 VSA9:VSA10 WBW9:WBW10 WLS9:WLS10 WVO9:WVO10 WVO983015 WLS983015 WBW983015 VSA983015 VIE983015 UYI983015 UOM983015 UEQ983015 TUU983015 TKY983015 TBC983015 SRG983015 SHK983015 RXO983015 RNS983015 RDW983015 QUA983015 QKE983015 QAI983015 PQM983015 PGQ983015 OWU983015 OMY983015 ODC983015 NTG983015 NJK983015 MZO983015 MPS983015 MFW983015 LWA983015 LME983015 LCI983015 KSM983015 KIQ983015 JYU983015 JOY983015 JFC983015 IVG983015 ILK983015 IBO983015 HRS983015 HHW983015 GYA983015 GOE983015 GEI983015 FUM983015 FKQ983015 FAU983015 EQY983015 EHC983015 DXG983015 DNK983015 DDO983015 CTS983015 CJW983015 CAA983015 BQE983015 BGI983015 AWM983015 AMQ983015 ACU983015 SY983015 JC983015 WVO917479 WLS917479 WBW917479 VSA917479 VIE917479 UYI917479 UOM917479 UEQ917479 TUU917479 TKY917479 TBC917479 SRG917479 SHK917479 RXO917479 RNS917479 RDW917479 QUA917479 QKE917479 QAI917479 PQM917479 PGQ917479 OWU917479 OMY917479 ODC917479 NTG917479 NJK917479 MZO917479 MPS917479 MFW917479 LWA917479 LME917479 LCI917479 KSM917479 KIQ917479 JYU917479 JOY917479 JFC917479 IVG917479 ILK917479 IBO917479 HRS917479 HHW917479 GYA917479 GOE917479 GEI917479 FUM917479 FKQ917479 FAU917479 EQY917479 EHC917479 DXG917479 DNK917479 DDO917479 CTS917479 CJW917479 CAA917479 BQE917479 BGI917479 AWM917479 AMQ917479 ACU917479 SY917479 JC917479 WVO851943 WLS851943 WBW851943 VSA851943 VIE851943 UYI851943 UOM851943 UEQ851943 TUU851943 TKY851943 TBC851943 SRG851943 SHK851943 RXO851943 RNS851943 RDW851943 QUA851943 QKE851943 QAI851943 PQM851943 PGQ851943 OWU851943 OMY851943 ODC851943 NTG851943 NJK851943 MZO851943 MPS851943 MFW851943 LWA851943 LME851943 LCI851943 KSM851943 KIQ851943 JYU851943 JOY851943 JFC851943 IVG851943 ILK851943 IBO851943 HRS851943 HHW851943 GYA851943 GOE851943 GEI851943 FUM851943 FKQ851943 FAU851943 EQY851943 EHC851943 DXG851943 DNK851943 DDO851943 CTS851943 CJW851943 CAA851943 BQE851943 BGI851943 AWM851943 AMQ851943 ACU851943 SY851943 JC851943 WVO786407 WLS786407 WBW786407 VSA786407 VIE786407 UYI786407 UOM786407 UEQ786407 TUU786407 TKY786407 TBC786407 SRG786407 SHK786407 RXO786407 RNS786407 RDW786407 QUA786407 QKE786407 QAI786407 PQM786407 PGQ786407 OWU786407 OMY786407 ODC786407 NTG786407 NJK786407 MZO786407 MPS786407 MFW786407 LWA786407 LME786407 LCI786407 KSM786407 KIQ786407 JYU786407 JOY786407 JFC786407 IVG786407 ILK786407 IBO786407 HRS786407 HHW786407 GYA786407 GOE786407 GEI786407 FUM786407 FKQ786407 FAU786407 EQY786407 EHC786407 DXG786407 DNK786407 DDO786407 CTS786407 CJW786407 CAA786407 BQE786407 BGI786407 AWM786407 AMQ786407 ACU786407 SY786407 JC786407 WVO720871 WLS720871 WBW720871 VSA720871 VIE720871 UYI720871 UOM720871 UEQ720871 TUU720871 TKY720871 TBC720871 SRG720871 SHK720871 RXO720871 RNS720871 RDW720871 QUA720871 QKE720871 QAI720871 PQM720871 PGQ720871 OWU720871 OMY720871 ODC720871 NTG720871 NJK720871 MZO720871 MPS720871 MFW720871 LWA720871 LME720871 LCI720871 KSM720871 KIQ720871 JYU720871 JOY720871 JFC720871 IVG720871 ILK720871 IBO720871 HRS720871 HHW720871 GYA720871 GOE720871 GEI720871 FUM720871 FKQ720871 FAU720871 EQY720871 EHC720871 DXG720871 DNK720871 DDO720871 CTS720871 CJW720871 CAA720871 BQE720871 BGI720871 AWM720871 AMQ720871 ACU720871 SY720871 JC720871 WVO655335 WLS655335 WBW655335 VSA655335 VIE655335 UYI655335 UOM655335 UEQ655335 TUU655335 TKY655335 TBC655335 SRG655335 SHK655335 RXO655335 RNS655335 RDW655335 QUA655335 QKE655335 QAI655335 PQM655335 PGQ655335 OWU655335 OMY655335 ODC655335 NTG655335 NJK655335 MZO655335 MPS655335 MFW655335 LWA655335 LME655335 LCI655335 KSM655335 KIQ655335 JYU655335 JOY655335 JFC655335 IVG655335 ILK655335 IBO655335 HRS655335 HHW655335 GYA655335 GOE655335 GEI655335 FUM655335 FKQ655335 FAU655335 EQY655335 EHC655335 DXG655335 DNK655335 DDO655335 CTS655335 CJW655335 CAA655335 BQE655335 BGI655335 AWM655335 AMQ655335 ACU655335 SY655335 JC655335 WVO589799 WLS589799 WBW589799 VSA589799 VIE589799 UYI589799 UOM589799 UEQ589799 TUU589799 TKY589799 TBC589799 SRG589799 SHK589799 RXO589799 RNS589799 RDW589799 QUA589799 QKE589799 QAI589799 PQM589799 PGQ589799 OWU589799 OMY589799 ODC589799 NTG589799 NJK589799 MZO589799 MPS589799 MFW589799 LWA589799 LME589799 LCI589799 KSM589799 KIQ589799 JYU589799 JOY589799 JFC589799 IVG589799 ILK589799 IBO589799 HRS589799 HHW589799 GYA589799 GOE589799 GEI589799 FUM589799 FKQ589799 FAU589799 EQY589799 EHC589799 DXG589799 DNK589799 DDO589799 CTS589799 CJW589799 CAA589799 BQE589799 BGI589799 AWM589799 AMQ589799 ACU589799 SY589799 JC589799 WVO524263 WLS524263 WBW524263 VSA524263 VIE524263 UYI524263 UOM524263 UEQ524263 TUU524263 TKY524263 TBC524263 SRG524263 SHK524263 RXO524263 RNS524263 RDW524263 QUA524263 QKE524263 QAI524263 PQM524263 PGQ524263 OWU524263 OMY524263 ODC524263 NTG524263 NJK524263 MZO524263 MPS524263 MFW524263 LWA524263 LME524263 LCI524263 KSM524263 KIQ524263 JYU524263 JOY524263 JFC524263 IVG524263 ILK524263 IBO524263 HRS524263 HHW524263 GYA524263 GOE524263 GEI524263 FUM524263 FKQ524263 FAU524263 EQY524263 EHC524263 DXG524263 DNK524263 DDO524263 CTS524263 CJW524263 CAA524263 BQE524263 BGI524263 AWM524263 AMQ524263 ACU524263 SY524263 JC524263 WVO458727 WLS458727 WBW458727 VSA458727 VIE458727 UYI458727 UOM458727 UEQ458727 TUU458727 TKY458727 TBC458727 SRG458727 SHK458727 RXO458727 RNS458727 RDW458727 QUA458727 QKE458727 QAI458727 PQM458727 PGQ458727 OWU458727 OMY458727 ODC458727 NTG458727 NJK458727 MZO458727 MPS458727 MFW458727 LWA458727 LME458727 LCI458727 KSM458727 KIQ458727 JYU458727 JOY458727 JFC458727 IVG458727 ILK458727 IBO458727 HRS458727 HHW458727 GYA458727 GOE458727 GEI458727 FUM458727 FKQ458727 FAU458727 EQY458727 EHC458727 DXG458727 DNK458727 DDO458727 CTS458727 CJW458727 CAA458727 BQE458727 BGI458727 AWM458727 AMQ458727 ACU458727 SY458727 JC458727 WVO393191 WLS393191 WBW393191 VSA393191 VIE393191 UYI393191 UOM393191 UEQ393191 TUU393191 TKY393191 TBC393191 SRG393191 SHK393191 RXO393191 RNS393191 RDW393191 QUA393191 QKE393191 QAI393191 PQM393191 PGQ393191 OWU393191 OMY393191 ODC393191 NTG393191 NJK393191 MZO393191 MPS393191 MFW393191 LWA393191 LME393191 LCI393191 KSM393191 KIQ393191 JYU393191 JOY393191 JFC393191 IVG393191 ILK393191 IBO393191 HRS393191 HHW393191 GYA393191 GOE393191 GEI393191 FUM393191 FKQ393191 FAU393191 EQY393191 EHC393191 DXG393191 DNK393191 DDO393191 CTS393191 CJW393191 CAA393191 BQE393191 BGI393191 AWM393191 AMQ393191 ACU393191 SY393191 JC393191 WVO327655 WLS327655 WBW327655 VSA327655 VIE327655 UYI327655 UOM327655 UEQ327655 TUU327655 TKY327655 TBC327655 SRG327655 SHK327655 RXO327655 RNS327655 RDW327655 QUA327655 QKE327655 QAI327655 PQM327655 PGQ327655 OWU327655 OMY327655 ODC327655 NTG327655 NJK327655 MZO327655 MPS327655 MFW327655 LWA327655 LME327655 LCI327655 KSM327655 KIQ327655 JYU327655 JOY327655 JFC327655 IVG327655 ILK327655 IBO327655 HRS327655 HHW327655 GYA327655 GOE327655 GEI327655 FUM327655 FKQ327655 FAU327655 EQY327655 EHC327655 DXG327655 DNK327655 DDO327655 CTS327655 CJW327655 CAA327655 BQE327655 BGI327655 AWM327655 AMQ327655 ACU327655 SY327655 JC327655 WVO262119 WLS262119 WBW262119 VSA262119 VIE262119 UYI262119 UOM262119 UEQ262119 TUU262119 TKY262119 TBC262119 SRG262119 SHK262119 RXO262119 RNS262119 RDW262119 QUA262119 QKE262119 QAI262119 PQM262119 PGQ262119 OWU262119 OMY262119 ODC262119 NTG262119 NJK262119 MZO262119 MPS262119 MFW262119 LWA262119 LME262119 LCI262119 KSM262119 KIQ262119 JYU262119 JOY262119 JFC262119 IVG262119 ILK262119 IBO262119 HRS262119 HHW262119 GYA262119 GOE262119 GEI262119 FUM262119 FKQ262119 FAU262119 EQY262119 EHC262119 DXG262119 DNK262119 DDO262119 CTS262119 CJW262119 CAA262119 BQE262119 BGI262119 AWM262119 AMQ262119 ACU262119 SY262119 JC262119 WVO196583 WLS196583 WBW196583 VSA196583 VIE196583 UYI196583 UOM196583 UEQ196583 TUU196583 TKY196583 TBC196583 SRG196583 SHK196583 RXO196583 RNS196583 RDW196583 QUA196583 QKE196583 QAI196583 PQM196583 PGQ196583 OWU196583 OMY196583 ODC196583 NTG196583 NJK196583 MZO196583 MPS196583 MFW196583 LWA196583 LME196583 LCI196583 KSM196583 KIQ196583 JYU196583 JOY196583 JFC196583 IVG196583 ILK196583 IBO196583 HRS196583 HHW196583 GYA196583 GOE196583 GEI196583 FUM196583 FKQ196583 FAU196583 EQY196583 EHC196583 DXG196583 DNK196583 DDO196583 CTS196583 CJW196583 CAA196583 BQE196583 BGI196583 AWM196583 AMQ196583 ACU196583 SY196583 JC196583 WVO131047 WLS131047 WBW131047 VSA131047 VIE131047 UYI131047 UOM131047 UEQ131047 TUU131047 TKY131047 TBC131047 SRG131047 SHK131047 RXO131047 RNS131047 RDW131047 QUA131047 QKE131047 QAI131047 PQM131047 PGQ131047 OWU131047 OMY131047 ODC131047 NTG131047 NJK131047 MZO131047 MPS131047 MFW131047 LWA131047 LME131047 LCI131047 KSM131047 KIQ131047 JYU131047 JOY131047 JFC131047 IVG131047 ILK131047 IBO131047 HRS131047 HHW131047 GYA131047 GOE131047 GEI131047 FUM131047 FKQ131047 FAU131047 EQY131047 EHC131047 DXG131047 DNK131047 DDO131047 CTS131047 CJW131047 CAA131047 BQE131047 BGI131047 AWM131047 AMQ131047 ACU131047 SY131047 JC131047 WVO65511 WLS65511 WBW65511 VSA65511 VIE65511 UYI65511 UOM65511 UEQ65511 TUU65511 TKY65511 TBC65511 SRG65511 SHK65511 RXO65511 RNS65511 RDW65511 QUA65511 QKE65511 QAI65511 PQM65511 PGQ65511 OWU65511 OMY65511 ODC65511 NTG65511 NJK65511 MZO65511 MPS65511 MFW65511 LWA65511 LME65511 LCI65511 KSM65511 KIQ65511 JYU65511 JOY65511 JFC65511 IVG65511 ILK65511 IBO65511 HRS65511 HHW65511 GYA65511 GOE65511 GEI65511 FUM65511 FKQ65511 FAU65511 EQY65511 EHC65511 DXG65511 DNK65511 DDO65511 CTS65511 CJW65511 CAA65511 BQE65511 BGI65511 AWM65511 AMQ65511 ACU65511 SY65511 JC65511 WVL983015 WLP983015 WBT983015 VRX983015 VIB983015 UYF983015 UOJ983015 UEN983015 TUR983015 TKV983015 TAZ983015 SRD983015 SHH983015 RXL983015 RNP983015 RDT983015 QTX983015 QKB983015 QAF983015 PQJ983015 PGN983015 OWR983015 OMV983015 OCZ983015 NTD983015 NJH983015 MZL983015 MPP983015 MFT983015 LVX983015 LMB983015 LCF983015 KSJ983015 KIN983015 JYR983015 JOV983015 JEZ983015 IVD983015 ILH983015 IBL983015 HRP983015 HHT983015 GXX983015 GOB983015 GEF983015 FUJ983015 FKN983015 FAR983015 EQV983015 EGZ983015 DXD983015 DNH983015 DDL983015 CTP983015 CJT983015 BZX983015 BQB983015 BGF983015 AWJ983015 AMN983015 ACR983015 SV983015 IZ983015 WVL917479 WLP917479 WBT917479 VRX917479 VIB917479 UYF917479 UOJ917479 UEN917479 TUR917479 TKV917479 TAZ917479 SRD917479 SHH917479 RXL917479 RNP917479 RDT917479 QTX917479 QKB917479 QAF917479 PQJ917479 PGN917479 OWR917479 OMV917479 OCZ917479 NTD917479 NJH917479 MZL917479 MPP917479 MFT917479 LVX917479 LMB917479 LCF917479 KSJ917479 KIN917479 JYR917479 JOV917479 JEZ917479 IVD917479 ILH917479 IBL917479 HRP917479 HHT917479 GXX917479 GOB917479 GEF917479 FUJ917479 FKN917479 FAR917479 EQV917479 EGZ917479 DXD917479 DNH917479 DDL917479 CTP917479 CJT917479 BZX917479 BQB917479 BGF917479 AWJ917479 AMN917479 ACR917479 SV917479 IZ917479 WVL851943 WLP851943 WBT851943 VRX851943 VIB851943 UYF851943 UOJ851943 UEN851943 TUR851943 TKV851943 TAZ851943 SRD851943 SHH851943 RXL851943 RNP851943 RDT851943 QTX851943 QKB851943 QAF851943 PQJ851943 PGN851943 OWR851943 OMV851943 OCZ851943 NTD851943 NJH851943 MZL851943 MPP851943 MFT851943 LVX851943 LMB851943 LCF851943 KSJ851943 KIN851943 JYR851943 JOV851943 JEZ851943 IVD851943 ILH851943 IBL851943 HRP851943 HHT851943 GXX851943 GOB851943 GEF851943 FUJ851943 FKN851943 FAR851943 EQV851943 EGZ851943 DXD851943 DNH851943 DDL851943 CTP851943 CJT851943 BZX851943 BQB851943 BGF851943 AWJ851943 AMN851943 ACR851943 SV851943 IZ851943 WVL786407 WLP786407 WBT786407 VRX786407 VIB786407 UYF786407 UOJ786407 UEN786407 TUR786407 TKV786407 TAZ786407 SRD786407 SHH786407 RXL786407 RNP786407 RDT786407 QTX786407 QKB786407 QAF786407 PQJ786407 PGN786407 OWR786407 OMV786407 OCZ786407 NTD786407 NJH786407 MZL786407 MPP786407 MFT786407 LVX786407 LMB786407 LCF786407 KSJ786407 KIN786407 JYR786407 JOV786407 JEZ786407 IVD786407 ILH786407 IBL786407 HRP786407 HHT786407 GXX786407 GOB786407 GEF786407 FUJ786407 FKN786407 FAR786407 EQV786407 EGZ786407 DXD786407 DNH786407 DDL786407 CTP786407 CJT786407 BZX786407 BQB786407 BGF786407 AWJ786407 AMN786407 ACR786407 SV786407 IZ786407 WVL720871 WLP720871 WBT720871 VRX720871 VIB720871 UYF720871 UOJ720871 UEN720871 TUR720871 TKV720871 TAZ720871 SRD720871 SHH720871 RXL720871 RNP720871 RDT720871 QTX720871 QKB720871 QAF720871 PQJ720871 PGN720871 OWR720871 OMV720871 OCZ720871 NTD720871 NJH720871 MZL720871 MPP720871 MFT720871 LVX720871 LMB720871 LCF720871 KSJ720871 KIN720871 JYR720871 JOV720871 JEZ720871 IVD720871 ILH720871 IBL720871 HRP720871 HHT720871 GXX720871 GOB720871 GEF720871 FUJ720871 FKN720871 FAR720871 EQV720871 EGZ720871 DXD720871 DNH720871 DDL720871 CTP720871 CJT720871 BZX720871 BQB720871 BGF720871 AWJ720871 AMN720871 ACR720871 SV720871 IZ720871 WVL655335 WLP655335 WBT655335 VRX655335 VIB655335 UYF655335 UOJ655335 UEN655335 TUR655335 TKV655335 TAZ655335 SRD655335 SHH655335 RXL655335 RNP655335 RDT655335 QTX655335 QKB655335 QAF655335 PQJ655335 PGN655335 OWR655335 OMV655335 OCZ655335 NTD655335 NJH655335 MZL655335 MPP655335 MFT655335 LVX655335 LMB655335 LCF655335 KSJ655335 KIN655335 JYR655335 JOV655335 JEZ655335 IVD655335 ILH655335 IBL655335 HRP655335 HHT655335 GXX655335 GOB655335 GEF655335 FUJ655335 FKN655335 FAR655335 EQV655335 EGZ655335 DXD655335 DNH655335 DDL655335 CTP655335 CJT655335 BZX655335 BQB655335 BGF655335 AWJ655335 AMN655335 ACR655335 SV655335 IZ655335 WVL589799 WLP589799 WBT589799 VRX589799 VIB589799 UYF589799 UOJ589799 UEN589799 TUR589799 TKV589799 TAZ589799 SRD589799 SHH589799 RXL589799 RNP589799 RDT589799 QTX589799 QKB589799 QAF589799 PQJ589799 PGN589799 OWR589799 OMV589799 OCZ589799 NTD589799 NJH589799 MZL589799 MPP589799 MFT589799 LVX589799 LMB589799 LCF589799 KSJ589799 KIN589799 JYR589799 JOV589799 JEZ589799 IVD589799 ILH589799 IBL589799 HRP589799 HHT589799 GXX589799 GOB589799 GEF589799 FUJ589799 FKN589799 FAR589799 EQV589799 EGZ589799 DXD589799 DNH589799 DDL589799 CTP589799 CJT589799 BZX589799 BQB589799 BGF589799 AWJ589799 AMN589799 ACR589799 SV589799 IZ589799 WVL524263 WLP524263 WBT524263 VRX524263 VIB524263 UYF524263 UOJ524263 UEN524263 TUR524263 TKV524263 TAZ524263 SRD524263 SHH524263 RXL524263 RNP524263 RDT524263 QTX524263 QKB524263 QAF524263 PQJ524263 PGN524263 OWR524263 OMV524263 OCZ524263 NTD524263 NJH524263 MZL524263 MPP524263 MFT524263 LVX524263 LMB524263 LCF524263 KSJ524263 KIN524263 JYR524263 JOV524263 JEZ524263 IVD524263 ILH524263 IBL524263 HRP524263 HHT524263 GXX524263 GOB524263 GEF524263 FUJ524263 FKN524263 FAR524263 EQV524263 EGZ524263 DXD524263 DNH524263 DDL524263 CTP524263 CJT524263 BZX524263 BQB524263 BGF524263 AWJ524263 AMN524263 ACR524263 SV524263 IZ524263 WVL458727 WLP458727 WBT458727 VRX458727 VIB458727 UYF458727 UOJ458727 UEN458727 TUR458727 TKV458727 TAZ458727 SRD458727 SHH458727 RXL458727 RNP458727 RDT458727 QTX458727 QKB458727 QAF458727 PQJ458727 PGN458727 OWR458727 OMV458727 OCZ458727 NTD458727 NJH458727 MZL458727 MPP458727 MFT458727 LVX458727 LMB458727 LCF458727 KSJ458727 KIN458727 JYR458727 JOV458727 JEZ458727 IVD458727 ILH458727 IBL458727 HRP458727 HHT458727 GXX458727 GOB458727 GEF458727 FUJ458727 FKN458727 FAR458727 EQV458727 EGZ458727 DXD458727 DNH458727 DDL458727 CTP458727 CJT458727 BZX458727 BQB458727 BGF458727 AWJ458727 AMN458727 ACR458727 SV458727 IZ458727 WVL393191 WLP393191 WBT393191 VRX393191 VIB393191 UYF393191 UOJ393191 UEN393191 TUR393191 TKV393191 TAZ393191 SRD393191 SHH393191 RXL393191 RNP393191 RDT393191 QTX393191 QKB393191 QAF393191 PQJ393191 PGN393191 OWR393191 OMV393191 OCZ393191 NTD393191 NJH393191 MZL393191 MPP393191 MFT393191 LVX393191 LMB393191 LCF393191 KSJ393191 KIN393191 JYR393191 JOV393191 JEZ393191 IVD393191 ILH393191 IBL393191 HRP393191 HHT393191 GXX393191 GOB393191 GEF393191 FUJ393191 FKN393191 FAR393191 EQV393191 EGZ393191 DXD393191 DNH393191 DDL393191 CTP393191 CJT393191 BZX393191 BQB393191 BGF393191 AWJ393191 AMN393191 ACR393191 SV393191 IZ393191 WVL327655 WLP327655 WBT327655 VRX327655 VIB327655 UYF327655 UOJ327655 UEN327655 TUR327655 TKV327655 TAZ327655 SRD327655 SHH327655 RXL327655 RNP327655 RDT327655 QTX327655 QKB327655 QAF327655 PQJ327655 PGN327655 OWR327655 OMV327655 OCZ327655 NTD327655 NJH327655 MZL327655 MPP327655 MFT327655 LVX327655 LMB327655 LCF327655 KSJ327655 KIN327655 JYR327655 JOV327655 JEZ327655 IVD327655 ILH327655 IBL327655 HRP327655 HHT327655 GXX327655 GOB327655 GEF327655 FUJ327655 FKN327655 FAR327655 EQV327655 EGZ327655 DXD327655 DNH327655 DDL327655 CTP327655 CJT327655 BZX327655 BQB327655 BGF327655 AWJ327655 AMN327655 ACR327655 SV327655 IZ327655 WVL262119 WLP262119 WBT262119 VRX262119 VIB262119 UYF262119 UOJ262119 UEN262119 TUR262119 TKV262119 TAZ262119 SRD262119 SHH262119 RXL262119 RNP262119 RDT262119 QTX262119 QKB262119 QAF262119 PQJ262119 PGN262119 OWR262119 OMV262119 OCZ262119 NTD262119 NJH262119 MZL262119 MPP262119 MFT262119 LVX262119 LMB262119 LCF262119 KSJ262119 KIN262119 JYR262119 JOV262119 JEZ262119 IVD262119 ILH262119 IBL262119 HRP262119 HHT262119 GXX262119 GOB262119 GEF262119 FUJ262119 FKN262119 FAR262119 EQV262119 EGZ262119 DXD262119 DNH262119 DDL262119 CTP262119 CJT262119 BZX262119 BQB262119 BGF262119 AWJ262119 AMN262119 ACR262119 SV262119 IZ262119 WVL196583 WLP196583 WBT196583 VRX196583 VIB196583 UYF196583 UOJ196583 UEN196583 TUR196583 TKV196583 TAZ196583 SRD196583 SHH196583 RXL196583 RNP196583 RDT196583 QTX196583 QKB196583 QAF196583 PQJ196583 PGN196583 OWR196583 OMV196583 OCZ196583 NTD196583 NJH196583 MZL196583 MPP196583 MFT196583 LVX196583 LMB196583 LCF196583 KSJ196583 KIN196583 JYR196583 JOV196583 JEZ196583 IVD196583 ILH196583 IBL196583 HRP196583 HHT196583 GXX196583 GOB196583 GEF196583 FUJ196583 FKN196583 FAR196583 EQV196583 EGZ196583 DXD196583 DNH196583 DDL196583 CTP196583 CJT196583 BZX196583 BQB196583 BGF196583 AWJ196583 AMN196583 ACR196583 SV196583 IZ196583 WVL131047 WLP131047 WBT131047 VRX131047 VIB131047 UYF131047 UOJ131047 UEN131047 TUR131047 TKV131047 TAZ131047 SRD131047 SHH131047 RXL131047 RNP131047 RDT131047 QTX131047 QKB131047 QAF131047 PQJ131047 PGN131047 OWR131047 OMV131047 OCZ131047 NTD131047 NJH131047 MZL131047 MPP131047 MFT131047 LVX131047 LMB131047 LCF131047 KSJ131047 KIN131047 JYR131047 JOV131047 JEZ131047 IVD131047 ILH131047 IBL131047 HRP131047 HHT131047 GXX131047 GOB131047 GEF131047 FUJ131047 FKN131047 FAR131047 EQV131047 EGZ131047 DXD131047 DNH131047 DDL131047 CTP131047 CJT131047 BZX131047 BQB131047 BGF131047 AWJ131047 AMN131047 ACR131047 SV131047 IZ131047 WVL65511 WLP65511 WBT65511 VRX65511 VIB65511 UYF65511 UOJ65511 UEN65511 TUR65511 TKV65511 TAZ65511 SRD65511 SHH65511 RXL65511 RNP65511 RDT65511 QTX65511 QKB65511 QAF65511 PQJ65511 PGN65511 OWR65511 OMV65511 OCZ65511 NTD65511 NJH65511 MZL65511 MPP65511 MFT65511 LVX65511 LMB65511 LCF65511 KSJ65511 KIN65511 JYR65511 JOV65511 JEZ65511 IVD65511 ILH65511 IBL65511 HRP65511 HHT65511 GXX65511 GOB65511 GEF65511 FUJ65511 FKN65511 FAR65511 EQV65511 EGZ65511 DXD65511 DNH65511 DDL65511 CTP65511 CJT65511 BZX65511 BQB65511 BGF65511 AWJ65511 AMN65511 ACR65511" xr:uid="{00000000-0002-0000-0200-000001000000}">
      <formula1>Tenors</formula1>
    </dataValidation>
    <dataValidation type="list" allowBlank="1" showInputMessage="1" showErrorMessage="1" sqref="WVN983019 F65513 H983016 H917480 H851944 H786408 H720872 H655336 H589800 H524264 H458728 H393192 H327656 H262120 H196584 H131048 H65512 I983017 I917481 I851945 I786409 I720873 I655337 I589801 I524265 I458729 I393193 I327657 I262121 I196585 I131049 I65513 E983016 E917480 E851944 E786408 E720872 E655336 E589800 E524264 E458728 E393192 E327656 E262120 E196584 E131048 E65512 F983017 F917481 F851945 F786409 F720873 F655337 F589801 F524265 F458729 F393193 F327657 F262121 F196585 F131049 H14:I14 E14:F14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Y16 SU16 ACQ16 AMM16 AWI16 BGE16 BQA16 BZW16 CJS16 CTO16 DDK16 DNG16 DXC16 EGY16 EQU16 FAQ16 FKM16 FUI16 GEE16 GOA16 GXW16 HHS16 HRO16 IBK16 ILG16 IVC16 JEY16 JOU16 JYQ16 KIM16 KSI16 LCE16 LMA16 LVW16 MFS16 MPO16 MZK16 NJG16 NTC16 OCY16 OMU16 OWQ16 PGM16 PQI16 QAE16 QKA16 QTW16 RDS16 RNO16 RXK16 SHG16 SRC16 TAY16 TKU16 TUQ16 UEM16 UOI16 UYE16 VIA16 VRW16 WBS16 WLO16 WVK16 JC17 SY17 ACU17 AMQ17 AWM17 BGI17 BQE17 CAA17 CJW17 CTS17 DDO17 DNK17 DXG17 EHC17 EQY17 FAU17 FKQ17 FUM17 GEI17 GOE17 GYA17 HHW17 HRS17 IBO17 ILK17 IVG17 JFC17 JOY17 JYU17 KIQ17 KSM17 LCI17 LME17 LWA17 MFW17 MPS17 MZO17 NJK17 NTG17 ODC17 OMY17 OWU17 PGQ17 PQM17 QAI17 QKE17 QUA17 RDW17 RNS17 RXO17 SHK17 SRG17 TBC17 TKY17 TUU17 UEQ17 UOM17 UYI17 VIE17 VSA17 WBW17 WLS17 WVO17 JB16 SX16 ACT16 AMP16 AWL16 BGH16 BQD16 BZZ16 CJV16 CTR16 DDN16 DNJ16 DXF16 EHB16 EQX16 FAT16 FKP16 FUL16 GEH16 GOD16 GXZ16 HHV16 HRR16 IBN16 ILJ16 IVF16 JFB16 JOX16 JYT16 KIP16 KSL16 LCH16 LMD16 LVZ16 MFV16 MPR16 MZN16 NJJ16 NTF16 ODB16 OMX16 OWT16 PGP16 PQL16 QAH16 QKD16 QTZ16 RDV16 RNR16 RXN16 SHJ16 SRF16 TBB16 TKX16 TUT16 UEP16 UOL16 UYH16 VID16 VRZ16 WBV16 WLR16 WVN16 WLR983019 WBV983019 VRZ983019 VID983019 UYH983019 UOL983019 UEP983019 TUT983019 TKX983019 TBB983019 SRF983019 SHJ983019 RXN983019 RNR983019 RDV983019 QTZ983019 QKD983019 QAH983019 PQL983019 PGP983019 OWT983019 OMX983019 ODB983019 NTF983019 NJJ983019 MZN983019 MPR983019 MFV983019 LVZ983019 LMD983019 LCH983019 KSL983019 KIP983019 JYT983019 JOX983019 JFB983019 IVF983019 ILJ983019 IBN983019 HRR983019 HHV983019 GXZ983019 GOD983019 GEH983019 FUL983019 FKP983019 FAT983019 EQX983019 EHB983019 DXF983019 DNJ983019 DDN983019 CTR983019 CJV983019 BZZ983019 BQD983019 BGH983019 AWL983019 AMP983019 ACT983019 SX983019 JB983019 WVN917483 WLR917483 WBV917483 VRZ917483 VID917483 UYH917483 UOL917483 UEP917483 TUT917483 TKX917483 TBB917483 SRF917483 SHJ917483 RXN917483 RNR917483 RDV917483 QTZ917483 QKD917483 QAH917483 PQL917483 PGP917483 OWT917483 OMX917483 ODB917483 NTF917483 NJJ917483 MZN917483 MPR917483 MFV917483 LVZ917483 LMD917483 LCH917483 KSL917483 KIP917483 JYT917483 JOX917483 JFB917483 IVF917483 ILJ917483 IBN917483 HRR917483 HHV917483 GXZ917483 GOD917483 GEH917483 FUL917483 FKP917483 FAT917483 EQX917483 EHB917483 DXF917483 DNJ917483 DDN917483 CTR917483 CJV917483 BZZ917483 BQD917483 BGH917483 AWL917483 AMP917483 ACT917483 SX917483 JB917483 WVN851947 WLR851947 WBV851947 VRZ851947 VID851947 UYH851947 UOL851947 UEP851947 TUT851947 TKX851947 TBB851947 SRF851947 SHJ851947 RXN851947 RNR851947 RDV851947 QTZ851947 QKD851947 QAH851947 PQL851947 PGP851947 OWT851947 OMX851947 ODB851947 NTF851947 NJJ851947 MZN851947 MPR851947 MFV851947 LVZ851947 LMD851947 LCH851947 KSL851947 KIP851947 JYT851947 JOX851947 JFB851947 IVF851947 ILJ851947 IBN851947 HRR851947 HHV851947 GXZ851947 GOD851947 GEH851947 FUL851947 FKP851947 FAT851947 EQX851947 EHB851947 DXF851947 DNJ851947 DDN851947 CTR851947 CJV851947 BZZ851947 BQD851947 BGH851947 AWL851947 AMP851947 ACT851947 SX851947 JB851947 WVN786411 WLR786411 WBV786411 VRZ786411 VID786411 UYH786411 UOL786411 UEP786411 TUT786411 TKX786411 TBB786411 SRF786411 SHJ786411 RXN786411 RNR786411 RDV786411 QTZ786411 QKD786411 QAH786411 PQL786411 PGP786411 OWT786411 OMX786411 ODB786411 NTF786411 NJJ786411 MZN786411 MPR786411 MFV786411 LVZ786411 LMD786411 LCH786411 KSL786411 KIP786411 JYT786411 JOX786411 JFB786411 IVF786411 ILJ786411 IBN786411 HRR786411 HHV786411 GXZ786411 GOD786411 GEH786411 FUL786411 FKP786411 FAT786411 EQX786411 EHB786411 DXF786411 DNJ786411 DDN786411 CTR786411 CJV786411 BZZ786411 BQD786411 BGH786411 AWL786411 AMP786411 ACT786411 SX786411 JB786411 WVN720875 WLR720875 WBV720875 VRZ720875 VID720875 UYH720875 UOL720875 UEP720875 TUT720875 TKX720875 TBB720875 SRF720875 SHJ720875 RXN720875 RNR720875 RDV720875 QTZ720875 QKD720875 QAH720875 PQL720875 PGP720875 OWT720875 OMX720875 ODB720875 NTF720875 NJJ720875 MZN720875 MPR720875 MFV720875 LVZ720875 LMD720875 LCH720875 KSL720875 KIP720875 JYT720875 JOX720875 JFB720875 IVF720875 ILJ720875 IBN720875 HRR720875 HHV720875 GXZ720875 GOD720875 GEH720875 FUL720875 FKP720875 FAT720875 EQX720875 EHB720875 DXF720875 DNJ720875 DDN720875 CTR720875 CJV720875 BZZ720875 BQD720875 BGH720875 AWL720875 AMP720875 ACT720875 SX720875 JB720875 WVN655339 WLR655339 WBV655339 VRZ655339 VID655339 UYH655339 UOL655339 UEP655339 TUT655339 TKX655339 TBB655339 SRF655339 SHJ655339 RXN655339 RNR655339 RDV655339 QTZ655339 QKD655339 QAH655339 PQL655339 PGP655339 OWT655339 OMX655339 ODB655339 NTF655339 NJJ655339 MZN655339 MPR655339 MFV655339 LVZ655339 LMD655339 LCH655339 KSL655339 KIP655339 JYT655339 JOX655339 JFB655339 IVF655339 ILJ655339 IBN655339 HRR655339 HHV655339 GXZ655339 GOD655339 GEH655339 FUL655339 FKP655339 FAT655339 EQX655339 EHB655339 DXF655339 DNJ655339 DDN655339 CTR655339 CJV655339 BZZ655339 BQD655339 BGH655339 AWL655339 AMP655339 ACT655339 SX655339 JB655339 WVN589803 WLR589803 WBV589803 VRZ589803 VID589803 UYH589803 UOL589803 UEP589803 TUT589803 TKX589803 TBB589803 SRF589803 SHJ589803 RXN589803 RNR589803 RDV589803 QTZ589803 QKD589803 QAH589803 PQL589803 PGP589803 OWT589803 OMX589803 ODB589803 NTF589803 NJJ589803 MZN589803 MPR589803 MFV589803 LVZ589803 LMD589803 LCH589803 KSL589803 KIP589803 JYT589803 JOX589803 JFB589803 IVF589803 ILJ589803 IBN589803 HRR589803 HHV589803 GXZ589803 GOD589803 GEH589803 FUL589803 FKP589803 FAT589803 EQX589803 EHB589803 DXF589803 DNJ589803 DDN589803 CTR589803 CJV589803 BZZ589803 BQD589803 BGH589803 AWL589803 AMP589803 ACT589803 SX589803 JB589803 WVN524267 WLR524267 WBV524267 VRZ524267 VID524267 UYH524267 UOL524267 UEP524267 TUT524267 TKX524267 TBB524267 SRF524267 SHJ524267 RXN524267 RNR524267 RDV524267 QTZ524267 QKD524267 QAH524267 PQL524267 PGP524267 OWT524267 OMX524267 ODB524267 NTF524267 NJJ524267 MZN524267 MPR524267 MFV524267 LVZ524267 LMD524267 LCH524267 KSL524267 KIP524267 JYT524267 JOX524267 JFB524267 IVF524267 ILJ524267 IBN524267 HRR524267 HHV524267 GXZ524267 GOD524267 GEH524267 FUL524267 FKP524267 FAT524267 EQX524267 EHB524267 DXF524267 DNJ524267 DDN524267 CTR524267 CJV524267 BZZ524267 BQD524267 BGH524267 AWL524267 AMP524267 ACT524267 SX524267 JB524267 WVN458731 WLR458731 WBV458731 VRZ458731 VID458731 UYH458731 UOL458731 UEP458731 TUT458731 TKX458731 TBB458731 SRF458731 SHJ458731 RXN458731 RNR458731 RDV458731 QTZ458731 QKD458731 QAH458731 PQL458731 PGP458731 OWT458731 OMX458731 ODB458731 NTF458731 NJJ458731 MZN458731 MPR458731 MFV458731 LVZ458731 LMD458731 LCH458731 KSL458731 KIP458731 JYT458731 JOX458731 JFB458731 IVF458731 ILJ458731 IBN458731 HRR458731 HHV458731 GXZ458731 GOD458731 GEH458731 FUL458731 FKP458731 FAT458731 EQX458731 EHB458731 DXF458731 DNJ458731 DDN458731 CTR458731 CJV458731 BZZ458731 BQD458731 BGH458731 AWL458731 AMP458731 ACT458731 SX458731 JB458731 WVN393195 WLR393195 WBV393195 VRZ393195 VID393195 UYH393195 UOL393195 UEP393195 TUT393195 TKX393195 TBB393195 SRF393195 SHJ393195 RXN393195 RNR393195 RDV393195 QTZ393195 QKD393195 QAH393195 PQL393195 PGP393195 OWT393195 OMX393195 ODB393195 NTF393195 NJJ393195 MZN393195 MPR393195 MFV393195 LVZ393195 LMD393195 LCH393195 KSL393195 KIP393195 JYT393195 JOX393195 JFB393195 IVF393195 ILJ393195 IBN393195 HRR393195 HHV393195 GXZ393195 GOD393195 GEH393195 FUL393195 FKP393195 FAT393195 EQX393195 EHB393195 DXF393195 DNJ393195 DDN393195 CTR393195 CJV393195 BZZ393195 BQD393195 BGH393195 AWL393195 AMP393195 ACT393195 SX393195 JB393195 WVN327659 WLR327659 WBV327659 VRZ327659 VID327659 UYH327659 UOL327659 UEP327659 TUT327659 TKX327659 TBB327659 SRF327659 SHJ327659 RXN327659 RNR327659 RDV327659 QTZ327659 QKD327659 QAH327659 PQL327659 PGP327659 OWT327659 OMX327659 ODB327659 NTF327659 NJJ327659 MZN327659 MPR327659 MFV327659 LVZ327659 LMD327659 LCH327659 KSL327659 KIP327659 JYT327659 JOX327659 JFB327659 IVF327659 ILJ327659 IBN327659 HRR327659 HHV327659 GXZ327659 GOD327659 GEH327659 FUL327659 FKP327659 FAT327659 EQX327659 EHB327659 DXF327659 DNJ327659 DDN327659 CTR327659 CJV327659 BZZ327659 BQD327659 BGH327659 AWL327659 AMP327659 ACT327659 SX327659 JB327659 WVN262123 WLR262123 WBV262123 VRZ262123 VID262123 UYH262123 UOL262123 UEP262123 TUT262123 TKX262123 TBB262123 SRF262123 SHJ262123 RXN262123 RNR262123 RDV262123 QTZ262123 QKD262123 QAH262123 PQL262123 PGP262123 OWT262123 OMX262123 ODB262123 NTF262123 NJJ262123 MZN262123 MPR262123 MFV262123 LVZ262123 LMD262123 LCH262123 KSL262123 KIP262123 JYT262123 JOX262123 JFB262123 IVF262123 ILJ262123 IBN262123 HRR262123 HHV262123 GXZ262123 GOD262123 GEH262123 FUL262123 FKP262123 FAT262123 EQX262123 EHB262123 DXF262123 DNJ262123 DDN262123 CTR262123 CJV262123 BZZ262123 BQD262123 BGH262123 AWL262123 AMP262123 ACT262123 SX262123 JB262123 WVN196587 WLR196587 WBV196587 VRZ196587 VID196587 UYH196587 UOL196587 UEP196587 TUT196587 TKX196587 TBB196587 SRF196587 SHJ196587 RXN196587 RNR196587 RDV196587 QTZ196587 QKD196587 QAH196587 PQL196587 PGP196587 OWT196587 OMX196587 ODB196587 NTF196587 NJJ196587 MZN196587 MPR196587 MFV196587 LVZ196587 LMD196587 LCH196587 KSL196587 KIP196587 JYT196587 JOX196587 JFB196587 IVF196587 ILJ196587 IBN196587 HRR196587 HHV196587 GXZ196587 GOD196587 GEH196587 FUL196587 FKP196587 FAT196587 EQX196587 EHB196587 DXF196587 DNJ196587 DDN196587 CTR196587 CJV196587 BZZ196587 BQD196587 BGH196587 AWL196587 AMP196587 ACT196587 SX196587 JB196587 WVN131051 WLR131051 WBV131051 VRZ131051 VID131051 UYH131051 UOL131051 UEP131051 TUT131051 TKX131051 TBB131051 SRF131051 SHJ131051 RXN131051 RNR131051 RDV131051 QTZ131051 QKD131051 QAH131051 PQL131051 PGP131051 OWT131051 OMX131051 ODB131051 NTF131051 NJJ131051 MZN131051 MPR131051 MFV131051 LVZ131051 LMD131051 LCH131051 KSL131051 KIP131051 JYT131051 JOX131051 JFB131051 IVF131051 ILJ131051 IBN131051 HRR131051 HHV131051 GXZ131051 GOD131051 GEH131051 FUL131051 FKP131051 FAT131051 EQX131051 EHB131051 DXF131051 DNJ131051 DDN131051 CTR131051 CJV131051 BZZ131051 BQD131051 BGH131051 AWL131051 AMP131051 ACT131051 SX131051 JB131051 WVN65515 WLR65515 WBV65515 VRZ65515 VID65515 UYH65515 UOL65515 UEP65515 TUT65515 TKX65515 TBB65515 SRF65515 SHJ65515 RXN65515 RNR65515 RDV65515 QTZ65515 QKD65515 QAH65515 PQL65515 PGP65515 OWT65515 OMX65515 ODB65515 NTF65515 NJJ65515 MZN65515 MPR65515 MFV65515 LVZ65515 LMD65515 LCH65515 KSL65515 KIP65515 JYT65515 JOX65515 JFB65515 IVF65515 ILJ65515 IBN65515 HRR65515 HHV65515 GXZ65515 GOD65515 GEH65515 FUL65515 FKP65515 FAT65515 EQX65515 EHB65515 DXF65515 DNJ65515 DDN65515 CTR65515 CJV65515 BZZ65515 BQD65515 BGH65515 AWL65515 AMP65515 ACT65515 SX65515 JB65515 WVO983020 WLS983020 WBW983020 VSA983020 VIE983020 UYI983020 UOM983020 UEQ983020 TUU983020 TKY983020 TBC983020 SRG983020 SHK983020 RXO983020 RNS983020 RDW983020 QUA983020 QKE983020 QAI983020 PQM983020 PGQ983020 OWU983020 OMY983020 ODC983020 NTG983020 NJK983020 MZO983020 MPS983020 MFW983020 LWA983020 LME983020 LCI983020 KSM983020 KIQ983020 JYU983020 JOY983020 JFC983020 IVG983020 ILK983020 IBO983020 HRS983020 HHW983020 GYA983020 GOE983020 GEI983020 FUM983020 FKQ983020 FAU983020 EQY983020 EHC983020 DXG983020 DNK983020 DDO983020 CTS983020 CJW983020 CAA983020 BQE983020 BGI983020 AWM983020 AMQ983020 ACU983020 SY983020 JC983020 WVO917484 WLS917484 WBW917484 VSA917484 VIE917484 UYI917484 UOM917484 UEQ917484 TUU917484 TKY917484 TBC917484 SRG917484 SHK917484 RXO917484 RNS917484 RDW917484 QUA917484 QKE917484 QAI917484 PQM917484 PGQ917484 OWU917484 OMY917484 ODC917484 NTG917484 NJK917484 MZO917484 MPS917484 MFW917484 LWA917484 LME917484 LCI917484 KSM917484 KIQ917484 JYU917484 JOY917484 JFC917484 IVG917484 ILK917484 IBO917484 HRS917484 HHW917484 GYA917484 GOE917484 GEI917484 FUM917484 FKQ917484 FAU917484 EQY917484 EHC917484 DXG917484 DNK917484 DDO917484 CTS917484 CJW917484 CAA917484 BQE917484 BGI917484 AWM917484 AMQ917484 ACU917484 SY917484 JC917484 WVO851948 WLS851948 WBW851948 VSA851948 VIE851948 UYI851948 UOM851948 UEQ851948 TUU851948 TKY851948 TBC851948 SRG851948 SHK851948 RXO851948 RNS851948 RDW851948 QUA851948 QKE851948 QAI851948 PQM851948 PGQ851948 OWU851948 OMY851948 ODC851948 NTG851948 NJK851948 MZO851948 MPS851948 MFW851948 LWA851948 LME851948 LCI851948 KSM851948 KIQ851948 JYU851948 JOY851948 JFC851948 IVG851948 ILK851948 IBO851948 HRS851948 HHW851948 GYA851948 GOE851948 GEI851948 FUM851948 FKQ851948 FAU851948 EQY851948 EHC851948 DXG851948 DNK851948 DDO851948 CTS851948 CJW851948 CAA851948 BQE851948 BGI851948 AWM851948 AMQ851948 ACU851948 SY851948 JC851948 WVO786412 WLS786412 WBW786412 VSA786412 VIE786412 UYI786412 UOM786412 UEQ786412 TUU786412 TKY786412 TBC786412 SRG786412 SHK786412 RXO786412 RNS786412 RDW786412 QUA786412 QKE786412 QAI786412 PQM786412 PGQ786412 OWU786412 OMY786412 ODC786412 NTG786412 NJK786412 MZO786412 MPS786412 MFW786412 LWA786412 LME786412 LCI786412 KSM786412 KIQ786412 JYU786412 JOY786412 JFC786412 IVG786412 ILK786412 IBO786412 HRS786412 HHW786412 GYA786412 GOE786412 GEI786412 FUM786412 FKQ786412 FAU786412 EQY786412 EHC786412 DXG786412 DNK786412 DDO786412 CTS786412 CJW786412 CAA786412 BQE786412 BGI786412 AWM786412 AMQ786412 ACU786412 SY786412 JC786412 WVO720876 WLS720876 WBW720876 VSA720876 VIE720876 UYI720876 UOM720876 UEQ720876 TUU720876 TKY720876 TBC720876 SRG720876 SHK720876 RXO720876 RNS720876 RDW720876 QUA720876 QKE720876 QAI720876 PQM720876 PGQ720876 OWU720876 OMY720876 ODC720876 NTG720876 NJK720876 MZO720876 MPS720876 MFW720876 LWA720876 LME720876 LCI720876 KSM720876 KIQ720876 JYU720876 JOY720876 JFC720876 IVG720876 ILK720876 IBO720876 HRS720876 HHW720876 GYA720876 GOE720876 GEI720876 FUM720876 FKQ720876 FAU720876 EQY720876 EHC720876 DXG720876 DNK720876 DDO720876 CTS720876 CJW720876 CAA720876 BQE720876 BGI720876 AWM720876 AMQ720876 ACU720876 SY720876 JC720876 WVO655340 WLS655340 WBW655340 VSA655340 VIE655340 UYI655340 UOM655340 UEQ655340 TUU655340 TKY655340 TBC655340 SRG655340 SHK655340 RXO655340 RNS655340 RDW655340 QUA655340 QKE655340 QAI655340 PQM655340 PGQ655340 OWU655340 OMY655340 ODC655340 NTG655340 NJK655340 MZO655340 MPS655340 MFW655340 LWA655340 LME655340 LCI655340 KSM655340 KIQ655340 JYU655340 JOY655340 JFC655340 IVG655340 ILK655340 IBO655340 HRS655340 HHW655340 GYA655340 GOE655340 GEI655340 FUM655340 FKQ655340 FAU655340 EQY655340 EHC655340 DXG655340 DNK655340 DDO655340 CTS655340 CJW655340 CAA655340 BQE655340 BGI655340 AWM655340 AMQ655340 ACU655340 SY655340 JC655340 WVO589804 WLS589804 WBW589804 VSA589804 VIE589804 UYI589804 UOM589804 UEQ589804 TUU589804 TKY589804 TBC589804 SRG589804 SHK589804 RXO589804 RNS589804 RDW589804 QUA589804 QKE589804 QAI589804 PQM589804 PGQ589804 OWU589804 OMY589804 ODC589804 NTG589804 NJK589804 MZO589804 MPS589804 MFW589804 LWA589804 LME589804 LCI589804 KSM589804 KIQ589804 JYU589804 JOY589804 JFC589804 IVG589804 ILK589804 IBO589804 HRS589804 HHW589804 GYA589804 GOE589804 GEI589804 FUM589804 FKQ589804 FAU589804 EQY589804 EHC589804 DXG589804 DNK589804 DDO589804 CTS589804 CJW589804 CAA589804 BQE589804 BGI589804 AWM589804 AMQ589804 ACU589804 SY589804 JC589804 WVO524268 WLS524268 WBW524268 VSA524268 VIE524268 UYI524268 UOM524268 UEQ524268 TUU524268 TKY524268 TBC524268 SRG524268 SHK524268 RXO524268 RNS524268 RDW524268 QUA524268 QKE524268 QAI524268 PQM524268 PGQ524268 OWU524268 OMY524268 ODC524268 NTG524268 NJK524268 MZO524268 MPS524268 MFW524268 LWA524268 LME524268 LCI524268 KSM524268 KIQ524268 JYU524268 JOY524268 JFC524268 IVG524268 ILK524268 IBO524268 HRS524268 HHW524268 GYA524268 GOE524268 GEI524268 FUM524268 FKQ524268 FAU524268 EQY524268 EHC524268 DXG524268 DNK524268 DDO524268 CTS524268 CJW524268 CAA524268 BQE524268 BGI524268 AWM524268 AMQ524268 ACU524268 SY524268 JC524268 WVO458732 WLS458732 WBW458732 VSA458732 VIE458732 UYI458732 UOM458732 UEQ458732 TUU458732 TKY458732 TBC458732 SRG458732 SHK458732 RXO458732 RNS458732 RDW458732 QUA458732 QKE458732 QAI458732 PQM458732 PGQ458732 OWU458732 OMY458732 ODC458732 NTG458732 NJK458732 MZO458732 MPS458732 MFW458732 LWA458732 LME458732 LCI458732 KSM458732 KIQ458732 JYU458732 JOY458732 JFC458732 IVG458732 ILK458732 IBO458732 HRS458732 HHW458732 GYA458732 GOE458732 GEI458732 FUM458732 FKQ458732 FAU458732 EQY458732 EHC458732 DXG458732 DNK458732 DDO458732 CTS458732 CJW458732 CAA458732 BQE458732 BGI458732 AWM458732 AMQ458732 ACU458732 SY458732 JC458732 WVO393196 WLS393196 WBW393196 VSA393196 VIE393196 UYI393196 UOM393196 UEQ393196 TUU393196 TKY393196 TBC393196 SRG393196 SHK393196 RXO393196 RNS393196 RDW393196 QUA393196 QKE393196 QAI393196 PQM393196 PGQ393196 OWU393196 OMY393196 ODC393196 NTG393196 NJK393196 MZO393196 MPS393196 MFW393196 LWA393196 LME393196 LCI393196 KSM393196 KIQ393196 JYU393196 JOY393196 JFC393196 IVG393196 ILK393196 IBO393196 HRS393196 HHW393196 GYA393196 GOE393196 GEI393196 FUM393196 FKQ393196 FAU393196 EQY393196 EHC393196 DXG393196 DNK393196 DDO393196 CTS393196 CJW393196 CAA393196 BQE393196 BGI393196 AWM393196 AMQ393196 ACU393196 SY393196 JC393196 WVO327660 WLS327660 WBW327660 VSA327660 VIE327660 UYI327660 UOM327660 UEQ327660 TUU327660 TKY327660 TBC327660 SRG327660 SHK327660 RXO327660 RNS327660 RDW327660 QUA327660 QKE327660 QAI327660 PQM327660 PGQ327660 OWU327660 OMY327660 ODC327660 NTG327660 NJK327660 MZO327660 MPS327660 MFW327660 LWA327660 LME327660 LCI327660 KSM327660 KIQ327660 JYU327660 JOY327660 JFC327660 IVG327660 ILK327660 IBO327660 HRS327660 HHW327660 GYA327660 GOE327660 GEI327660 FUM327660 FKQ327660 FAU327660 EQY327660 EHC327660 DXG327660 DNK327660 DDO327660 CTS327660 CJW327660 CAA327660 BQE327660 BGI327660 AWM327660 AMQ327660 ACU327660 SY327660 JC327660 WVO262124 WLS262124 WBW262124 VSA262124 VIE262124 UYI262124 UOM262124 UEQ262124 TUU262124 TKY262124 TBC262124 SRG262124 SHK262124 RXO262124 RNS262124 RDW262124 QUA262124 QKE262124 QAI262124 PQM262124 PGQ262124 OWU262124 OMY262124 ODC262124 NTG262124 NJK262124 MZO262124 MPS262124 MFW262124 LWA262124 LME262124 LCI262124 KSM262124 KIQ262124 JYU262124 JOY262124 JFC262124 IVG262124 ILK262124 IBO262124 HRS262124 HHW262124 GYA262124 GOE262124 GEI262124 FUM262124 FKQ262124 FAU262124 EQY262124 EHC262124 DXG262124 DNK262124 DDO262124 CTS262124 CJW262124 CAA262124 BQE262124 BGI262124 AWM262124 AMQ262124 ACU262124 SY262124 JC262124 WVO196588 WLS196588 WBW196588 VSA196588 VIE196588 UYI196588 UOM196588 UEQ196588 TUU196588 TKY196588 TBC196588 SRG196588 SHK196588 RXO196588 RNS196588 RDW196588 QUA196588 QKE196588 QAI196588 PQM196588 PGQ196588 OWU196588 OMY196588 ODC196588 NTG196588 NJK196588 MZO196588 MPS196588 MFW196588 LWA196588 LME196588 LCI196588 KSM196588 KIQ196588 JYU196588 JOY196588 JFC196588 IVG196588 ILK196588 IBO196588 HRS196588 HHW196588 GYA196588 GOE196588 GEI196588 FUM196588 FKQ196588 FAU196588 EQY196588 EHC196588 DXG196588 DNK196588 DDO196588 CTS196588 CJW196588 CAA196588 BQE196588 BGI196588 AWM196588 AMQ196588 ACU196588 SY196588 JC196588 WVO131052 WLS131052 WBW131052 VSA131052 VIE131052 UYI131052 UOM131052 UEQ131052 TUU131052 TKY131052 TBC131052 SRG131052 SHK131052 RXO131052 RNS131052 RDW131052 QUA131052 QKE131052 QAI131052 PQM131052 PGQ131052 OWU131052 OMY131052 ODC131052 NTG131052 NJK131052 MZO131052 MPS131052 MFW131052 LWA131052 LME131052 LCI131052 KSM131052 KIQ131052 JYU131052 JOY131052 JFC131052 IVG131052 ILK131052 IBO131052 HRS131052 HHW131052 GYA131052 GOE131052 GEI131052 FUM131052 FKQ131052 FAU131052 EQY131052 EHC131052 DXG131052 DNK131052 DDO131052 CTS131052 CJW131052 CAA131052 BQE131052 BGI131052 AWM131052 AMQ131052 ACU131052 SY131052 JC131052 WVO65516 WLS65516 WBW65516 VSA65516 VIE65516 UYI65516 UOM65516 UEQ65516 TUU65516 TKY65516 TBC65516 SRG65516 SHK65516 RXO65516 RNS65516 RDW65516 QUA65516 QKE65516 QAI65516 PQM65516 PGQ65516 OWU65516 OMY65516 ODC65516 NTG65516 NJK65516 MZO65516 MPS65516 MFW65516 LWA65516 LME65516 LCI65516 KSM65516 KIQ65516 JYU65516 JOY65516 JFC65516 IVG65516 ILK65516 IBO65516 HRS65516 HHW65516 GYA65516 GOE65516 GEI65516 FUM65516 FKQ65516 FAU65516 EQY65516 EHC65516 DXG65516 DNK65516 DDO65516 CTS65516 CJW65516 CAA65516 BQE65516 BGI65516 AWM65516 AMQ65516 ACU65516 SY65516 JC65516 WVK983019 WLO983019 WBS983019 VRW983019 VIA983019 UYE983019 UOI983019 UEM983019 TUQ983019 TKU983019 TAY983019 SRC983019 SHG983019 RXK983019 RNO983019 RDS983019 QTW983019 QKA983019 QAE983019 PQI983019 PGM983019 OWQ983019 OMU983019 OCY983019 NTC983019 NJG983019 MZK983019 MPO983019 MFS983019 LVW983019 LMA983019 LCE983019 KSI983019 KIM983019 JYQ983019 JOU983019 JEY983019 IVC983019 ILG983019 IBK983019 HRO983019 HHS983019 GXW983019 GOA983019 GEE983019 FUI983019 FKM983019 FAQ983019 EQU983019 EGY983019 DXC983019 DNG983019 DDK983019 CTO983019 CJS983019 BZW983019 BQA983019 BGE983019 AWI983019 AMM983019 ACQ983019 SU983019 IY983019 WVK917483 WLO917483 WBS917483 VRW917483 VIA917483 UYE917483 UOI917483 UEM917483 TUQ917483 TKU917483 TAY917483 SRC917483 SHG917483 RXK917483 RNO917483 RDS917483 QTW917483 QKA917483 QAE917483 PQI917483 PGM917483 OWQ917483 OMU917483 OCY917483 NTC917483 NJG917483 MZK917483 MPO917483 MFS917483 LVW917483 LMA917483 LCE917483 KSI917483 KIM917483 JYQ917483 JOU917483 JEY917483 IVC917483 ILG917483 IBK917483 HRO917483 HHS917483 GXW917483 GOA917483 GEE917483 FUI917483 FKM917483 FAQ917483 EQU917483 EGY917483 DXC917483 DNG917483 DDK917483 CTO917483 CJS917483 BZW917483 BQA917483 BGE917483 AWI917483 AMM917483 ACQ917483 SU917483 IY917483 WVK851947 WLO851947 WBS851947 VRW851947 VIA851947 UYE851947 UOI851947 UEM851947 TUQ851947 TKU851947 TAY851947 SRC851947 SHG851947 RXK851947 RNO851947 RDS851947 QTW851947 QKA851947 QAE851947 PQI851947 PGM851947 OWQ851947 OMU851947 OCY851947 NTC851947 NJG851947 MZK851947 MPO851947 MFS851947 LVW851947 LMA851947 LCE851947 KSI851947 KIM851947 JYQ851947 JOU851947 JEY851947 IVC851947 ILG851947 IBK851947 HRO851947 HHS851947 GXW851947 GOA851947 GEE851947 FUI851947 FKM851947 FAQ851947 EQU851947 EGY851947 DXC851947 DNG851947 DDK851947 CTO851947 CJS851947 BZW851947 BQA851947 BGE851947 AWI851947 AMM851947 ACQ851947 SU851947 IY851947 WVK786411 WLO786411 WBS786411 VRW786411 VIA786411 UYE786411 UOI786411 UEM786411 TUQ786411 TKU786411 TAY786411 SRC786411 SHG786411 RXK786411 RNO786411 RDS786411 QTW786411 QKA786411 QAE786411 PQI786411 PGM786411 OWQ786411 OMU786411 OCY786411 NTC786411 NJG786411 MZK786411 MPO786411 MFS786411 LVW786411 LMA786411 LCE786411 KSI786411 KIM786411 JYQ786411 JOU786411 JEY786411 IVC786411 ILG786411 IBK786411 HRO786411 HHS786411 GXW786411 GOA786411 GEE786411 FUI786411 FKM786411 FAQ786411 EQU786411 EGY786411 DXC786411 DNG786411 DDK786411 CTO786411 CJS786411 BZW786411 BQA786411 BGE786411 AWI786411 AMM786411 ACQ786411 SU786411 IY786411 WVK720875 WLO720875 WBS720875 VRW720875 VIA720875 UYE720875 UOI720875 UEM720875 TUQ720875 TKU720875 TAY720875 SRC720875 SHG720875 RXK720875 RNO720875 RDS720875 QTW720875 QKA720875 QAE720875 PQI720875 PGM720875 OWQ720875 OMU720875 OCY720875 NTC720875 NJG720875 MZK720875 MPO720875 MFS720875 LVW720875 LMA720875 LCE720875 KSI720875 KIM720875 JYQ720875 JOU720875 JEY720875 IVC720875 ILG720875 IBK720875 HRO720875 HHS720875 GXW720875 GOA720875 GEE720875 FUI720875 FKM720875 FAQ720875 EQU720875 EGY720875 DXC720875 DNG720875 DDK720875 CTO720875 CJS720875 BZW720875 BQA720875 BGE720875 AWI720875 AMM720875 ACQ720875 SU720875 IY720875 WVK655339 WLO655339 WBS655339 VRW655339 VIA655339 UYE655339 UOI655339 UEM655339 TUQ655339 TKU655339 TAY655339 SRC655339 SHG655339 RXK655339 RNO655339 RDS655339 QTW655339 QKA655339 QAE655339 PQI655339 PGM655339 OWQ655339 OMU655339 OCY655339 NTC655339 NJG655339 MZK655339 MPO655339 MFS655339 LVW655339 LMA655339 LCE655339 KSI655339 KIM655339 JYQ655339 JOU655339 JEY655339 IVC655339 ILG655339 IBK655339 HRO655339 HHS655339 GXW655339 GOA655339 GEE655339 FUI655339 FKM655339 FAQ655339 EQU655339 EGY655339 DXC655339 DNG655339 DDK655339 CTO655339 CJS655339 BZW655339 BQA655339 BGE655339 AWI655339 AMM655339 ACQ655339 SU655339 IY655339 WVK589803 WLO589803 WBS589803 VRW589803 VIA589803 UYE589803 UOI589803 UEM589803 TUQ589803 TKU589803 TAY589803 SRC589803 SHG589803 RXK589803 RNO589803 RDS589803 QTW589803 QKA589803 QAE589803 PQI589803 PGM589803 OWQ589803 OMU589803 OCY589803 NTC589803 NJG589803 MZK589803 MPO589803 MFS589803 LVW589803 LMA589803 LCE589803 KSI589803 KIM589803 JYQ589803 JOU589803 JEY589803 IVC589803 ILG589803 IBK589803 HRO589803 HHS589803 GXW589803 GOA589803 GEE589803 FUI589803 FKM589803 FAQ589803 EQU589803 EGY589803 DXC589803 DNG589803 DDK589803 CTO589803 CJS589803 BZW589803 BQA589803 BGE589803 AWI589803 AMM589803 ACQ589803 SU589803 IY589803 WVK524267 WLO524267 WBS524267 VRW524267 VIA524267 UYE524267 UOI524267 UEM524267 TUQ524267 TKU524267 TAY524267 SRC524267 SHG524267 RXK524267 RNO524267 RDS524267 QTW524267 QKA524267 QAE524267 PQI524267 PGM524267 OWQ524267 OMU524267 OCY524267 NTC524267 NJG524267 MZK524267 MPO524267 MFS524267 LVW524267 LMA524267 LCE524267 KSI524267 KIM524267 JYQ524267 JOU524267 JEY524267 IVC524267 ILG524267 IBK524267 HRO524267 HHS524267 GXW524267 GOA524267 GEE524267 FUI524267 FKM524267 FAQ524267 EQU524267 EGY524267 DXC524267 DNG524267 DDK524267 CTO524267 CJS524267 BZW524267 BQA524267 BGE524267 AWI524267 AMM524267 ACQ524267 SU524267 IY524267 WVK458731 WLO458731 WBS458731 VRW458731 VIA458731 UYE458731 UOI458731 UEM458731 TUQ458731 TKU458731 TAY458731 SRC458731 SHG458731 RXK458731 RNO458731 RDS458731 QTW458731 QKA458731 QAE458731 PQI458731 PGM458731 OWQ458731 OMU458731 OCY458731 NTC458731 NJG458731 MZK458731 MPO458731 MFS458731 LVW458731 LMA458731 LCE458731 KSI458731 KIM458731 JYQ458731 JOU458731 JEY458731 IVC458731 ILG458731 IBK458731 HRO458731 HHS458731 GXW458731 GOA458731 GEE458731 FUI458731 FKM458731 FAQ458731 EQU458731 EGY458731 DXC458731 DNG458731 DDK458731 CTO458731 CJS458731 BZW458731 BQA458731 BGE458731 AWI458731 AMM458731 ACQ458731 SU458731 IY458731 WVK393195 WLO393195 WBS393195 VRW393195 VIA393195 UYE393195 UOI393195 UEM393195 TUQ393195 TKU393195 TAY393195 SRC393195 SHG393195 RXK393195 RNO393195 RDS393195 QTW393195 QKA393195 QAE393195 PQI393195 PGM393195 OWQ393195 OMU393195 OCY393195 NTC393195 NJG393195 MZK393195 MPO393195 MFS393195 LVW393195 LMA393195 LCE393195 KSI393195 KIM393195 JYQ393195 JOU393195 JEY393195 IVC393195 ILG393195 IBK393195 HRO393195 HHS393195 GXW393195 GOA393195 GEE393195 FUI393195 FKM393195 FAQ393195 EQU393195 EGY393195 DXC393195 DNG393195 DDK393195 CTO393195 CJS393195 BZW393195 BQA393195 BGE393195 AWI393195 AMM393195 ACQ393195 SU393195 IY393195 WVK327659 WLO327659 WBS327659 VRW327659 VIA327659 UYE327659 UOI327659 UEM327659 TUQ327659 TKU327659 TAY327659 SRC327659 SHG327659 RXK327659 RNO327659 RDS327659 QTW327659 QKA327659 QAE327659 PQI327659 PGM327659 OWQ327659 OMU327659 OCY327659 NTC327659 NJG327659 MZK327659 MPO327659 MFS327659 LVW327659 LMA327659 LCE327659 KSI327659 KIM327659 JYQ327659 JOU327659 JEY327659 IVC327659 ILG327659 IBK327659 HRO327659 HHS327659 GXW327659 GOA327659 GEE327659 FUI327659 FKM327659 FAQ327659 EQU327659 EGY327659 DXC327659 DNG327659 DDK327659 CTO327659 CJS327659 BZW327659 BQA327659 BGE327659 AWI327659 AMM327659 ACQ327659 SU327659 IY327659 WVK262123 WLO262123 WBS262123 VRW262123 VIA262123 UYE262123 UOI262123 UEM262123 TUQ262123 TKU262123 TAY262123 SRC262123 SHG262123 RXK262123 RNO262123 RDS262123 QTW262123 QKA262123 QAE262123 PQI262123 PGM262123 OWQ262123 OMU262123 OCY262123 NTC262123 NJG262123 MZK262123 MPO262123 MFS262123 LVW262123 LMA262123 LCE262123 KSI262123 KIM262123 JYQ262123 JOU262123 JEY262123 IVC262123 ILG262123 IBK262123 HRO262123 HHS262123 GXW262123 GOA262123 GEE262123 FUI262123 FKM262123 FAQ262123 EQU262123 EGY262123 DXC262123 DNG262123 DDK262123 CTO262123 CJS262123 BZW262123 BQA262123 BGE262123 AWI262123 AMM262123 ACQ262123 SU262123 IY262123 WVK196587 WLO196587 WBS196587 VRW196587 VIA196587 UYE196587 UOI196587 UEM196587 TUQ196587 TKU196587 TAY196587 SRC196587 SHG196587 RXK196587 RNO196587 RDS196587 QTW196587 QKA196587 QAE196587 PQI196587 PGM196587 OWQ196587 OMU196587 OCY196587 NTC196587 NJG196587 MZK196587 MPO196587 MFS196587 LVW196587 LMA196587 LCE196587 KSI196587 KIM196587 JYQ196587 JOU196587 JEY196587 IVC196587 ILG196587 IBK196587 HRO196587 HHS196587 GXW196587 GOA196587 GEE196587 FUI196587 FKM196587 FAQ196587 EQU196587 EGY196587 DXC196587 DNG196587 DDK196587 CTO196587 CJS196587 BZW196587 BQA196587 BGE196587 AWI196587 AMM196587 ACQ196587 SU196587 IY196587 WVK131051 WLO131051 WBS131051 VRW131051 VIA131051 UYE131051 UOI131051 UEM131051 TUQ131051 TKU131051 TAY131051 SRC131051 SHG131051 RXK131051 RNO131051 RDS131051 QTW131051 QKA131051 QAE131051 PQI131051 PGM131051 OWQ131051 OMU131051 OCY131051 NTC131051 NJG131051 MZK131051 MPO131051 MFS131051 LVW131051 LMA131051 LCE131051 KSI131051 KIM131051 JYQ131051 JOU131051 JEY131051 IVC131051 ILG131051 IBK131051 HRO131051 HHS131051 GXW131051 GOA131051 GEE131051 FUI131051 FKM131051 FAQ131051 EQU131051 EGY131051 DXC131051 DNG131051 DDK131051 CTO131051 CJS131051 BZW131051 BQA131051 BGE131051 AWI131051 AMM131051 ACQ131051 SU131051 IY131051 WVK65515 WLO65515 WBS65515 VRW65515 VIA65515 UYE65515 UOI65515 UEM65515 TUQ65515 TKU65515 TAY65515 SRC65515 SHG65515 RXK65515 RNO65515 RDS65515 QTW65515 QKA65515 QAE65515 PQI65515 PGM65515 OWQ65515 OMU65515 OCY65515 NTC65515 NJG65515 MZK65515 MPO65515 MFS65515 LVW65515 LMA65515 LCE65515 KSI65515 KIM65515 JYQ65515 JOU65515 JEY65515 IVC65515 ILG65515 IBK65515 HRO65515 HHS65515 GXW65515 GOA65515 GEE65515 FUI65515 FKM65515 FAQ65515 EQU65515 EGY65515 DXC65515 DNG65515 DDK65515 CTO65515 CJS65515 BZW65515 BQA65515 BGE65515 AWI65515 AMM65515 ACQ65515 SU65515 IY65515 WVL983020 WLP983020 WBT983020 VRX983020 VIB983020 UYF983020 UOJ983020 UEN983020 TUR983020 TKV983020 TAZ983020 SRD983020 SHH983020 RXL983020 RNP983020 RDT983020 QTX983020 QKB983020 QAF983020 PQJ983020 PGN983020 OWR983020 OMV983020 OCZ983020 NTD983020 NJH983020 MZL983020 MPP983020 MFT983020 LVX983020 LMB983020 LCF983020 KSJ983020 KIN983020 JYR983020 JOV983020 JEZ983020 IVD983020 ILH983020 IBL983020 HRP983020 HHT983020 GXX983020 GOB983020 GEF983020 FUJ983020 FKN983020 FAR983020 EQV983020 EGZ983020 DXD983020 DNH983020 DDL983020 CTP983020 CJT983020 BZX983020 BQB983020 BGF983020 AWJ983020 AMN983020 ACR983020 SV983020 IZ983020 WVL917484 WLP917484 WBT917484 VRX917484 VIB917484 UYF917484 UOJ917484 UEN917484 TUR917484 TKV917484 TAZ917484 SRD917484 SHH917484 RXL917484 RNP917484 RDT917484 QTX917484 QKB917484 QAF917484 PQJ917484 PGN917484 OWR917484 OMV917484 OCZ917484 NTD917484 NJH917484 MZL917484 MPP917484 MFT917484 LVX917484 LMB917484 LCF917484 KSJ917484 KIN917484 JYR917484 JOV917484 JEZ917484 IVD917484 ILH917484 IBL917484 HRP917484 HHT917484 GXX917484 GOB917484 GEF917484 FUJ917484 FKN917484 FAR917484 EQV917484 EGZ917484 DXD917484 DNH917484 DDL917484 CTP917484 CJT917484 BZX917484 BQB917484 BGF917484 AWJ917484 AMN917484 ACR917484 SV917484 IZ917484 WVL851948 WLP851948 WBT851948 VRX851948 VIB851948 UYF851948 UOJ851948 UEN851948 TUR851948 TKV851948 TAZ851948 SRD851948 SHH851948 RXL851948 RNP851948 RDT851948 QTX851948 QKB851948 QAF851948 PQJ851948 PGN851948 OWR851948 OMV851948 OCZ851948 NTD851948 NJH851948 MZL851948 MPP851948 MFT851948 LVX851948 LMB851948 LCF851948 KSJ851948 KIN851948 JYR851948 JOV851948 JEZ851948 IVD851948 ILH851948 IBL851948 HRP851948 HHT851948 GXX851948 GOB851948 GEF851948 FUJ851948 FKN851948 FAR851948 EQV851948 EGZ851948 DXD851948 DNH851948 DDL851948 CTP851948 CJT851948 BZX851948 BQB851948 BGF851948 AWJ851948 AMN851948 ACR851948 SV851948 IZ851948 WVL786412 WLP786412 WBT786412 VRX786412 VIB786412 UYF786412 UOJ786412 UEN786412 TUR786412 TKV786412 TAZ786412 SRD786412 SHH786412 RXL786412 RNP786412 RDT786412 QTX786412 QKB786412 QAF786412 PQJ786412 PGN786412 OWR786412 OMV786412 OCZ786412 NTD786412 NJH786412 MZL786412 MPP786412 MFT786412 LVX786412 LMB786412 LCF786412 KSJ786412 KIN786412 JYR786412 JOV786412 JEZ786412 IVD786412 ILH786412 IBL786412 HRP786412 HHT786412 GXX786412 GOB786412 GEF786412 FUJ786412 FKN786412 FAR786412 EQV786412 EGZ786412 DXD786412 DNH786412 DDL786412 CTP786412 CJT786412 BZX786412 BQB786412 BGF786412 AWJ786412 AMN786412 ACR786412 SV786412 IZ786412 WVL720876 WLP720876 WBT720876 VRX720876 VIB720876 UYF720876 UOJ720876 UEN720876 TUR720876 TKV720876 TAZ720876 SRD720876 SHH720876 RXL720876 RNP720876 RDT720876 QTX720876 QKB720876 QAF720876 PQJ720876 PGN720876 OWR720876 OMV720876 OCZ720876 NTD720876 NJH720876 MZL720876 MPP720876 MFT720876 LVX720876 LMB720876 LCF720876 KSJ720876 KIN720876 JYR720876 JOV720876 JEZ720876 IVD720876 ILH720876 IBL720876 HRP720876 HHT720876 GXX720876 GOB720876 GEF720876 FUJ720876 FKN720876 FAR720876 EQV720876 EGZ720876 DXD720876 DNH720876 DDL720876 CTP720876 CJT720876 BZX720876 BQB720876 BGF720876 AWJ720876 AMN720876 ACR720876 SV720876 IZ720876 WVL655340 WLP655340 WBT655340 VRX655340 VIB655340 UYF655340 UOJ655340 UEN655340 TUR655340 TKV655340 TAZ655340 SRD655340 SHH655340 RXL655340 RNP655340 RDT655340 QTX655340 QKB655340 QAF655340 PQJ655340 PGN655340 OWR655340 OMV655340 OCZ655340 NTD655340 NJH655340 MZL655340 MPP655340 MFT655340 LVX655340 LMB655340 LCF655340 KSJ655340 KIN655340 JYR655340 JOV655340 JEZ655340 IVD655340 ILH655340 IBL655340 HRP655340 HHT655340 GXX655340 GOB655340 GEF655340 FUJ655340 FKN655340 FAR655340 EQV655340 EGZ655340 DXD655340 DNH655340 DDL655340 CTP655340 CJT655340 BZX655340 BQB655340 BGF655340 AWJ655340 AMN655340 ACR655340 SV655340 IZ655340 WVL589804 WLP589804 WBT589804 VRX589804 VIB589804 UYF589804 UOJ589804 UEN589804 TUR589804 TKV589804 TAZ589804 SRD589804 SHH589804 RXL589804 RNP589804 RDT589804 QTX589804 QKB589804 QAF589804 PQJ589804 PGN589804 OWR589804 OMV589804 OCZ589804 NTD589804 NJH589804 MZL589804 MPP589804 MFT589804 LVX589804 LMB589804 LCF589804 KSJ589804 KIN589804 JYR589804 JOV589804 JEZ589804 IVD589804 ILH589804 IBL589804 HRP589804 HHT589804 GXX589804 GOB589804 GEF589804 FUJ589804 FKN589804 FAR589804 EQV589804 EGZ589804 DXD589804 DNH589804 DDL589804 CTP589804 CJT589804 BZX589804 BQB589804 BGF589804 AWJ589804 AMN589804 ACR589804 SV589804 IZ589804 WVL524268 WLP524268 WBT524268 VRX524268 VIB524268 UYF524268 UOJ524268 UEN524268 TUR524268 TKV524268 TAZ524268 SRD524268 SHH524268 RXL524268 RNP524268 RDT524268 QTX524268 QKB524268 QAF524268 PQJ524268 PGN524268 OWR524268 OMV524268 OCZ524268 NTD524268 NJH524268 MZL524268 MPP524268 MFT524268 LVX524268 LMB524268 LCF524268 KSJ524268 KIN524268 JYR524268 JOV524268 JEZ524268 IVD524268 ILH524268 IBL524268 HRP524268 HHT524268 GXX524268 GOB524268 GEF524268 FUJ524268 FKN524268 FAR524268 EQV524268 EGZ524268 DXD524268 DNH524268 DDL524268 CTP524268 CJT524268 BZX524268 BQB524268 BGF524268 AWJ524268 AMN524268 ACR524268 SV524268 IZ524268 WVL458732 WLP458732 WBT458732 VRX458732 VIB458732 UYF458732 UOJ458732 UEN458732 TUR458732 TKV458732 TAZ458732 SRD458732 SHH458732 RXL458732 RNP458732 RDT458732 QTX458732 QKB458732 QAF458732 PQJ458732 PGN458732 OWR458732 OMV458732 OCZ458732 NTD458732 NJH458732 MZL458732 MPP458732 MFT458732 LVX458732 LMB458732 LCF458732 KSJ458732 KIN458732 JYR458732 JOV458732 JEZ458732 IVD458732 ILH458732 IBL458732 HRP458732 HHT458732 GXX458732 GOB458732 GEF458732 FUJ458732 FKN458732 FAR458732 EQV458732 EGZ458732 DXD458732 DNH458732 DDL458732 CTP458732 CJT458732 BZX458732 BQB458732 BGF458732 AWJ458732 AMN458732 ACR458732 SV458732 IZ458732 WVL393196 WLP393196 WBT393196 VRX393196 VIB393196 UYF393196 UOJ393196 UEN393196 TUR393196 TKV393196 TAZ393196 SRD393196 SHH393196 RXL393196 RNP393196 RDT393196 QTX393196 QKB393196 QAF393196 PQJ393196 PGN393196 OWR393196 OMV393196 OCZ393196 NTD393196 NJH393196 MZL393196 MPP393196 MFT393196 LVX393196 LMB393196 LCF393196 KSJ393196 KIN393196 JYR393196 JOV393196 JEZ393196 IVD393196 ILH393196 IBL393196 HRP393196 HHT393196 GXX393196 GOB393196 GEF393196 FUJ393196 FKN393196 FAR393196 EQV393196 EGZ393196 DXD393196 DNH393196 DDL393196 CTP393196 CJT393196 BZX393196 BQB393196 BGF393196 AWJ393196 AMN393196 ACR393196 SV393196 IZ393196 WVL327660 WLP327660 WBT327660 VRX327660 VIB327660 UYF327660 UOJ327660 UEN327660 TUR327660 TKV327660 TAZ327660 SRD327660 SHH327660 RXL327660 RNP327660 RDT327660 QTX327660 QKB327660 QAF327660 PQJ327660 PGN327660 OWR327660 OMV327660 OCZ327660 NTD327660 NJH327660 MZL327660 MPP327660 MFT327660 LVX327660 LMB327660 LCF327660 KSJ327660 KIN327660 JYR327660 JOV327660 JEZ327660 IVD327660 ILH327660 IBL327660 HRP327660 HHT327660 GXX327660 GOB327660 GEF327660 FUJ327660 FKN327660 FAR327660 EQV327660 EGZ327660 DXD327660 DNH327660 DDL327660 CTP327660 CJT327660 BZX327660 BQB327660 BGF327660 AWJ327660 AMN327660 ACR327660 SV327660 IZ327660 WVL262124 WLP262124 WBT262124 VRX262124 VIB262124 UYF262124 UOJ262124 UEN262124 TUR262124 TKV262124 TAZ262124 SRD262124 SHH262124 RXL262124 RNP262124 RDT262124 QTX262124 QKB262124 QAF262124 PQJ262124 PGN262124 OWR262124 OMV262124 OCZ262124 NTD262124 NJH262124 MZL262124 MPP262124 MFT262124 LVX262124 LMB262124 LCF262124 KSJ262124 KIN262124 JYR262124 JOV262124 JEZ262124 IVD262124 ILH262124 IBL262124 HRP262124 HHT262124 GXX262124 GOB262124 GEF262124 FUJ262124 FKN262124 FAR262124 EQV262124 EGZ262124 DXD262124 DNH262124 DDL262124 CTP262124 CJT262124 BZX262124 BQB262124 BGF262124 AWJ262124 AMN262124 ACR262124 SV262124 IZ262124 WVL196588 WLP196588 WBT196588 VRX196588 VIB196588 UYF196588 UOJ196588 UEN196588 TUR196588 TKV196588 TAZ196588 SRD196588 SHH196588 RXL196588 RNP196588 RDT196588 QTX196588 QKB196588 QAF196588 PQJ196588 PGN196588 OWR196588 OMV196588 OCZ196588 NTD196588 NJH196588 MZL196588 MPP196588 MFT196588 LVX196588 LMB196588 LCF196588 KSJ196588 KIN196588 JYR196588 JOV196588 JEZ196588 IVD196588 ILH196588 IBL196588 HRP196588 HHT196588 GXX196588 GOB196588 GEF196588 FUJ196588 FKN196588 FAR196588 EQV196588 EGZ196588 DXD196588 DNH196588 DDL196588 CTP196588 CJT196588 BZX196588 BQB196588 BGF196588 AWJ196588 AMN196588 ACR196588 SV196588 IZ196588 WVL131052 WLP131052 WBT131052 VRX131052 VIB131052 UYF131052 UOJ131052 UEN131052 TUR131052 TKV131052 TAZ131052 SRD131052 SHH131052 RXL131052 RNP131052 RDT131052 QTX131052 QKB131052 QAF131052 PQJ131052 PGN131052 OWR131052 OMV131052 OCZ131052 NTD131052 NJH131052 MZL131052 MPP131052 MFT131052 LVX131052 LMB131052 LCF131052 KSJ131052 KIN131052 JYR131052 JOV131052 JEZ131052 IVD131052 ILH131052 IBL131052 HRP131052 HHT131052 GXX131052 GOB131052 GEF131052 FUJ131052 FKN131052 FAR131052 EQV131052 EGZ131052 DXD131052 DNH131052 DDL131052 CTP131052 CJT131052 BZX131052 BQB131052 BGF131052 AWJ131052 AMN131052 ACR131052 SV131052 IZ131052 WVL65516 WLP65516 WBT65516 VRX65516 VIB65516 UYF65516 UOJ65516 UEN65516 TUR65516 TKV65516 TAZ65516 SRD65516 SHH65516 RXL65516 RNP65516 RDT65516 QTX65516 QKB65516 QAF65516 PQJ65516 PGN65516 OWR65516 OMV65516 OCZ65516 NTD65516 NJH65516 MZL65516 MPP65516 MFT65516 LVX65516 LMB65516 LCF65516 KSJ65516 KIN65516 JYR65516 JOV65516 JEZ65516 IVD65516 ILH65516 IBL65516 HRP65516 HHT65516 GXX65516 GOB65516 GEF65516 FUJ65516 FKN65516 FAR65516 EQV65516 EGZ65516 DXD65516 DNH65516 DDL65516 CTP65516 CJT65516 BZX65516 BQB65516 BGF65516 AWJ65516 AMN65516 ACR65516 SV65516 IZ65516" xr:uid="{00000000-0002-0000-0200-000002000000}">
      <formula1>RollConvention</formula1>
    </dataValidation>
    <dataValidation type="list" allowBlank="1" showInputMessage="1" showErrorMessage="1" sqref="WVL983011 F65504 F983008 F917472 F851936 F786400 F720864 F655328 F589792 F524256 F458720 F393184 F327648 F262112 F196576 F131040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WLP983011 WBT983011 VRX983011 VIB983011 UYF983011 UOJ983011 UEN983011 TUR983011 TKV983011 TAZ983011 SRD983011 SHH983011 RXL983011 RNP983011 RDT983011 QTX983011 QKB983011 QAF983011 PQJ983011 PGN983011 OWR983011 OMV983011 OCZ983011 NTD983011 NJH983011 MZL983011 MPP983011 MFT983011 LVX983011 LMB983011 LCF983011 KSJ983011 KIN983011 JYR983011 JOV983011 JEZ983011 IVD983011 ILH983011 IBL983011 HRP983011 HHT983011 GXX983011 GOB983011 GEF983011 FUJ983011 FKN983011 FAR983011 EQV983011 EGZ983011 DXD983011 DNH983011 DDL983011 CTP983011 CJT983011 BZX983011 BQB983011 BGF983011 AWJ983011 AMN983011 ACR983011 SV983011 IZ983011 WVL917475 WLP917475 WBT917475 VRX917475 VIB917475 UYF917475 UOJ917475 UEN917475 TUR917475 TKV917475 TAZ917475 SRD917475 SHH917475 RXL917475 RNP917475 RDT917475 QTX917475 QKB917475 QAF917475 PQJ917475 PGN917475 OWR917475 OMV917475 OCZ917475 NTD917475 NJH917475 MZL917475 MPP917475 MFT917475 LVX917475 LMB917475 LCF917475 KSJ917475 KIN917475 JYR917475 JOV917475 JEZ917475 IVD917475 ILH917475 IBL917475 HRP917475 HHT917475 GXX917475 GOB917475 GEF917475 FUJ917475 FKN917475 FAR917475 EQV917475 EGZ917475 DXD917475 DNH917475 DDL917475 CTP917475 CJT917475 BZX917475 BQB917475 BGF917475 AWJ917475 AMN917475 ACR917475 SV917475 IZ917475 WVL851939 WLP851939 WBT851939 VRX851939 VIB851939 UYF851939 UOJ851939 UEN851939 TUR851939 TKV851939 TAZ851939 SRD851939 SHH851939 RXL851939 RNP851939 RDT851939 QTX851939 QKB851939 QAF851939 PQJ851939 PGN851939 OWR851939 OMV851939 OCZ851939 NTD851939 NJH851939 MZL851939 MPP851939 MFT851939 LVX851939 LMB851939 LCF851939 KSJ851939 KIN851939 JYR851939 JOV851939 JEZ851939 IVD851939 ILH851939 IBL851939 HRP851939 HHT851939 GXX851939 GOB851939 GEF851939 FUJ851939 FKN851939 FAR851939 EQV851939 EGZ851939 DXD851939 DNH851939 DDL851939 CTP851939 CJT851939 BZX851939 BQB851939 BGF851939 AWJ851939 AMN851939 ACR851939 SV851939 IZ851939 WVL786403 WLP786403 WBT786403 VRX786403 VIB786403 UYF786403 UOJ786403 UEN786403 TUR786403 TKV786403 TAZ786403 SRD786403 SHH786403 RXL786403 RNP786403 RDT786403 QTX786403 QKB786403 QAF786403 PQJ786403 PGN786403 OWR786403 OMV786403 OCZ786403 NTD786403 NJH786403 MZL786403 MPP786403 MFT786403 LVX786403 LMB786403 LCF786403 KSJ786403 KIN786403 JYR786403 JOV786403 JEZ786403 IVD786403 ILH786403 IBL786403 HRP786403 HHT786403 GXX786403 GOB786403 GEF786403 FUJ786403 FKN786403 FAR786403 EQV786403 EGZ786403 DXD786403 DNH786403 DDL786403 CTP786403 CJT786403 BZX786403 BQB786403 BGF786403 AWJ786403 AMN786403 ACR786403 SV786403 IZ786403 WVL720867 WLP720867 WBT720867 VRX720867 VIB720867 UYF720867 UOJ720867 UEN720867 TUR720867 TKV720867 TAZ720867 SRD720867 SHH720867 RXL720867 RNP720867 RDT720867 QTX720867 QKB720867 QAF720867 PQJ720867 PGN720867 OWR720867 OMV720867 OCZ720867 NTD720867 NJH720867 MZL720867 MPP720867 MFT720867 LVX720867 LMB720867 LCF720867 KSJ720867 KIN720867 JYR720867 JOV720867 JEZ720867 IVD720867 ILH720867 IBL720867 HRP720867 HHT720867 GXX720867 GOB720867 GEF720867 FUJ720867 FKN720867 FAR720867 EQV720867 EGZ720867 DXD720867 DNH720867 DDL720867 CTP720867 CJT720867 BZX720867 BQB720867 BGF720867 AWJ720867 AMN720867 ACR720867 SV720867 IZ720867 WVL655331 WLP655331 WBT655331 VRX655331 VIB655331 UYF655331 UOJ655331 UEN655331 TUR655331 TKV655331 TAZ655331 SRD655331 SHH655331 RXL655331 RNP655331 RDT655331 QTX655331 QKB655331 QAF655331 PQJ655331 PGN655331 OWR655331 OMV655331 OCZ655331 NTD655331 NJH655331 MZL655331 MPP655331 MFT655331 LVX655331 LMB655331 LCF655331 KSJ655331 KIN655331 JYR655331 JOV655331 JEZ655331 IVD655331 ILH655331 IBL655331 HRP655331 HHT655331 GXX655331 GOB655331 GEF655331 FUJ655331 FKN655331 FAR655331 EQV655331 EGZ655331 DXD655331 DNH655331 DDL655331 CTP655331 CJT655331 BZX655331 BQB655331 BGF655331 AWJ655331 AMN655331 ACR655331 SV655331 IZ655331 WVL589795 WLP589795 WBT589795 VRX589795 VIB589795 UYF589795 UOJ589795 UEN589795 TUR589795 TKV589795 TAZ589795 SRD589795 SHH589795 RXL589795 RNP589795 RDT589795 QTX589795 QKB589795 QAF589795 PQJ589795 PGN589795 OWR589795 OMV589795 OCZ589795 NTD589795 NJH589795 MZL589795 MPP589795 MFT589795 LVX589795 LMB589795 LCF589795 KSJ589795 KIN589795 JYR589795 JOV589795 JEZ589795 IVD589795 ILH589795 IBL589795 HRP589795 HHT589795 GXX589795 GOB589795 GEF589795 FUJ589795 FKN589795 FAR589795 EQV589795 EGZ589795 DXD589795 DNH589795 DDL589795 CTP589795 CJT589795 BZX589795 BQB589795 BGF589795 AWJ589795 AMN589795 ACR589795 SV589795 IZ589795 WVL524259 WLP524259 WBT524259 VRX524259 VIB524259 UYF524259 UOJ524259 UEN524259 TUR524259 TKV524259 TAZ524259 SRD524259 SHH524259 RXL524259 RNP524259 RDT524259 QTX524259 QKB524259 QAF524259 PQJ524259 PGN524259 OWR524259 OMV524259 OCZ524259 NTD524259 NJH524259 MZL524259 MPP524259 MFT524259 LVX524259 LMB524259 LCF524259 KSJ524259 KIN524259 JYR524259 JOV524259 JEZ524259 IVD524259 ILH524259 IBL524259 HRP524259 HHT524259 GXX524259 GOB524259 GEF524259 FUJ524259 FKN524259 FAR524259 EQV524259 EGZ524259 DXD524259 DNH524259 DDL524259 CTP524259 CJT524259 BZX524259 BQB524259 BGF524259 AWJ524259 AMN524259 ACR524259 SV524259 IZ524259 WVL458723 WLP458723 WBT458723 VRX458723 VIB458723 UYF458723 UOJ458723 UEN458723 TUR458723 TKV458723 TAZ458723 SRD458723 SHH458723 RXL458723 RNP458723 RDT458723 QTX458723 QKB458723 QAF458723 PQJ458723 PGN458723 OWR458723 OMV458723 OCZ458723 NTD458723 NJH458723 MZL458723 MPP458723 MFT458723 LVX458723 LMB458723 LCF458723 KSJ458723 KIN458723 JYR458723 JOV458723 JEZ458723 IVD458723 ILH458723 IBL458723 HRP458723 HHT458723 GXX458723 GOB458723 GEF458723 FUJ458723 FKN458723 FAR458723 EQV458723 EGZ458723 DXD458723 DNH458723 DDL458723 CTP458723 CJT458723 BZX458723 BQB458723 BGF458723 AWJ458723 AMN458723 ACR458723 SV458723 IZ458723 WVL393187 WLP393187 WBT393187 VRX393187 VIB393187 UYF393187 UOJ393187 UEN393187 TUR393187 TKV393187 TAZ393187 SRD393187 SHH393187 RXL393187 RNP393187 RDT393187 QTX393187 QKB393187 QAF393187 PQJ393187 PGN393187 OWR393187 OMV393187 OCZ393187 NTD393187 NJH393187 MZL393187 MPP393187 MFT393187 LVX393187 LMB393187 LCF393187 KSJ393187 KIN393187 JYR393187 JOV393187 JEZ393187 IVD393187 ILH393187 IBL393187 HRP393187 HHT393187 GXX393187 GOB393187 GEF393187 FUJ393187 FKN393187 FAR393187 EQV393187 EGZ393187 DXD393187 DNH393187 DDL393187 CTP393187 CJT393187 BZX393187 BQB393187 BGF393187 AWJ393187 AMN393187 ACR393187 SV393187 IZ393187 WVL327651 WLP327651 WBT327651 VRX327651 VIB327651 UYF327651 UOJ327651 UEN327651 TUR327651 TKV327651 TAZ327651 SRD327651 SHH327651 RXL327651 RNP327651 RDT327651 QTX327651 QKB327651 QAF327651 PQJ327651 PGN327651 OWR327651 OMV327651 OCZ327651 NTD327651 NJH327651 MZL327651 MPP327651 MFT327651 LVX327651 LMB327651 LCF327651 KSJ327651 KIN327651 JYR327651 JOV327651 JEZ327651 IVD327651 ILH327651 IBL327651 HRP327651 HHT327651 GXX327651 GOB327651 GEF327651 FUJ327651 FKN327651 FAR327651 EQV327651 EGZ327651 DXD327651 DNH327651 DDL327651 CTP327651 CJT327651 BZX327651 BQB327651 BGF327651 AWJ327651 AMN327651 ACR327651 SV327651 IZ327651 WVL262115 WLP262115 WBT262115 VRX262115 VIB262115 UYF262115 UOJ262115 UEN262115 TUR262115 TKV262115 TAZ262115 SRD262115 SHH262115 RXL262115 RNP262115 RDT262115 QTX262115 QKB262115 QAF262115 PQJ262115 PGN262115 OWR262115 OMV262115 OCZ262115 NTD262115 NJH262115 MZL262115 MPP262115 MFT262115 LVX262115 LMB262115 LCF262115 KSJ262115 KIN262115 JYR262115 JOV262115 JEZ262115 IVD262115 ILH262115 IBL262115 HRP262115 HHT262115 GXX262115 GOB262115 GEF262115 FUJ262115 FKN262115 FAR262115 EQV262115 EGZ262115 DXD262115 DNH262115 DDL262115 CTP262115 CJT262115 BZX262115 BQB262115 BGF262115 AWJ262115 AMN262115 ACR262115 SV262115 IZ262115 WVL196579 WLP196579 WBT196579 VRX196579 VIB196579 UYF196579 UOJ196579 UEN196579 TUR196579 TKV196579 TAZ196579 SRD196579 SHH196579 RXL196579 RNP196579 RDT196579 QTX196579 QKB196579 QAF196579 PQJ196579 PGN196579 OWR196579 OMV196579 OCZ196579 NTD196579 NJH196579 MZL196579 MPP196579 MFT196579 LVX196579 LMB196579 LCF196579 KSJ196579 KIN196579 JYR196579 JOV196579 JEZ196579 IVD196579 ILH196579 IBL196579 HRP196579 HHT196579 GXX196579 GOB196579 GEF196579 FUJ196579 FKN196579 FAR196579 EQV196579 EGZ196579 DXD196579 DNH196579 DDL196579 CTP196579 CJT196579 BZX196579 BQB196579 BGF196579 AWJ196579 AMN196579 ACR196579 SV196579 IZ196579 WVL131043 WLP131043 WBT131043 VRX131043 VIB131043 UYF131043 UOJ131043 UEN131043 TUR131043 TKV131043 TAZ131043 SRD131043 SHH131043 RXL131043 RNP131043 RDT131043 QTX131043 QKB131043 QAF131043 PQJ131043 PGN131043 OWR131043 OMV131043 OCZ131043 NTD131043 NJH131043 MZL131043 MPP131043 MFT131043 LVX131043 LMB131043 LCF131043 KSJ131043 KIN131043 JYR131043 JOV131043 JEZ131043 IVD131043 ILH131043 IBL131043 HRP131043 HHT131043 GXX131043 GOB131043 GEF131043 FUJ131043 FKN131043 FAR131043 EQV131043 EGZ131043 DXD131043 DNH131043 DDL131043 CTP131043 CJT131043 BZX131043 BQB131043 BGF131043 AWJ131043 AMN131043 ACR131043 SV131043 IZ131043 WVL65507 WLP65507 WBT65507 VRX65507 VIB65507 UYF65507 UOJ65507 UEN65507 TUR65507 TKV65507 TAZ65507 SRD65507 SHH65507 RXL65507 RNP65507 RDT65507 QTX65507 QKB65507 QAF65507 PQJ65507 PGN65507 OWR65507 OMV65507 OCZ65507 NTD65507 NJH65507 MZL65507 MPP65507 MFT65507 LVX65507 LMB65507 LCF65507 KSJ65507 KIN65507 JYR65507 JOV65507 JEZ65507 IVD65507 ILH65507 IBL65507 HRP65507 HHT65507 GXX65507 GOB65507 GEF65507 FUJ65507 FKN65507 FAR65507 EQV65507 EGZ65507 DXD65507 DNH65507 DDL65507 CTP65507 CJT65507 BZX65507 BQB65507 BGF65507 AWJ65507 AMN65507 ACR65507 SV65507 IZ65507" xr:uid="{00000000-0002-0000-0200-000003000000}">
      <formula1>curve_makers</formula1>
    </dataValidation>
    <dataValidation type="list" allowBlank="1" showInputMessage="1" showErrorMessage="1" sqref="WVK983029 H65520 E983026 E917490 E851954 E786418 E720882 E655346 E589810 E524274 E458738 E393202 E327666 E262130 E196594 E131058 E65522 E983024 E917488 E851952 E786416 E720880 E655344 E589808 E524272 E458736 E393200 E327664 E262128 E196592 E131056 E65520 H983026 H917490 H851954 H786418 H720882 H655346 H589810 H524274 H458738 H393202 H327666 H262130 H196594 H131058 H65522 H983024 H917488 H851952 H786416 H720880 H655344 H589808 H524272 H458736 H393200 H327664 H262128 H196592 H131056 H22 E24:E25 E22 H24:H25 SX24 ACT24 AMP24 AWL24 BGH24 BQD24 BZZ24 CJV24 CTR24 DDN24 DNJ24 DXF24 EHB24 EQX24 FAT24 FKP24 FUL24 GEH24 GOD24 GXZ24 HHV24 HRR24 IBN24 ILJ24 IVF24 JFB24 JOX24 JYT24 KIP24 KSL24 LCH24 LMD24 LVZ24 MFV24 MPR24 MZN24 NJJ24 NTF24 ODB24 OMX24 OWT24 PGP24 PQL24 QAH24 QKD24 QTZ24 RDV24 RNR24 RXN24 SHJ24 SRF24 TBB24 TKX24 TUT24 UEP24 UOL24 UYH24 VID24 VRZ24 WBV24 WLR24 WVN24 JB24 JB26:JB28 SX26:SX28 ACT26:ACT28 AMP26:AMP28 AWL26:AWL28 BGH26:BGH28 BQD26:BQD28 BZZ26:BZZ28 CJV26:CJV28 CTR26:CTR28 DDN26:DDN28 DNJ26:DNJ28 DXF26:DXF28 EHB26:EHB28 EQX26:EQX28 FAT26:FAT28 FKP26:FKP28 FUL26:FUL28 GEH26:GEH28 GOD26:GOD28 GXZ26:GXZ28 HHV26:HHV28 HRR26:HRR28 IBN26:IBN28 ILJ26:ILJ28 IVF26:IVF28 JFB26:JFB28 JOX26:JOX28 JYT26:JYT28 KIP26:KIP28 KSL26:KSL28 LCH26:LCH28 LMD26:LMD28 LVZ26:LVZ28 MFV26:MFV28 MPR26:MPR28 MZN26:MZN28 NJJ26:NJJ28 NTF26:NTF28 ODB26:ODB28 OMX26:OMX28 OWT26:OWT28 PGP26:PGP28 PQL26:PQL28 QAH26:QAH28 QKD26:QKD28 QTZ26:QTZ28 RDV26:RDV28 RNR26:RNR28 RXN26:RXN28 SHJ26:SHJ28 SRF26:SRF28 TBB26:TBB28 TKX26:TKX28 TUT26:TUT28 UEP26:UEP28 UOL26:UOL28 UYH26:UYH28 VID26:VID28 VRZ26:VRZ28 WBV26:WBV28 WLR26:WLR28 WVN26:WVN28 IY24 SU24 ACQ24 AMM24 AWI24 BGE24 BQA24 BZW24 CJS24 CTO24 DDK24 DNG24 DXC24 EGY24 EQU24 FAQ24 FKM24 FUI24 GEE24 GOA24 GXW24 HHS24 HRO24 IBK24 ILG24 IVC24 JEY24 JOU24 JYQ24 KIM24 KSI24 LCE24 LMA24 LVW24 MFS24 MPO24 MZK24 NJG24 NTC24 OCY24 OMU24 OWQ24 PGM24 PQI24 QAE24 QKA24 QTW24 RDS24 RNO24 RXK24 SHG24 SRC24 TAY24 TKU24 TUQ24 UEM24 UOI24 UYE24 VIA24 VRW24 WBS24 WLO24 WVK24 IY26:IY28 SU26:SU28 ACQ26:ACQ28 AMM26:AMM28 AWI26:AWI28 BGE26:BGE28 BQA26:BQA28 BZW26:BZW28 CJS26:CJS28 CTO26:CTO28 DDK26:DDK28 DNG26:DNG28 DXC26:DXC28 EGY26:EGY28 EQU26:EQU28 FAQ26:FAQ28 FKM26:FKM28 FUI26:FUI28 GEE26:GEE28 GOA26:GOA28 GXW26:GXW28 HHS26:HHS28 HRO26:HRO28 IBK26:IBK28 ILG26:ILG28 IVC26:IVC28 JEY26:JEY28 JOU26:JOU28 JYQ26:JYQ28 KIM26:KIM28 KSI26:KSI28 LCE26:LCE28 LMA26:LMA28 LVW26:LVW28 MFS26:MFS28 MPO26:MPO28 MZK26:MZK28 NJG26:NJG28 NTC26:NTC28 OCY26:OCY28 OMU26:OMU28 OWQ26:OWQ28 PGM26:PGM28 PQI26:PQI28 QAE26:QAE28 QKA26:QKA28 QTW26:QTW28 RDS26:RDS28 RNO26:RNO28 RXK26:RXK28 SHG26:SHG28 SRC26:SRC28 TAY26:TAY28 TKU26:TKU28 TUQ26:TUQ28 UEM26:UEM28 UOI26:UOI28 UYE26:UYE28 VIA26:VIA28 VRW26:VRW28 WBS26:WBS28 WLO26:WLO28 WVK26:WVK28 WLO983029 WBS983029 VRW983029 VIA983029 UYE983029 UOI983029 UEM983029 TUQ983029 TKU983029 TAY983029 SRC983029 SHG983029 RXK983029 RNO983029 RDS983029 QTW983029 QKA983029 QAE983029 PQI983029 PGM983029 OWQ983029 OMU983029 OCY983029 NTC983029 NJG983029 MZK983029 MPO983029 MFS983029 LVW983029 LMA983029 LCE983029 KSI983029 KIM983029 JYQ983029 JOU983029 JEY983029 IVC983029 ILG983029 IBK983029 HRO983029 HHS983029 GXW983029 GOA983029 GEE983029 FUI983029 FKM983029 FAQ983029 EQU983029 EGY983029 DXC983029 DNG983029 DDK983029 CTO983029 CJS983029 BZW983029 BQA983029 BGE983029 AWI983029 AMM983029 ACQ983029 SU983029 IY983029 WVK917493 WLO917493 WBS917493 VRW917493 VIA917493 UYE917493 UOI917493 UEM917493 TUQ917493 TKU917493 TAY917493 SRC917493 SHG917493 RXK917493 RNO917493 RDS917493 QTW917493 QKA917493 QAE917493 PQI917493 PGM917493 OWQ917493 OMU917493 OCY917493 NTC917493 NJG917493 MZK917493 MPO917493 MFS917493 LVW917493 LMA917493 LCE917493 KSI917493 KIM917493 JYQ917493 JOU917493 JEY917493 IVC917493 ILG917493 IBK917493 HRO917493 HHS917493 GXW917493 GOA917493 GEE917493 FUI917493 FKM917493 FAQ917493 EQU917493 EGY917493 DXC917493 DNG917493 DDK917493 CTO917493 CJS917493 BZW917493 BQA917493 BGE917493 AWI917493 AMM917493 ACQ917493 SU917493 IY917493 WVK851957 WLO851957 WBS851957 VRW851957 VIA851957 UYE851957 UOI851957 UEM851957 TUQ851957 TKU851957 TAY851957 SRC851957 SHG851957 RXK851957 RNO851957 RDS851957 QTW851957 QKA851957 QAE851957 PQI851957 PGM851957 OWQ851957 OMU851957 OCY851957 NTC851957 NJG851957 MZK851957 MPO851957 MFS851957 LVW851957 LMA851957 LCE851957 KSI851957 KIM851957 JYQ851957 JOU851957 JEY851957 IVC851957 ILG851957 IBK851957 HRO851957 HHS851957 GXW851957 GOA851957 GEE851957 FUI851957 FKM851957 FAQ851957 EQU851957 EGY851957 DXC851957 DNG851957 DDK851957 CTO851957 CJS851957 BZW851957 BQA851957 BGE851957 AWI851957 AMM851957 ACQ851957 SU851957 IY851957 WVK786421 WLO786421 WBS786421 VRW786421 VIA786421 UYE786421 UOI786421 UEM786421 TUQ786421 TKU786421 TAY786421 SRC786421 SHG786421 RXK786421 RNO786421 RDS786421 QTW786421 QKA786421 QAE786421 PQI786421 PGM786421 OWQ786421 OMU786421 OCY786421 NTC786421 NJG786421 MZK786421 MPO786421 MFS786421 LVW786421 LMA786421 LCE786421 KSI786421 KIM786421 JYQ786421 JOU786421 JEY786421 IVC786421 ILG786421 IBK786421 HRO786421 HHS786421 GXW786421 GOA786421 GEE786421 FUI786421 FKM786421 FAQ786421 EQU786421 EGY786421 DXC786421 DNG786421 DDK786421 CTO786421 CJS786421 BZW786421 BQA786421 BGE786421 AWI786421 AMM786421 ACQ786421 SU786421 IY786421 WVK720885 WLO720885 WBS720885 VRW720885 VIA720885 UYE720885 UOI720885 UEM720885 TUQ720885 TKU720885 TAY720885 SRC720885 SHG720885 RXK720885 RNO720885 RDS720885 QTW720885 QKA720885 QAE720885 PQI720885 PGM720885 OWQ720885 OMU720885 OCY720885 NTC720885 NJG720885 MZK720885 MPO720885 MFS720885 LVW720885 LMA720885 LCE720885 KSI720885 KIM720885 JYQ720885 JOU720885 JEY720885 IVC720885 ILG720885 IBK720885 HRO720885 HHS720885 GXW720885 GOA720885 GEE720885 FUI720885 FKM720885 FAQ720885 EQU720885 EGY720885 DXC720885 DNG720885 DDK720885 CTO720885 CJS720885 BZW720885 BQA720885 BGE720885 AWI720885 AMM720885 ACQ720885 SU720885 IY720885 WVK655349 WLO655349 WBS655349 VRW655349 VIA655349 UYE655349 UOI655349 UEM655349 TUQ655349 TKU655349 TAY655349 SRC655349 SHG655349 RXK655349 RNO655349 RDS655349 QTW655349 QKA655349 QAE655349 PQI655349 PGM655349 OWQ655349 OMU655349 OCY655349 NTC655349 NJG655349 MZK655349 MPO655349 MFS655349 LVW655349 LMA655349 LCE655349 KSI655349 KIM655349 JYQ655349 JOU655349 JEY655349 IVC655349 ILG655349 IBK655349 HRO655349 HHS655349 GXW655349 GOA655349 GEE655349 FUI655349 FKM655349 FAQ655349 EQU655349 EGY655349 DXC655349 DNG655349 DDK655349 CTO655349 CJS655349 BZW655349 BQA655349 BGE655349 AWI655349 AMM655349 ACQ655349 SU655349 IY655349 WVK589813 WLO589813 WBS589813 VRW589813 VIA589813 UYE589813 UOI589813 UEM589813 TUQ589813 TKU589813 TAY589813 SRC589813 SHG589813 RXK589813 RNO589813 RDS589813 QTW589813 QKA589813 QAE589813 PQI589813 PGM589813 OWQ589813 OMU589813 OCY589813 NTC589813 NJG589813 MZK589813 MPO589813 MFS589813 LVW589813 LMA589813 LCE589813 KSI589813 KIM589813 JYQ589813 JOU589813 JEY589813 IVC589813 ILG589813 IBK589813 HRO589813 HHS589813 GXW589813 GOA589813 GEE589813 FUI589813 FKM589813 FAQ589813 EQU589813 EGY589813 DXC589813 DNG589813 DDK589813 CTO589813 CJS589813 BZW589813 BQA589813 BGE589813 AWI589813 AMM589813 ACQ589813 SU589813 IY589813 WVK524277 WLO524277 WBS524277 VRW524277 VIA524277 UYE524277 UOI524277 UEM524277 TUQ524277 TKU524277 TAY524277 SRC524277 SHG524277 RXK524277 RNO524277 RDS524277 QTW524277 QKA524277 QAE524277 PQI524277 PGM524277 OWQ524277 OMU524277 OCY524277 NTC524277 NJG524277 MZK524277 MPO524277 MFS524277 LVW524277 LMA524277 LCE524277 KSI524277 KIM524277 JYQ524277 JOU524277 JEY524277 IVC524277 ILG524277 IBK524277 HRO524277 HHS524277 GXW524277 GOA524277 GEE524277 FUI524277 FKM524277 FAQ524277 EQU524277 EGY524277 DXC524277 DNG524277 DDK524277 CTO524277 CJS524277 BZW524277 BQA524277 BGE524277 AWI524277 AMM524277 ACQ524277 SU524277 IY524277 WVK458741 WLO458741 WBS458741 VRW458741 VIA458741 UYE458741 UOI458741 UEM458741 TUQ458741 TKU458741 TAY458741 SRC458741 SHG458741 RXK458741 RNO458741 RDS458741 QTW458741 QKA458741 QAE458741 PQI458741 PGM458741 OWQ458741 OMU458741 OCY458741 NTC458741 NJG458741 MZK458741 MPO458741 MFS458741 LVW458741 LMA458741 LCE458741 KSI458741 KIM458741 JYQ458741 JOU458741 JEY458741 IVC458741 ILG458741 IBK458741 HRO458741 HHS458741 GXW458741 GOA458741 GEE458741 FUI458741 FKM458741 FAQ458741 EQU458741 EGY458741 DXC458741 DNG458741 DDK458741 CTO458741 CJS458741 BZW458741 BQA458741 BGE458741 AWI458741 AMM458741 ACQ458741 SU458741 IY458741 WVK393205 WLO393205 WBS393205 VRW393205 VIA393205 UYE393205 UOI393205 UEM393205 TUQ393205 TKU393205 TAY393205 SRC393205 SHG393205 RXK393205 RNO393205 RDS393205 QTW393205 QKA393205 QAE393205 PQI393205 PGM393205 OWQ393205 OMU393205 OCY393205 NTC393205 NJG393205 MZK393205 MPO393205 MFS393205 LVW393205 LMA393205 LCE393205 KSI393205 KIM393205 JYQ393205 JOU393205 JEY393205 IVC393205 ILG393205 IBK393205 HRO393205 HHS393205 GXW393205 GOA393205 GEE393205 FUI393205 FKM393205 FAQ393205 EQU393205 EGY393205 DXC393205 DNG393205 DDK393205 CTO393205 CJS393205 BZW393205 BQA393205 BGE393205 AWI393205 AMM393205 ACQ393205 SU393205 IY393205 WVK327669 WLO327669 WBS327669 VRW327669 VIA327669 UYE327669 UOI327669 UEM327669 TUQ327669 TKU327669 TAY327669 SRC327669 SHG327669 RXK327669 RNO327669 RDS327669 QTW327669 QKA327669 QAE327669 PQI327669 PGM327669 OWQ327669 OMU327669 OCY327669 NTC327669 NJG327669 MZK327669 MPO327669 MFS327669 LVW327669 LMA327669 LCE327669 KSI327669 KIM327669 JYQ327669 JOU327669 JEY327669 IVC327669 ILG327669 IBK327669 HRO327669 HHS327669 GXW327669 GOA327669 GEE327669 FUI327669 FKM327669 FAQ327669 EQU327669 EGY327669 DXC327669 DNG327669 DDK327669 CTO327669 CJS327669 BZW327669 BQA327669 BGE327669 AWI327669 AMM327669 ACQ327669 SU327669 IY327669 WVK262133 WLO262133 WBS262133 VRW262133 VIA262133 UYE262133 UOI262133 UEM262133 TUQ262133 TKU262133 TAY262133 SRC262133 SHG262133 RXK262133 RNO262133 RDS262133 QTW262133 QKA262133 QAE262133 PQI262133 PGM262133 OWQ262133 OMU262133 OCY262133 NTC262133 NJG262133 MZK262133 MPO262133 MFS262133 LVW262133 LMA262133 LCE262133 KSI262133 KIM262133 JYQ262133 JOU262133 JEY262133 IVC262133 ILG262133 IBK262133 HRO262133 HHS262133 GXW262133 GOA262133 GEE262133 FUI262133 FKM262133 FAQ262133 EQU262133 EGY262133 DXC262133 DNG262133 DDK262133 CTO262133 CJS262133 BZW262133 BQA262133 BGE262133 AWI262133 AMM262133 ACQ262133 SU262133 IY262133 WVK196597 WLO196597 WBS196597 VRW196597 VIA196597 UYE196597 UOI196597 UEM196597 TUQ196597 TKU196597 TAY196597 SRC196597 SHG196597 RXK196597 RNO196597 RDS196597 QTW196597 QKA196597 QAE196597 PQI196597 PGM196597 OWQ196597 OMU196597 OCY196597 NTC196597 NJG196597 MZK196597 MPO196597 MFS196597 LVW196597 LMA196597 LCE196597 KSI196597 KIM196597 JYQ196597 JOU196597 JEY196597 IVC196597 ILG196597 IBK196597 HRO196597 HHS196597 GXW196597 GOA196597 GEE196597 FUI196597 FKM196597 FAQ196597 EQU196597 EGY196597 DXC196597 DNG196597 DDK196597 CTO196597 CJS196597 BZW196597 BQA196597 BGE196597 AWI196597 AMM196597 ACQ196597 SU196597 IY196597 WVK131061 WLO131061 WBS131061 VRW131061 VIA131061 UYE131061 UOI131061 UEM131061 TUQ131061 TKU131061 TAY131061 SRC131061 SHG131061 RXK131061 RNO131061 RDS131061 QTW131061 QKA131061 QAE131061 PQI131061 PGM131061 OWQ131061 OMU131061 OCY131061 NTC131061 NJG131061 MZK131061 MPO131061 MFS131061 LVW131061 LMA131061 LCE131061 KSI131061 KIM131061 JYQ131061 JOU131061 JEY131061 IVC131061 ILG131061 IBK131061 HRO131061 HHS131061 GXW131061 GOA131061 GEE131061 FUI131061 FKM131061 FAQ131061 EQU131061 EGY131061 DXC131061 DNG131061 DDK131061 CTO131061 CJS131061 BZW131061 BQA131061 BGE131061 AWI131061 AMM131061 ACQ131061 SU131061 IY131061 WVK65525 WLO65525 WBS65525 VRW65525 VIA65525 UYE65525 UOI65525 UEM65525 TUQ65525 TKU65525 TAY65525 SRC65525 SHG65525 RXK65525 RNO65525 RDS65525 QTW65525 QKA65525 QAE65525 PQI65525 PGM65525 OWQ65525 OMU65525 OCY65525 NTC65525 NJG65525 MZK65525 MPO65525 MFS65525 LVW65525 LMA65525 LCE65525 KSI65525 KIM65525 JYQ65525 JOU65525 JEY65525 IVC65525 ILG65525 IBK65525 HRO65525 HHS65525 GXW65525 GOA65525 GEE65525 FUI65525 FKM65525 FAQ65525 EQU65525 EGY65525 DXC65525 DNG65525 DDK65525 CTO65525 CJS65525 BZW65525 BQA65525 BGE65525 AWI65525 AMM65525 ACQ65525 SU65525 IY65525 WVK983027 WLO983027 WBS983027 VRW983027 VIA983027 UYE983027 UOI983027 UEM983027 TUQ983027 TKU983027 TAY983027 SRC983027 SHG983027 RXK983027 RNO983027 RDS983027 QTW983027 QKA983027 QAE983027 PQI983027 PGM983027 OWQ983027 OMU983027 OCY983027 NTC983027 NJG983027 MZK983027 MPO983027 MFS983027 LVW983027 LMA983027 LCE983027 KSI983027 KIM983027 JYQ983027 JOU983027 JEY983027 IVC983027 ILG983027 IBK983027 HRO983027 HHS983027 GXW983027 GOA983027 GEE983027 FUI983027 FKM983027 FAQ983027 EQU983027 EGY983027 DXC983027 DNG983027 DDK983027 CTO983027 CJS983027 BZW983027 BQA983027 BGE983027 AWI983027 AMM983027 ACQ983027 SU983027 IY983027 WVK917491 WLO917491 WBS917491 VRW917491 VIA917491 UYE917491 UOI917491 UEM917491 TUQ917491 TKU917491 TAY917491 SRC917491 SHG917491 RXK917491 RNO917491 RDS917491 QTW917491 QKA917491 QAE917491 PQI917491 PGM917491 OWQ917491 OMU917491 OCY917491 NTC917491 NJG917491 MZK917491 MPO917491 MFS917491 LVW917491 LMA917491 LCE917491 KSI917491 KIM917491 JYQ917491 JOU917491 JEY917491 IVC917491 ILG917491 IBK917491 HRO917491 HHS917491 GXW917491 GOA917491 GEE917491 FUI917491 FKM917491 FAQ917491 EQU917491 EGY917491 DXC917491 DNG917491 DDK917491 CTO917491 CJS917491 BZW917491 BQA917491 BGE917491 AWI917491 AMM917491 ACQ917491 SU917491 IY917491 WVK851955 WLO851955 WBS851955 VRW851955 VIA851955 UYE851955 UOI851955 UEM851955 TUQ851955 TKU851955 TAY851955 SRC851955 SHG851955 RXK851955 RNO851955 RDS851955 QTW851955 QKA851955 QAE851955 PQI851955 PGM851955 OWQ851955 OMU851955 OCY851955 NTC851955 NJG851955 MZK851955 MPO851955 MFS851955 LVW851955 LMA851955 LCE851955 KSI851955 KIM851955 JYQ851955 JOU851955 JEY851955 IVC851955 ILG851955 IBK851955 HRO851955 HHS851955 GXW851955 GOA851955 GEE851955 FUI851955 FKM851955 FAQ851955 EQU851955 EGY851955 DXC851955 DNG851955 DDK851955 CTO851955 CJS851955 BZW851955 BQA851955 BGE851955 AWI851955 AMM851955 ACQ851955 SU851955 IY851955 WVK786419 WLO786419 WBS786419 VRW786419 VIA786419 UYE786419 UOI786419 UEM786419 TUQ786419 TKU786419 TAY786419 SRC786419 SHG786419 RXK786419 RNO786419 RDS786419 QTW786419 QKA786419 QAE786419 PQI786419 PGM786419 OWQ786419 OMU786419 OCY786419 NTC786419 NJG786419 MZK786419 MPO786419 MFS786419 LVW786419 LMA786419 LCE786419 KSI786419 KIM786419 JYQ786419 JOU786419 JEY786419 IVC786419 ILG786419 IBK786419 HRO786419 HHS786419 GXW786419 GOA786419 GEE786419 FUI786419 FKM786419 FAQ786419 EQU786419 EGY786419 DXC786419 DNG786419 DDK786419 CTO786419 CJS786419 BZW786419 BQA786419 BGE786419 AWI786419 AMM786419 ACQ786419 SU786419 IY786419 WVK720883 WLO720883 WBS720883 VRW720883 VIA720883 UYE720883 UOI720883 UEM720883 TUQ720883 TKU720883 TAY720883 SRC720883 SHG720883 RXK720883 RNO720883 RDS720883 QTW720883 QKA720883 QAE720883 PQI720883 PGM720883 OWQ720883 OMU720883 OCY720883 NTC720883 NJG720883 MZK720883 MPO720883 MFS720883 LVW720883 LMA720883 LCE720883 KSI720883 KIM720883 JYQ720883 JOU720883 JEY720883 IVC720883 ILG720883 IBK720883 HRO720883 HHS720883 GXW720883 GOA720883 GEE720883 FUI720883 FKM720883 FAQ720883 EQU720883 EGY720883 DXC720883 DNG720883 DDK720883 CTO720883 CJS720883 BZW720883 BQA720883 BGE720883 AWI720883 AMM720883 ACQ720883 SU720883 IY720883 WVK655347 WLO655347 WBS655347 VRW655347 VIA655347 UYE655347 UOI655347 UEM655347 TUQ655347 TKU655347 TAY655347 SRC655347 SHG655347 RXK655347 RNO655347 RDS655347 QTW655347 QKA655347 QAE655347 PQI655347 PGM655347 OWQ655347 OMU655347 OCY655347 NTC655347 NJG655347 MZK655347 MPO655347 MFS655347 LVW655347 LMA655347 LCE655347 KSI655347 KIM655347 JYQ655347 JOU655347 JEY655347 IVC655347 ILG655347 IBK655347 HRO655347 HHS655347 GXW655347 GOA655347 GEE655347 FUI655347 FKM655347 FAQ655347 EQU655347 EGY655347 DXC655347 DNG655347 DDK655347 CTO655347 CJS655347 BZW655347 BQA655347 BGE655347 AWI655347 AMM655347 ACQ655347 SU655347 IY655347 WVK589811 WLO589811 WBS589811 VRW589811 VIA589811 UYE589811 UOI589811 UEM589811 TUQ589811 TKU589811 TAY589811 SRC589811 SHG589811 RXK589811 RNO589811 RDS589811 QTW589811 QKA589811 QAE589811 PQI589811 PGM589811 OWQ589811 OMU589811 OCY589811 NTC589811 NJG589811 MZK589811 MPO589811 MFS589811 LVW589811 LMA589811 LCE589811 KSI589811 KIM589811 JYQ589811 JOU589811 JEY589811 IVC589811 ILG589811 IBK589811 HRO589811 HHS589811 GXW589811 GOA589811 GEE589811 FUI589811 FKM589811 FAQ589811 EQU589811 EGY589811 DXC589811 DNG589811 DDK589811 CTO589811 CJS589811 BZW589811 BQA589811 BGE589811 AWI589811 AMM589811 ACQ589811 SU589811 IY589811 WVK524275 WLO524275 WBS524275 VRW524275 VIA524275 UYE524275 UOI524275 UEM524275 TUQ524275 TKU524275 TAY524275 SRC524275 SHG524275 RXK524275 RNO524275 RDS524275 QTW524275 QKA524275 QAE524275 PQI524275 PGM524275 OWQ524275 OMU524275 OCY524275 NTC524275 NJG524275 MZK524275 MPO524275 MFS524275 LVW524275 LMA524275 LCE524275 KSI524275 KIM524275 JYQ524275 JOU524275 JEY524275 IVC524275 ILG524275 IBK524275 HRO524275 HHS524275 GXW524275 GOA524275 GEE524275 FUI524275 FKM524275 FAQ524275 EQU524275 EGY524275 DXC524275 DNG524275 DDK524275 CTO524275 CJS524275 BZW524275 BQA524275 BGE524275 AWI524275 AMM524275 ACQ524275 SU524275 IY524275 WVK458739 WLO458739 WBS458739 VRW458739 VIA458739 UYE458739 UOI458739 UEM458739 TUQ458739 TKU458739 TAY458739 SRC458739 SHG458739 RXK458739 RNO458739 RDS458739 QTW458739 QKA458739 QAE458739 PQI458739 PGM458739 OWQ458739 OMU458739 OCY458739 NTC458739 NJG458739 MZK458739 MPO458739 MFS458739 LVW458739 LMA458739 LCE458739 KSI458739 KIM458739 JYQ458739 JOU458739 JEY458739 IVC458739 ILG458739 IBK458739 HRO458739 HHS458739 GXW458739 GOA458739 GEE458739 FUI458739 FKM458739 FAQ458739 EQU458739 EGY458739 DXC458739 DNG458739 DDK458739 CTO458739 CJS458739 BZW458739 BQA458739 BGE458739 AWI458739 AMM458739 ACQ458739 SU458739 IY458739 WVK393203 WLO393203 WBS393203 VRW393203 VIA393203 UYE393203 UOI393203 UEM393203 TUQ393203 TKU393203 TAY393203 SRC393203 SHG393203 RXK393203 RNO393203 RDS393203 QTW393203 QKA393203 QAE393203 PQI393203 PGM393203 OWQ393203 OMU393203 OCY393203 NTC393203 NJG393203 MZK393203 MPO393203 MFS393203 LVW393203 LMA393203 LCE393203 KSI393203 KIM393203 JYQ393203 JOU393203 JEY393203 IVC393203 ILG393203 IBK393203 HRO393203 HHS393203 GXW393203 GOA393203 GEE393203 FUI393203 FKM393203 FAQ393203 EQU393203 EGY393203 DXC393203 DNG393203 DDK393203 CTO393203 CJS393203 BZW393203 BQA393203 BGE393203 AWI393203 AMM393203 ACQ393203 SU393203 IY393203 WVK327667 WLO327667 WBS327667 VRW327667 VIA327667 UYE327667 UOI327667 UEM327667 TUQ327667 TKU327667 TAY327667 SRC327667 SHG327667 RXK327667 RNO327667 RDS327667 QTW327667 QKA327667 QAE327667 PQI327667 PGM327667 OWQ327667 OMU327667 OCY327667 NTC327667 NJG327667 MZK327667 MPO327667 MFS327667 LVW327667 LMA327667 LCE327667 KSI327667 KIM327667 JYQ327667 JOU327667 JEY327667 IVC327667 ILG327667 IBK327667 HRO327667 HHS327667 GXW327667 GOA327667 GEE327667 FUI327667 FKM327667 FAQ327667 EQU327667 EGY327667 DXC327667 DNG327667 DDK327667 CTO327667 CJS327667 BZW327667 BQA327667 BGE327667 AWI327667 AMM327667 ACQ327667 SU327667 IY327667 WVK262131 WLO262131 WBS262131 VRW262131 VIA262131 UYE262131 UOI262131 UEM262131 TUQ262131 TKU262131 TAY262131 SRC262131 SHG262131 RXK262131 RNO262131 RDS262131 QTW262131 QKA262131 QAE262131 PQI262131 PGM262131 OWQ262131 OMU262131 OCY262131 NTC262131 NJG262131 MZK262131 MPO262131 MFS262131 LVW262131 LMA262131 LCE262131 KSI262131 KIM262131 JYQ262131 JOU262131 JEY262131 IVC262131 ILG262131 IBK262131 HRO262131 HHS262131 GXW262131 GOA262131 GEE262131 FUI262131 FKM262131 FAQ262131 EQU262131 EGY262131 DXC262131 DNG262131 DDK262131 CTO262131 CJS262131 BZW262131 BQA262131 BGE262131 AWI262131 AMM262131 ACQ262131 SU262131 IY262131 WVK196595 WLO196595 WBS196595 VRW196595 VIA196595 UYE196595 UOI196595 UEM196595 TUQ196595 TKU196595 TAY196595 SRC196595 SHG196595 RXK196595 RNO196595 RDS196595 QTW196595 QKA196595 QAE196595 PQI196595 PGM196595 OWQ196595 OMU196595 OCY196595 NTC196595 NJG196595 MZK196595 MPO196595 MFS196595 LVW196595 LMA196595 LCE196595 KSI196595 KIM196595 JYQ196595 JOU196595 JEY196595 IVC196595 ILG196595 IBK196595 HRO196595 HHS196595 GXW196595 GOA196595 GEE196595 FUI196595 FKM196595 FAQ196595 EQU196595 EGY196595 DXC196595 DNG196595 DDK196595 CTO196595 CJS196595 BZW196595 BQA196595 BGE196595 AWI196595 AMM196595 ACQ196595 SU196595 IY196595 WVK131059 WLO131059 WBS131059 VRW131059 VIA131059 UYE131059 UOI131059 UEM131059 TUQ131059 TKU131059 TAY131059 SRC131059 SHG131059 RXK131059 RNO131059 RDS131059 QTW131059 QKA131059 QAE131059 PQI131059 PGM131059 OWQ131059 OMU131059 OCY131059 NTC131059 NJG131059 MZK131059 MPO131059 MFS131059 LVW131059 LMA131059 LCE131059 KSI131059 KIM131059 JYQ131059 JOU131059 JEY131059 IVC131059 ILG131059 IBK131059 HRO131059 HHS131059 GXW131059 GOA131059 GEE131059 FUI131059 FKM131059 FAQ131059 EQU131059 EGY131059 DXC131059 DNG131059 DDK131059 CTO131059 CJS131059 BZW131059 BQA131059 BGE131059 AWI131059 AMM131059 ACQ131059 SU131059 IY131059 WVK65523 WLO65523 WBS65523 VRW65523 VIA65523 UYE65523 UOI65523 UEM65523 TUQ65523 TKU65523 TAY65523 SRC65523 SHG65523 RXK65523 RNO65523 RDS65523 QTW65523 QKA65523 QAE65523 PQI65523 PGM65523 OWQ65523 OMU65523 OCY65523 NTC65523 NJG65523 MZK65523 MPO65523 MFS65523 LVW65523 LMA65523 LCE65523 KSI65523 KIM65523 JYQ65523 JOU65523 JEY65523 IVC65523 ILG65523 IBK65523 HRO65523 HHS65523 GXW65523 GOA65523 GEE65523 FUI65523 FKM65523 FAQ65523 EQU65523 EGY65523 DXC65523 DNG65523 DDK65523 CTO65523 CJS65523 BZW65523 BQA65523 BGE65523 AWI65523 AMM65523 ACQ65523 SU65523 IY65523 WVN983029 WLR983029 WBV983029 VRZ983029 VID983029 UYH983029 UOL983029 UEP983029 TUT983029 TKX983029 TBB983029 SRF983029 SHJ983029 RXN983029 RNR983029 RDV983029 QTZ983029 QKD983029 QAH983029 PQL983029 PGP983029 OWT983029 OMX983029 ODB983029 NTF983029 NJJ983029 MZN983029 MPR983029 MFV983029 LVZ983029 LMD983029 LCH983029 KSL983029 KIP983029 JYT983029 JOX983029 JFB983029 IVF983029 ILJ983029 IBN983029 HRR983029 HHV983029 GXZ983029 GOD983029 GEH983029 FUL983029 FKP983029 FAT983029 EQX983029 EHB983029 DXF983029 DNJ983029 DDN983029 CTR983029 CJV983029 BZZ983029 BQD983029 BGH983029 AWL983029 AMP983029 ACT983029 SX983029 JB983029 WVN917493 WLR917493 WBV917493 VRZ917493 VID917493 UYH917493 UOL917493 UEP917493 TUT917493 TKX917493 TBB917493 SRF917493 SHJ917493 RXN917493 RNR917493 RDV917493 QTZ917493 QKD917493 QAH917493 PQL917493 PGP917493 OWT917493 OMX917493 ODB917493 NTF917493 NJJ917493 MZN917493 MPR917493 MFV917493 LVZ917493 LMD917493 LCH917493 KSL917493 KIP917493 JYT917493 JOX917493 JFB917493 IVF917493 ILJ917493 IBN917493 HRR917493 HHV917493 GXZ917493 GOD917493 GEH917493 FUL917493 FKP917493 FAT917493 EQX917493 EHB917493 DXF917493 DNJ917493 DDN917493 CTR917493 CJV917493 BZZ917493 BQD917493 BGH917493 AWL917493 AMP917493 ACT917493 SX917493 JB917493 WVN851957 WLR851957 WBV851957 VRZ851957 VID851957 UYH851957 UOL851957 UEP851957 TUT851957 TKX851957 TBB851957 SRF851957 SHJ851957 RXN851957 RNR851957 RDV851957 QTZ851957 QKD851957 QAH851957 PQL851957 PGP851957 OWT851957 OMX851957 ODB851957 NTF851957 NJJ851957 MZN851957 MPR851957 MFV851957 LVZ851957 LMD851957 LCH851957 KSL851957 KIP851957 JYT851957 JOX851957 JFB851957 IVF851957 ILJ851957 IBN851957 HRR851957 HHV851957 GXZ851957 GOD851957 GEH851957 FUL851957 FKP851957 FAT851957 EQX851957 EHB851957 DXF851957 DNJ851957 DDN851957 CTR851957 CJV851957 BZZ851957 BQD851957 BGH851957 AWL851957 AMP851957 ACT851957 SX851957 JB851957 WVN786421 WLR786421 WBV786421 VRZ786421 VID786421 UYH786421 UOL786421 UEP786421 TUT786421 TKX786421 TBB786421 SRF786421 SHJ786421 RXN786421 RNR786421 RDV786421 QTZ786421 QKD786421 QAH786421 PQL786421 PGP786421 OWT786421 OMX786421 ODB786421 NTF786421 NJJ786421 MZN786421 MPR786421 MFV786421 LVZ786421 LMD786421 LCH786421 KSL786421 KIP786421 JYT786421 JOX786421 JFB786421 IVF786421 ILJ786421 IBN786421 HRR786421 HHV786421 GXZ786421 GOD786421 GEH786421 FUL786421 FKP786421 FAT786421 EQX786421 EHB786421 DXF786421 DNJ786421 DDN786421 CTR786421 CJV786421 BZZ786421 BQD786421 BGH786421 AWL786421 AMP786421 ACT786421 SX786421 JB786421 WVN720885 WLR720885 WBV720885 VRZ720885 VID720885 UYH720885 UOL720885 UEP720885 TUT720885 TKX720885 TBB720885 SRF720885 SHJ720885 RXN720885 RNR720885 RDV720885 QTZ720885 QKD720885 QAH720885 PQL720885 PGP720885 OWT720885 OMX720885 ODB720885 NTF720885 NJJ720885 MZN720885 MPR720885 MFV720885 LVZ720885 LMD720885 LCH720885 KSL720885 KIP720885 JYT720885 JOX720885 JFB720885 IVF720885 ILJ720885 IBN720885 HRR720885 HHV720885 GXZ720885 GOD720885 GEH720885 FUL720885 FKP720885 FAT720885 EQX720885 EHB720885 DXF720885 DNJ720885 DDN720885 CTR720885 CJV720885 BZZ720885 BQD720885 BGH720885 AWL720885 AMP720885 ACT720885 SX720885 JB720885 WVN655349 WLR655349 WBV655349 VRZ655349 VID655349 UYH655349 UOL655349 UEP655349 TUT655349 TKX655349 TBB655349 SRF655349 SHJ655349 RXN655349 RNR655349 RDV655349 QTZ655349 QKD655349 QAH655349 PQL655349 PGP655349 OWT655349 OMX655349 ODB655349 NTF655349 NJJ655349 MZN655349 MPR655349 MFV655349 LVZ655349 LMD655349 LCH655349 KSL655349 KIP655349 JYT655349 JOX655349 JFB655349 IVF655349 ILJ655349 IBN655349 HRR655349 HHV655349 GXZ655349 GOD655349 GEH655349 FUL655349 FKP655349 FAT655349 EQX655349 EHB655349 DXF655349 DNJ655349 DDN655349 CTR655349 CJV655349 BZZ655349 BQD655349 BGH655349 AWL655349 AMP655349 ACT655349 SX655349 JB655349 WVN589813 WLR589813 WBV589813 VRZ589813 VID589813 UYH589813 UOL589813 UEP589813 TUT589813 TKX589813 TBB589813 SRF589813 SHJ589813 RXN589813 RNR589813 RDV589813 QTZ589813 QKD589813 QAH589813 PQL589813 PGP589813 OWT589813 OMX589813 ODB589813 NTF589813 NJJ589813 MZN589813 MPR589813 MFV589813 LVZ589813 LMD589813 LCH589813 KSL589813 KIP589813 JYT589813 JOX589813 JFB589813 IVF589813 ILJ589813 IBN589813 HRR589813 HHV589813 GXZ589813 GOD589813 GEH589813 FUL589813 FKP589813 FAT589813 EQX589813 EHB589813 DXF589813 DNJ589813 DDN589813 CTR589813 CJV589813 BZZ589813 BQD589813 BGH589813 AWL589813 AMP589813 ACT589813 SX589813 JB589813 WVN524277 WLR524277 WBV524277 VRZ524277 VID524277 UYH524277 UOL524277 UEP524277 TUT524277 TKX524277 TBB524277 SRF524277 SHJ524277 RXN524277 RNR524277 RDV524277 QTZ524277 QKD524277 QAH524277 PQL524277 PGP524277 OWT524277 OMX524277 ODB524277 NTF524277 NJJ524277 MZN524277 MPR524277 MFV524277 LVZ524277 LMD524277 LCH524277 KSL524277 KIP524277 JYT524277 JOX524277 JFB524277 IVF524277 ILJ524277 IBN524277 HRR524277 HHV524277 GXZ524277 GOD524277 GEH524277 FUL524277 FKP524277 FAT524277 EQX524277 EHB524277 DXF524277 DNJ524277 DDN524277 CTR524277 CJV524277 BZZ524277 BQD524277 BGH524277 AWL524277 AMP524277 ACT524277 SX524277 JB524277 WVN458741 WLR458741 WBV458741 VRZ458741 VID458741 UYH458741 UOL458741 UEP458741 TUT458741 TKX458741 TBB458741 SRF458741 SHJ458741 RXN458741 RNR458741 RDV458741 QTZ458741 QKD458741 QAH458741 PQL458741 PGP458741 OWT458741 OMX458741 ODB458741 NTF458741 NJJ458741 MZN458741 MPR458741 MFV458741 LVZ458741 LMD458741 LCH458741 KSL458741 KIP458741 JYT458741 JOX458741 JFB458741 IVF458741 ILJ458741 IBN458741 HRR458741 HHV458741 GXZ458741 GOD458741 GEH458741 FUL458741 FKP458741 FAT458741 EQX458741 EHB458741 DXF458741 DNJ458741 DDN458741 CTR458741 CJV458741 BZZ458741 BQD458741 BGH458741 AWL458741 AMP458741 ACT458741 SX458741 JB458741 WVN393205 WLR393205 WBV393205 VRZ393205 VID393205 UYH393205 UOL393205 UEP393205 TUT393205 TKX393205 TBB393205 SRF393205 SHJ393205 RXN393205 RNR393205 RDV393205 QTZ393205 QKD393205 QAH393205 PQL393205 PGP393205 OWT393205 OMX393205 ODB393205 NTF393205 NJJ393205 MZN393205 MPR393205 MFV393205 LVZ393205 LMD393205 LCH393205 KSL393205 KIP393205 JYT393205 JOX393205 JFB393205 IVF393205 ILJ393205 IBN393205 HRR393205 HHV393205 GXZ393205 GOD393205 GEH393205 FUL393205 FKP393205 FAT393205 EQX393205 EHB393205 DXF393205 DNJ393205 DDN393205 CTR393205 CJV393205 BZZ393205 BQD393205 BGH393205 AWL393205 AMP393205 ACT393205 SX393205 JB393205 WVN327669 WLR327669 WBV327669 VRZ327669 VID327669 UYH327669 UOL327669 UEP327669 TUT327669 TKX327669 TBB327669 SRF327669 SHJ327669 RXN327669 RNR327669 RDV327669 QTZ327669 QKD327669 QAH327669 PQL327669 PGP327669 OWT327669 OMX327669 ODB327669 NTF327669 NJJ327669 MZN327669 MPR327669 MFV327669 LVZ327669 LMD327669 LCH327669 KSL327669 KIP327669 JYT327669 JOX327669 JFB327669 IVF327669 ILJ327669 IBN327669 HRR327669 HHV327669 GXZ327669 GOD327669 GEH327669 FUL327669 FKP327669 FAT327669 EQX327669 EHB327669 DXF327669 DNJ327669 DDN327669 CTR327669 CJV327669 BZZ327669 BQD327669 BGH327669 AWL327669 AMP327669 ACT327669 SX327669 JB327669 WVN262133 WLR262133 WBV262133 VRZ262133 VID262133 UYH262133 UOL262133 UEP262133 TUT262133 TKX262133 TBB262133 SRF262133 SHJ262133 RXN262133 RNR262133 RDV262133 QTZ262133 QKD262133 QAH262133 PQL262133 PGP262133 OWT262133 OMX262133 ODB262133 NTF262133 NJJ262133 MZN262133 MPR262133 MFV262133 LVZ262133 LMD262133 LCH262133 KSL262133 KIP262133 JYT262133 JOX262133 JFB262133 IVF262133 ILJ262133 IBN262133 HRR262133 HHV262133 GXZ262133 GOD262133 GEH262133 FUL262133 FKP262133 FAT262133 EQX262133 EHB262133 DXF262133 DNJ262133 DDN262133 CTR262133 CJV262133 BZZ262133 BQD262133 BGH262133 AWL262133 AMP262133 ACT262133 SX262133 JB262133 WVN196597 WLR196597 WBV196597 VRZ196597 VID196597 UYH196597 UOL196597 UEP196597 TUT196597 TKX196597 TBB196597 SRF196597 SHJ196597 RXN196597 RNR196597 RDV196597 QTZ196597 QKD196597 QAH196597 PQL196597 PGP196597 OWT196597 OMX196597 ODB196597 NTF196597 NJJ196597 MZN196597 MPR196597 MFV196597 LVZ196597 LMD196597 LCH196597 KSL196597 KIP196597 JYT196597 JOX196597 JFB196597 IVF196597 ILJ196597 IBN196597 HRR196597 HHV196597 GXZ196597 GOD196597 GEH196597 FUL196597 FKP196597 FAT196597 EQX196597 EHB196597 DXF196597 DNJ196597 DDN196597 CTR196597 CJV196597 BZZ196597 BQD196597 BGH196597 AWL196597 AMP196597 ACT196597 SX196597 JB196597 WVN131061 WLR131061 WBV131061 VRZ131061 VID131061 UYH131061 UOL131061 UEP131061 TUT131061 TKX131061 TBB131061 SRF131061 SHJ131061 RXN131061 RNR131061 RDV131061 QTZ131061 QKD131061 QAH131061 PQL131061 PGP131061 OWT131061 OMX131061 ODB131061 NTF131061 NJJ131061 MZN131061 MPR131061 MFV131061 LVZ131061 LMD131061 LCH131061 KSL131061 KIP131061 JYT131061 JOX131061 JFB131061 IVF131061 ILJ131061 IBN131061 HRR131061 HHV131061 GXZ131061 GOD131061 GEH131061 FUL131061 FKP131061 FAT131061 EQX131061 EHB131061 DXF131061 DNJ131061 DDN131061 CTR131061 CJV131061 BZZ131061 BQD131061 BGH131061 AWL131061 AMP131061 ACT131061 SX131061 JB131061 WVN65525 WLR65525 WBV65525 VRZ65525 VID65525 UYH65525 UOL65525 UEP65525 TUT65525 TKX65525 TBB65525 SRF65525 SHJ65525 RXN65525 RNR65525 RDV65525 QTZ65525 QKD65525 QAH65525 PQL65525 PGP65525 OWT65525 OMX65525 ODB65525 NTF65525 NJJ65525 MZN65525 MPR65525 MFV65525 LVZ65525 LMD65525 LCH65525 KSL65525 KIP65525 JYT65525 JOX65525 JFB65525 IVF65525 ILJ65525 IBN65525 HRR65525 HHV65525 GXZ65525 GOD65525 GEH65525 FUL65525 FKP65525 FAT65525 EQX65525 EHB65525 DXF65525 DNJ65525 DDN65525 CTR65525 CJV65525 BZZ65525 BQD65525 BGH65525 AWL65525 AMP65525 ACT65525 SX65525 JB65525 WVN983027 WLR983027 WBV983027 VRZ983027 VID983027 UYH983027 UOL983027 UEP983027 TUT983027 TKX983027 TBB983027 SRF983027 SHJ983027 RXN983027 RNR983027 RDV983027 QTZ983027 QKD983027 QAH983027 PQL983027 PGP983027 OWT983027 OMX983027 ODB983027 NTF983027 NJJ983027 MZN983027 MPR983027 MFV983027 LVZ983027 LMD983027 LCH983027 KSL983027 KIP983027 JYT983027 JOX983027 JFB983027 IVF983027 ILJ983027 IBN983027 HRR983027 HHV983027 GXZ983027 GOD983027 GEH983027 FUL983027 FKP983027 FAT983027 EQX983027 EHB983027 DXF983027 DNJ983027 DDN983027 CTR983027 CJV983027 BZZ983027 BQD983027 BGH983027 AWL983027 AMP983027 ACT983027 SX983027 JB983027 WVN917491 WLR917491 WBV917491 VRZ917491 VID917491 UYH917491 UOL917491 UEP917491 TUT917491 TKX917491 TBB917491 SRF917491 SHJ917491 RXN917491 RNR917491 RDV917491 QTZ917491 QKD917491 QAH917491 PQL917491 PGP917491 OWT917491 OMX917491 ODB917491 NTF917491 NJJ917491 MZN917491 MPR917491 MFV917491 LVZ917491 LMD917491 LCH917491 KSL917491 KIP917491 JYT917491 JOX917491 JFB917491 IVF917491 ILJ917491 IBN917491 HRR917491 HHV917491 GXZ917491 GOD917491 GEH917491 FUL917491 FKP917491 FAT917491 EQX917491 EHB917491 DXF917491 DNJ917491 DDN917491 CTR917491 CJV917491 BZZ917491 BQD917491 BGH917491 AWL917491 AMP917491 ACT917491 SX917491 JB917491 WVN851955 WLR851955 WBV851955 VRZ851955 VID851955 UYH851955 UOL851955 UEP851955 TUT851955 TKX851955 TBB851955 SRF851955 SHJ851955 RXN851955 RNR851955 RDV851955 QTZ851955 QKD851955 QAH851955 PQL851955 PGP851955 OWT851955 OMX851955 ODB851955 NTF851955 NJJ851955 MZN851955 MPR851955 MFV851955 LVZ851955 LMD851955 LCH851955 KSL851955 KIP851955 JYT851955 JOX851955 JFB851955 IVF851955 ILJ851955 IBN851955 HRR851955 HHV851955 GXZ851955 GOD851955 GEH851955 FUL851955 FKP851955 FAT851955 EQX851955 EHB851955 DXF851955 DNJ851955 DDN851955 CTR851955 CJV851955 BZZ851955 BQD851955 BGH851955 AWL851955 AMP851955 ACT851955 SX851955 JB851955 WVN786419 WLR786419 WBV786419 VRZ786419 VID786419 UYH786419 UOL786419 UEP786419 TUT786419 TKX786419 TBB786419 SRF786419 SHJ786419 RXN786419 RNR786419 RDV786419 QTZ786419 QKD786419 QAH786419 PQL786419 PGP786419 OWT786419 OMX786419 ODB786419 NTF786419 NJJ786419 MZN786419 MPR786419 MFV786419 LVZ786419 LMD786419 LCH786419 KSL786419 KIP786419 JYT786419 JOX786419 JFB786419 IVF786419 ILJ786419 IBN786419 HRR786419 HHV786419 GXZ786419 GOD786419 GEH786419 FUL786419 FKP786419 FAT786419 EQX786419 EHB786419 DXF786419 DNJ786419 DDN786419 CTR786419 CJV786419 BZZ786419 BQD786419 BGH786419 AWL786419 AMP786419 ACT786419 SX786419 JB786419 WVN720883 WLR720883 WBV720883 VRZ720883 VID720883 UYH720883 UOL720883 UEP720883 TUT720883 TKX720883 TBB720883 SRF720883 SHJ720883 RXN720883 RNR720883 RDV720883 QTZ720883 QKD720883 QAH720883 PQL720883 PGP720883 OWT720883 OMX720883 ODB720883 NTF720883 NJJ720883 MZN720883 MPR720883 MFV720883 LVZ720883 LMD720883 LCH720883 KSL720883 KIP720883 JYT720883 JOX720883 JFB720883 IVF720883 ILJ720883 IBN720883 HRR720883 HHV720883 GXZ720883 GOD720883 GEH720883 FUL720883 FKP720883 FAT720883 EQX720883 EHB720883 DXF720883 DNJ720883 DDN720883 CTR720883 CJV720883 BZZ720883 BQD720883 BGH720883 AWL720883 AMP720883 ACT720883 SX720883 JB720883 WVN655347 WLR655347 WBV655347 VRZ655347 VID655347 UYH655347 UOL655347 UEP655347 TUT655347 TKX655347 TBB655347 SRF655347 SHJ655347 RXN655347 RNR655347 RDV655347 QTZ655347 QKD655347 QAH655347 PQL655347 PGP655347 OWT655347 OMX655347 ODB655347 NTF655347 NJJ655347 MZN655347 MPR655347 MFV655347 LVZ655347 LMD655347 LCH655347 KSL655347 KIP655347 JYT655347 JOX655347 JFB655347 IVF655347 ILJ655347 IBN655347 HRR655347 HHV655347 GXZ655347 GOD655347 GEH655347 FUL655347 FKP655347 FAT655347 EQX655347 EHB655347 DXF655347 DNJ655347 DDN655347 CTR655347 CJV655347 BZZ655347 BQD655347 BGH655347 AWL655347 AMP655347 ACT655347 SX655347 JB655347 WVN589811 WLR589811 WBV589811 VRZ589811 VID589811 UYH589811 UOL589811 UEP589811 TUT589811 TKX589811 TBB589811 SRF589811 SHJ589811 RXN589811 RNR589811 RDV589811 QTZ589811 QKD589811 QAH589811 PQL589811 PGP589811 OWT589811 OMX589811 ODB589811 NTF589811 NJJ589811 MZN589811 MPR589811 MFV589811 LVZ589811 LMD589811 LCH589811 KSL589811 KIP589811 JYT589811 JOX589811 JFB589811 IVF589811 ILJ589811 IBN589811 HRR589811 HHV589811 GXZ589811 GOD589811 GEH589811 FUL589811 FKP589811 FAT589811 EQX589811 EHB589811 DXF589811 DNJ589811 DDN589811 CTR589811 CJV589811 BZZ589811 BQD589811 BGH589811 AWL589811 AMP589811 ACT589811 SX589811 JB589811 WVN524275 WLR524275 WBV524275 VRZ524275 VID524275 UYH524275 UOL524275 UEP524275 TUT524275 TKX524275 TBB524275 SRF524275 SHJ524275 RXN524275 RNR524275 RDV524275 QTZ524275 QKD524275 QAH524275 PQL524275 PGP524275 OWT524275 OMX524275 ODB524275 NTF524275 NJJ524275 MZN524275 MPR524275 MFV524275 LVZ524275 LMD524275 LCH524275 KSL524275 KIP524275 JYT524275 JOX524275 JFB524275 IVF524275 ILJ524275 IBN524275 HRR524275 HHV524275 GXZ524275 GOD524275 GEH524275 FUL524275 FKP524275 FAT524275 EQX524275 EHB524275 DXF524275 DNJ524275 DDN524275 CTR524275 CJV524275 BZZ524275 BQD524275 BGH524275 AWL524275 AMP524275 ACT524275 SX524275 JB524275 WVN458739 WLR458739 WBV458739 VRZ458739 VID458739 UYH458739 UOL458739 UEP458739 TUT458739 TKX458739 TBB458739 SRF458739 SHJ458739 RXN458739 RNR458739 RDV458739 QTZ458739 QKD458739 QAH458739 PQL458739 PGP458739 OWT458739 OMX458739 ODB458739 NTF458739 NJJ458739 MZN458739 MPR458739 MFV458739 LVZ458739 LMD458739 LCH458739 KSL458739 KIP458739 JYT458739 JOX458739 JFB458739 IVF458739 ILJ458739 IBN458739 HRR458739 HHV458739 GXZ458739 GOD458739 GEH458739 FUL458739 FKP458739 FAT458739 EQX458739 EHB458739 DXF458739 DNJ458739 DDN458739 CTR458739 CJV458739 BZZ458739 BQD458739 BGH458739 AWL458739 AMP458739 ACT458739 SX458739 JB458739 WVN393203 WLR393203 WBV393203 VRZ393203 VID393203 UYH393203 UOL393203 UEP393203 TUT393203 TKX393203 TBB393203 SRF393203 SHJ393203 RXN393203 RNR393203 RDV393203 QTZ393203 QKD393203 QAH393203 PQL393203 PGP393203 OWT393203 OMX393203 ODB393203 NTF393203 NJJ393203 MZN393203 MPR393203 MFV393203 LVZ393203 LMD393203 LCH393203 KSL393203 KIP393203 JYT393203 JOX393203 JFB393203 IVF393203 ILJ393203 IBN393203 HRR393203 HHV393203 GXZ393203 GOD393203 GEH393203 FUL393203 FKP393203 FAT393203 EQX393203 EHB393203 DXF393203 DNJ393203 DDN393203 CTR393203 CJV393203 BZZ393203 BQD393203 BGH393203 AWL393203 AMP393203 ACT393203 SX393203 JB393203 WVN327667 WLR327667 WBV327667 VRZ327667 VID327667 UYH327667 UOL327667 UEP327667 TUT327667 TKX327667 TBB327667 SRF327667 SHJ327667 RXN327667 RNR327667 RDV327667 QTZ327667 QKD327667 QAH327667 PQL327667 PGP327667 OWT327667 OMX327667 ODB327667 NTF327667 NJJ327667 MZN327667 MPR327667 MFV327667 LVZ327667 LMD327667 LCH327667 KSL327667 KIP327667 JYT327667 JOX327667 JFB327667 IVF327667 ILJ327667 IBN327667 HRR327667 HHV327667 GXZ327667 GOD327667 GEH327667 FUL327667 FKP327667 FAT327667 EQX327667 EHB327667 DXF327667 DNJ327667 DDN327667 CTR327667 CJV327667 BZZ327667 BQD327667 BGH327667 AWL327667 AMP327667 ACT327667 SX327667 JB327667 WVN262131 WLR262131 WBV262131 VRZ262131 VID262131 UYH262131 UOL262131 UEP262131 TUT262131 TKX262131 TBB262131 SRF262131 SHJ262131 RXN262131 RNR262131 RDV262131 QTZ262131 QKD262131 QAH262131 PQL262131 PGP262131 OWT262131 OMX262131 ODB262131 NTF262131 NJJ262131 MZN262131 MPR262131 MFV262131 LVZ262131 LMD262131 LCH262131 KSL262131 KIP262131 JYT262131 JOX262131 JFB262131 IVF262131 ILJ262131 IBN262131 HRR262131 HHV262131 GXZ262131 GOD262131 GEH262131 FUL262131 FKP262131 FAT262131 EQX262131 EHB262131 DXF262131 DNJ262131 DDN262131 CTR262131 CJV262131 BZZ262131 BQD262131 BGH262131 AWL262131 AMP262131 ACT262131 SX262131 JB262131 WVN196595 WLR196595 WBV196595 VRZ196595 VID196595 UYH196595 UOL196595 UEP196595 TUT196595 TKX196595 TBB196595 SRF196595 SHJ196595 RXN196595 RNR196595 RDV196595 QTZ196595 QKD196595 QAH196595 PQL196595 PGP196595 OWT196595 OMX196595 ODB196595 NTF196595 NJJ196595 MZN196595 MPR196595 MFV196595 LVZ196595 LMD196595 LCH196595 KSL196595 KIP196595 JYT196595 JOX196595 JFB196595 IVF196595 ILJ196595 IBN196595 HRR196595 HHV196595 GXZ196595 GOD196595 GEH196595 FUL196595 FKP196595 FAT196595 EQX196595 EHB196595 DXF196595 DNJ196595 DDN196595 CTR196595 CJV196595 BZZ196595 BQD196595 BGH196595 AWL196595 AMP196595 ACT196595 SX196595 JB196595 WVN131059 WLR131059 WBV131059 VRZ131059 VID131059 UYH131059 UOL131059 UEP131059 TUT131059 TKX131059 TBB131059 SRF131059 SHJ131059 RXN131059 RNR131059 RDV131059 QTZ131059 QKD131059 QAH131059 PQL131059 PGP131059 OWT131059 OMX131059 ODB131059 NTF131059 NJJ131059 MZN131059 MPR131059 MFV131059 LVZ131059 LMD131059 LCH131059 KSL131059 KIP131059 JYT131059 JOX131059 JFB131059 IVF131059 ILJ131059 IBN131059 HRR131059 HHV131059 GXZ131059 GOD131059 GEH131059 FUL131059 FKP131059 FAT131059 EQX131059 EHB131059 DXF131059 DNJ131059 DDN131059 CTR131059 CJV131059 BZZ131059 BQD131059 BGH131059 AWL131059 AMP131059 ACT131059 SX131059 JB131059 WVN65523 WLR65523 WBV65523 VRZ65523 VID65523 UYH65523 UOL65523 UEP65523 TUT65523 TKX65523 TBB65523 SRF65523 SHJ65523 RXN65523 RNR65523 RDV65523 QTZ65523 QKD65523 QAH65523 PQL65523 PGP65523 OWT65523 OMX65523 ODB65523 NTF65523 NJJ65523 MZN65523 MPR65523 MFV65523 LVZ65523 LMD65523 LCH65523 KSL65523 KIP65523 JYT65523 JOX65523 JFB65523 IVF65523 ILJ65523 IBN65523 HRR65523 HHV65523 GXZ65523 GOD65523 GEH65523 FUL65523 FKP65523 FAT65523 EQX65523 EHB65523 DXF65523 DNJ65523 DDN65523 CTR65523 CJV65523 BZZ65523 BQD65523 BGH65523 AWL65523 AMP65523 ACT65523 SX65523 JB65523" xr:uid="{00000000-0002-0000-0200-000004000000}">
      <formula1>BusDayConvValues</formula1>
    </dataValidation>
    <dataValidation type="list" allowBlank="1" showInputMessage="1" showErrorMessage="1" sqref="WVK983028 H65519 E983025 E917489 E851953 E786417 E720881 E655345 E589809 E524273 E458737 E393201 E327665 E262129 E196593 E131057 E65521 E983023 E917487 E851951 E786415 E720879 E655343 E589807 E524271 E458735 E393199 E327663 E262127 E196591 E131055 E65519 H983025 H917489 H851953 H786417 H720881 H655345 H589809 H524273 H458737 H393201 H327665 H262129 H196593 H131057 H65521 H983023 H917487 H851951 H786415 H720879 H655343 H589807 H524271 H458735 H393199 H327663 H262127 H196591 H131055 H21 E23 E21 H23 JB23 SX23 ACT23 AMP23 AWL23 BGH23 BQD23 BZZ23 CJV23 CTR23 DDN23 DNJ23 DXF23 EHB23 EQX23 FAT23 FKP23 FUL23 GEH23 GOD23 GXZ23 HHV23 HRR23 IBN23 ILJ23 IVF23 JFB23 JOX23 JYT23 KIP23 KSL23 LCH23 LMD23 LVZ23 MFV23 MPR23 MZN23 NJJ23 NTF23 ODB23 OMX23 OWT23 PGP23 PQL23 QAH23 QKD23 QTZ23 RDV23 RNR23 RXN23 SHJ23 SRF23 TBB23 TKX23 TUT23 UEP23 UOL23 UYH23 VID23 VRZ23 WBV23 WLR23 WVN23 JB25 SX25 ACT25 AMP25 AWL25 BGH25 BQD25 BZZ25 CJV25 CTR25 DDN25 DNJ25 DXF25 EHB25 EQX25 FAT25 FKP25 FUL25 GEH25 GOD25 GXZ25 HHV25 HRR25 IBN25 ILJ25 IVF25 JFB25 JOX25 JYT25 KIP25 KSL25 LCH25 LMD25 LVZ25 MFV25 MPR25 MZN25 NJJ25 NTF25 ODB25 OMX25 OWT25 PGP25 PQL25 QAH25 QKD25 QTZ25 RDV25 RNR25 RXN25 SHJ25 SRF25 TBB25 TKX25 TUT25 UEP25 UOL25 UYH25 VID25 VRZ25 WBV25 WLR25 WVN25 IY23 SU23 ACQ23 AMM23 AWI23 BGE23 BQA23 BZW23 CJS23 CTO23 DDK23 DNG23 DXC23 EGY23 EQU23 FAQ23 FKM23 FUI23 GEE23 GOA23 GXW23 HHS23 HRO23 IBK23 ILG23 IVC23 JEY23 JOU23 JYQ23 KIM23 KSI23 LCE23 LMA23 LVW23 MFS23 MPO23 MZK23 NJG23 NTC23 OCY23 OMU23 OWQ23 PGM23 PQI23 QAE23 QKA23 QTW23 RDS23 RNO23 RXK23 SHG23 SRC23 TAY23 TKU23 TUQ23 UEM23 UOI23 UYE23 VIA23 VRW23 WBS23 WLO23 WVK23 IY25 SU25 ACQ25 AMM25 AWI25 BGE25 BQA25 BZW25 CJS25 CTO25 DDK25 DNG25 DXC25 EGY25 EQU25 FAQ25 FKM25 FUI25 GEE25 GOA25 GXW25 HHS25 HRO25 IBK25 ILG25 IVC25 JEY25 JOU25 JYQ25 KIM25 KSI25 LCE25 LMA25 LVW25 MFS25 MPO25 MZK25 NJG25 NTC25 OCY25 OMU25 OWQ25 PGM25 PQI25 QAE25 QKA25 QTW25 RDS25 RNO25 RXK25 SHG25 SRC25 TAY25 TKU25 TUQ25 UEM25 UOI25 UYE25 VIA25 VRW25 WBS25 WLO25 WVK25 WLO983028 WBS983028 VRW983028 VIA983028 UYE983028 UOI983028 UEM983028 TUQ983028 TKU983028 TAY983028 SRC983028 SHG983028 RXK983028 RNO983028 RDS983028 QTW983028 QKA983028 QAE983028 PQI983028 PGM983028 OWQ983028 OMU983028 OCY983028 NTC983028 NJG983028 MZK983028 MPO983028 MFS983028 LVW983028 LMA983028 LCE983028 KSI983028 KIM983028 JYQ983028 JOU983028 JEY983028 IVC983028 ILG983028 IBK983028 HRO983028 HHS983028 GXW983028 GOA983028 GEE983028 FUI983028 FKM983028 FAQ983028 EQU983028 EGY983028 DXC983028 DNG983028 DDK983028 CTO983028 CJS983028 BZW983028 BQA983028 BGE983028 AWI983028 AMM983028 ACQ983028 SU983028 IY983028 WVK917492 WLO917492 WBS917492 VRW917492 VIA917492 UYE917492 UOI917492 UEM917492 TUQ917492 TKU917492 TAY917492 SRC917492 SHG917492 RXK917492 RNO917492 RDS917492 QTW917492 QKA917492 QAE917492 PQI917492 PGM917492 OWQ917492 OMU917492 OCY917492 NTC917492 NJG917492 MZK917492 MPO917492 MFS917492 LVW917492 LMA917492 LCE917492 KSI917492 KIM917492 JYQ917492 JOU917492 JEY917492 IVC917492 ILG917492 IBK917492 HRO917492 HHS917492 GXW917492 GOA917492 GEE917492 FUI917492 FKM917492 FAQ917492 EQU917492 EGY917492 DXC917492 DNG917492 DDK917492 CTO917492 CJS917492 BZW917492 BQA917492 BGE917492 AWI917492 AMM917492 ACQ917492 SU917492 IY917492 WVK851956 WLO851956 WBS851956 VRW851956 VIA851956 UYE851956 UOI851956 UEM851956 TUQ851956 TKU851956 TAY851956 SRC851956 SHG851956 RXK851956 RNO851956 RDS851956 QTW851956 QKA851956 QAE851956 PQI851956 PGM851956 OWQ851956 OMU851956 OCY851956 NTC851956 NJG851956 MZK851956 MPO851956 MFS851956 LVW851956 LMA851956 LCE851956 KSI851956 KIM851956 JYQ851956 JOU851956 JEY851956 IVC851956 ILG851956 IBK851956 HRO851956 HHS851956 GXW851956 GOA851956 GEE851956 FUI851956 FKM851956 FAQ851956 EQU851956 EGY851956 DXC851956 DNG851956 DDK851956 CTO851956 CJS851956 BZW851956 BQA851956 BGE851956 AWI851956 AMM851956 ACQ851956 SU851956 IY851956 WVK786420 WLO786420 WBS786420 VRW786420 VIA786420 UYE786420 UOI786420 UEM786420 TUQ786420 TKU786420 TAY786420 SRC786420 SHG786420 RXK786420 RNO786420 RDS786420 QTW786420 QKA786420 QAE786420 PQI786420 PGM786420 OWQ786420 OMU786420 OCY786420 NTC786420 NJG786420 MZK786420 MPO786420 MFS786420 LVW786420 LMA786420 LCE786420 KSI786420 KIM786420 JYQ786420 JOU786420 JEY786420 IVC786420 ILG786420 IBK786420 HRO786420 HHS786420 GXW786420 GOA786420 GEE786420 FUI786420 FKM786420 FAQ786420 EQU786420 EGY786420 DXC786420 DNG786420 DDK786420 CTO786420 CJS786420 BZW786420 BQA786420 BGE786420 AWI786420 AMM786420 ACQ786420 SU786420 IY786420 WVK720884 WLO720884 WBS720884 VRW720884 VIA720884 UYE720884 UOI720884 UEM720884 TUQ720884 TKU720884 TAY720884 SRC720884 SHG720884 RXK720884 RNO720884 RDS720884 QTW720884 QKA720884 QAE720884 PQI720884 PGM720884 OWQ720884 OMU720884 OCY720884 NTC720884 NJG720884 MZK720884 MPO720884 MFS720884 LVW720884 LMA720884 LCE720884 KSI720884 KIM720884 JYQ720884 JOU720884 JEY720884 IVC720884 ILG720884 IBK720884 HRO720884 HHS720884 GXW720884 GOA720884 GEE720884 FUI720884 FKM720884 FAQ720884 EQU720884 EGY720884 DXC720884 DNG720884 DDK720884 CTO720884 CJS720884 BZW720884 BQA720884 BGE720884 AWI720884 AMM720884 ACQ720884 SU720884 IY720884 WVK655348 WLO655348 WBS655348 VRW655348 VIA655348 UYE655348 UOI655348 UEM655348 TUQ655348 TKU655348 TAY655348 SRC655348 SHG655348 RXK655348 RNO655348 RDS655348 QTW655348 QKA655348 QAE655348 PQI655348 PGM655348 OWQ655348 OMU655348 OCY655348 NTC655348 NJG655348 MZK655348 MPO655348 MFS655348 LVW655348 LMA655348 LCE655348 KSI655348 KIM655348 JYQ655348 JOU655348 JEY655348 IVC655348 ILG655348 IBK655348 HRO655348 HHS655348 GXW655348 GOA655348 GEE655348 FUI655348 FKM655348 FAQ655348 EQU655348 EGY655348 DXC655348 DNG655348 DDK655348 CTO655348 CJS655348 BZW655348 BQA655348 BGE655348 AWI655348 AMM655348 ACQ655348 SU655348 IY655348 WVK589812 WLO589812 WBS589812 VRW589812 VIA589812 UYE589812 UOI589812 UEM589812 TUQ589812 TKU589812 TAY589812 SRC589812 SHG589812 RXK589812 RNO589812 RDS589812 QTW589812 QKA589812 QAE589812 PQI589812 PGM589812 OWQ589812 OMU589812 OCY589812 NTC589812 NJG589812 MZK589812 MPO589812 MFS589812 LVW589812 LMA589812 LCE589812 KSI589812 KIM589812 JYQ589812 JOU589812 JEY589812 IVC589812 ILG589812 IBK589812 HRO589812 HHS589812 GXW589812 GOA589812 GEE589812 FUI589812 FKM589812 FAQ589812 EQU589812 EGY589812 DXC589812 DNG589812 DDK589812 CTO589812 CJS589812 BZW589812 BQA589812 BGE589812 AWI589812 AMM589812 ACQ589812 SU589812 IY589812 WVK524276 WLO524276 WBS524276 VRW524276 VIA524276 UYE524276 UOI524276 UEM524276 TUQ524276 TKU524276 TAY524276 SRC524276 SHG524276 RXK524276 RNO524276 RDS524276 QTW524276 QKA524276 QAE524276 PQI524276 PGM524276 OWQ524276 OMU524276 OCY524276 NTC524276 NJG524276 MZK524276 MPO524276 MFS524276 LVW524276 LMA524276 LCE524276 KSI524276 KIM524276 JYQ524276 JOU524276 JEY524276 IVC524276 ILG524276 IBK524276 HRO524276 HHS524276 GXW524276 GOA524276 GEE524276 FUI524276 FKM524276 FAQ524276 EQU524276 EGY524276 DXC524276 DNG524276 DDK524276 CTO524276 CJS524276 BZW524276 BQA524276 BGE524276 AWI524276 AMM524276 ACQ524276 SU524276 IY524276 WVK458740 WLO458740 WBS458740 VRW458740 VIA458740 UYE458740 UOI458740 UEM458740 TUQ458740 TKU458740 TAY458740 SRC458740 SHG458740 RXK458740 RNO458740 RDS458740 QTW458740 QKA458740 QAE458740 PQI458740 PGM458740 OWQ458740 OMU458740 OCY458740 NTC458740 NJG458740 MZK458740 MPO458740 MFS458740 LVW458740 LMA458740 LCE458740 KSI458740 KIM458740 JYQ458740 JOU458740 JEY458740 IVC458740 ILG458740 IBK458740 HRO458740 HHS458740 GXW458740 GOA458740 GEE458740 FUI458740 FKM458740 FAQ458740 EQU458740 EGY458740 DXC458740 DNG458740 DDK458740 CTO458740 CJS458740 BZW458740 BQA458740 BGE458740 AWI458740 AMM458740 ACQ458740 SU458740 IY458740 WVK393204 WLO393204 WBS393204 VRW393204 VIA393204 UYE393204 UOI393204 UEM393204 TUQ393204 TKU393204 TAY393204 SRC393204 SHG393204 RXK393204 RNO393204 RDS393204 QTW393204 QKA393204 QAE393204 PQI393204 PGM393204 OWQ393204 OMU393204 OCY393204 NTC393204 NJG393204 MZK393204 MPO393204 MFS393204 LVW393204 LMA393204 LCE393204 KSI393204 KIM393204 JYQ393204 JOU393204 JEY393204 IVC393204 ILG393204 IBK393204 HRO393204 HHS393204 GXW393204 GOA393204 GEE393204 FUI393204 FKM393204 FAQ393204 EQU393204 EGY393204 DXC393204 DNG393204 DDK393204 CTO393204 CJS393204 BZW393204 BQA393204 BGE393204 AWI393204 AMM393204 ACQ393204 SU393204 IY393204 WVK327668 WLO327668 WBS327668 VRW327668 VIA327668 UYE327668 UOI327668 UEM327668 TUQ327668 TKU327668 TAY327668 SRC327668 SHG327668 RXK327668 RNO327668 RDS327668 QTW327668 QKA327668 QAE327668 PQI327668 PGM327668 OWQ327668 OMU327668 OCY327668 NTC327668 NJG327668 MZK327668 MPO327668 MFS327668 LVW327668 LMA327668 LCE327668 KSI327668 KIM327668 JYQ327668 JOU327668 JEY327668 IVC327668 ILG327668 IBK327668 HRO327668 HHS327668 GXW327668 GOA327668 GEE327668 FUI327668 FKM327668 FAQ327668 EQU327668 EGY327668 DXC327668 DNG327668 DDK327668 CTO327668 CJS327668 BZW327668 BQA327668 BGE327668 AWI327668 AMM327668 ACQ327668 SU327668 IY327668 WVK262132 WLO262132 WBS262132 VRW262132 VIA262132 UYE262132 UOI262132 UEM262132 TUQ262132 TKU262132 TAY262132 SRC262132 SHG262132 RXK262132 RNO262132 RDS262132 QTW262132 QKA262132 QAE262132 PQI262132 PGM262132 OWQ262132 OMU262132 OCY262132 NTC262132 NJG262132 MZK262132 MPO262132 MFS262132 LVW262132 LMA262132 LCE262132 KSI262132 KIM262132 JYQ262132 JOU262132 JEY262132 IVC262132 ILG262132 IBK262132 HRO262132 HHS262132 GXW262132 GOA262132 GEE262132 FUI262132 FKM262132 FAQ262132 EQU262132 EGY262132 DXC262132 DNG262132 DDK262132 CTO262132 CJS262132 BZW262132 BQA262132 BGE262132 AWI262132 AMM262132 ACQ262132 SU262132 IY262132 WVK196596 WLO196596 WBS196596 VRW196596 VIA196596 UYE196596 UOI196596 UEM196596 TUQ196596 TKU196596 TAY196596 SRC196596 SHG196596 RXK196596 RNO196596 RDS196596 QTW196596 QKA196596 QAE196596 PQI196596 PGM196596 OWQ196596 OMU196596 OCY196596 NTC196596 NJG196596 MZK196596 MPO196596 MFS196596 LVW196596 LMA196596 LCE196596 KSI196596 KIM196596 JYQ196596 JOU196596 JEY196596 IVC196596 ILG196596 IBK196596 HRO196596 HHS196596 GXW196596 GOA196596 GEE196596 FUI196596 FKM196596 FAQ196596 EQU196596 EGY196596 DXC196596 DNG196596 DDK196596 CTO196596 CJS196596 BZW196596 BQA196596 BGE196596 AWI196596 AMM196596 ACQ196596 SU196596 IY196596 WVK131060 WLO131060 WBS131060 VRW131060 VIA131060 UYE131060 UOI131060 UEM131060 TUQ131060 TKU131060 TAY131060 SRC131060 SHG131060 RXK131060 RNO131060 RDS131060 QTW131060 QKA131060 QAE131060 PQI131060 PGM131060 OWQ131060 OMU131060 OCY131060 NTC131060 NJG131060 MZK131060 MPO131060 MFS131060 LVW131060 LMA131060 LCE131060 KSI131060 KIM131060 JYQ131060 JOU131060 JEY131060 IVC131060 ILG131060 IBK131060 HRO131060 HHS131060 GXW131060 GOA131060 GEE131060 FUI131060 FKM131060 FAQ131060 EQU131060 EGY131060 DXC131060 DNG131060 DDK131060 CTO131060 CJS131060 BZW131060 BQA131060 BGE131060 AWI131060 AMM131060 ACQ131060 SU131060 IY131060 WVK65524 WLO65524 WBS65524 VRW65524 VIA65524 UYE65524 UOI65524 UEM65524 TUQ65524 TKU65524 TAY65524 SRC65524 SHG65524 RXK65524 RNO65524 RDS65524 QTW65524 QKA65524 QAE65524 PQI65524 PGM65524 OWQ65524 OMU65524 OCY65524 NTC65524 NJG65524 MZK65524 MPO65524 MFS65524 LVW65524 LMA65524 LCE65524 KSI65524 KIM65524 JYQ65524 JOU65524 JEY65524 IVC65524 ILG65524 IBK65524 HRO65524 HHS65524 GXW65524 GOA65524 GEE65524 FUI65524 FKM65524 FAQ65524 EQU65524 EGY65524 DXC65524 DNG65524 DDK65524 CTO65524 CJS65524 BZW65524 BQA65524 BGE65524 AWI65524 AMM65524 ACQ65524 SU65524 IY65524 WVK983026 WLO983026 WBS983026 VRW983026 VIA983026 UYE983026 UOI983026 UEM983026 TUQ983026 TKU983026 TAY983026 SRC983026 SHG983026 RXK983026 RNO983026 RDS983026 QTW983026 QKA983026 QAE983026 PQI983026 PGM983026 OWQ983026 OMU983026 OCY983026 NTC983026 NJG983026 MZK983026 MPO983026 MFS983026 LVW983026 LMA983026 LCE983026 KSI983026 KIM983026 JYQ983026 JOU983026 JEY983026 IVC983026 ILG983026 IBK983026 HRO983026 HHS983026 GXW983026 GOA983026 GEE983026 FUI983026 FKM983026 FAQ983026 EQU983026 EGY983026 DXC983026 DNG983026 DDK983026 CTO983026 CJS983026 BZW983026 BQA983026 BGE983026 AWI983026 AMM983026 ACQ983026 SU983026 IY983026 WVK917490 WLO917490 WBS917490 VRW917490 VIA917490 UYE917490 UOI917490 UEM917490 TUQ917490 TKU917490 TAY917490 SRC917490 SHG917490 RXK917490 RNO917490 RDS917490 QTW917490 QKA917490 QAE917490 PQI917490 PGM917490 OWQ917490 OMU917490 OCY917490 NTC917490 NJG917490 MZK917490 MPO917490 MFS917490 LVW917490 LMA917490 LCE917490 KSI917490 KIM917490 JYQ917490 JOU917490 JEY917490 IVC917490 ILG917490 IBK917490 HRO917490 HHS917490 GXW917490 GOA917490 GEE917490 FUI917490 FKM917490 FAQ917490 EQU917490 EGY917490 DXC917490 DNG917490 DDK917490 CTO917490 CJS917490 BZW917490 BQA917490 BGE917490 AWI917490 AMM917490 ACQ917490 SU917490 IY917490 WVK851954 WLO851954 WBS851954 VRW851954 VIA851954 UYE851954 UOI851954 UEM851954 TUQ851954 TKU851954 TAY851954 SRC851954 SHG851954 RXK851954 RNO851954 RDS851954 QTW851954 QKA851954 QAE851954 PQI851954 PGM851954 OWQ851954 OMU851954 OCY851954 NTC851954 NJG851954 MZK851954 MPO851954 MFS851954 LVW851954 LMA851954 LCE851954 KSI851954 KIM851954 JYQ851954 JOU851954 JEY851954 IVC851954 ILG851954 IBK851954 HRO851954 HHS851954 GXW851954 GOA851954 GEE851954 FUI851954 FKM851954 FAQ851954 EQU851954 EGY851954 DXC851954 DNG851954 DDK851954 CTO851954 CJS851954 BZW851954 BQA851954 BGE851954 AWI851954 AMM851954 ACQ851954 SU851954 IY851954 WVK786418 WLO786418 WBS786418 VRW786418 VIA786418 UYE786418 UOI786418 UEM786418 TUQ786418 TKU786418 TAY786418 SRC786418 SHG786418 RXK786418 RNO786418 RDS786418 QTW786418 QKA786418 QAE786418 PQI786418 PGM786418 OWQ786418 OMU786418 OCY786418 NTC786418 NJG786418 MZK786418 MPO786418 MFS786418 LVW786418 LMA786418 LCE786418 KSI786418 KIM786418 JYQ786418 JOU786418 JEY786418 IVC786418 ILG786418 IBK786418 HRO786418 HHS786418 GXW786418 GOA786418 GEE786418 FUI786418 FKM786418 FAQ786418 EQU786418 EGY786418 DXC786418 DNG786418 DDK786418 CTO786418 CJS786418 BZW786418 BQA786418 BGE786418 AWI786418 AMM786418 ACQ786418 SU786418 IY786418 WVK720882 WLO720882 WBS720882 VRW720882 VIA720882 UYE720882 UOI720882 UEM720882 TUQ720882 TKU720882 TAY720882 SRC720882 SHG720882 RXK720882 RNO720882 RDS720882 QTW720882 QKA720882 QAE720882 PQI720882 PGM720882 OWQ720882 OMU720882 OCY720882 NTC720882 NJG720882 MZK720882 MPO720882 MFS720882 LVW720882 LMA720882 LCE720882 KSI720882 KIM720882 JYQ720882 JOU720882 JEY720882 IVC720882 ILG720882 IBK720882 HRO720882 HHS720882 GXW720882 GOA720882 GEE720882 FUI720882 FKM720882 FAQ720882 EQU720882 EGY720882 DXC720882 DNG720882 DDK720882 CTO720882 CJS720882 BZW720882 BQA720882 BGE720882 AWI720882 AMM720882 ACQ720882 SU720882 IY720882 WVK655346 WLO655346 WBS655346 VRW655346 VIA655346 UYE655346 UOI655346 UEM655346 TUQ655346 TKU655346 TAY655346 SRC655346 SHG655346 RXK655346 RNO655346 RDS655346 QTW655346 QKA655346 QAE655346 PQI655346 PGM655346 OWQ655346 OMU655346 OCY655346 NTC655346 NJG655346 MZK655346 MPO655346 MFS655346 LVW655346 LMA655346 LCE655346 KSI655346 KIM655346 JYQ655346 JOU655346 JEY655346 IVC655346 ILG655346 IBK655346 HRO655346 HHS655346 GXW655346 GOA655346 GEE655346 FUI655346 FKM655346 FAQ655346 EQU655346 EGY655346 DXC655346 DNG655346 DDK655346 CTO655346 CJS655346 BZW655346 BQA655346 BGE655346 AWI655346 AMM655346 ACQ655346 SU655346 IY655346 WVK589810 WLO589810 WBS589810 VRW589810 VIA589810 UYE589810 UOI589810 UEM589810 TUQ589810 TKU589810 TAY589810 SRC589810 SHG589810 RXK589810 RNO589810 RDS589810 QTW589810 QKA589810 QAE589810 PQI589810 PGM589810 OWQ589810 OMU589810 OCY589810 NTC589810 NJG589810 MZK589810 MPO589810 MFS589810 LVW589810 LMA589810 LCE589810 KSI589810 KIM589810 JYQ589810 JOU589810 JEY589810 IVC589810 ILG589810 IBK589810 HRO589810 HHS589810 GXW589810 GOA589810 GEE589810 FUI589810 FKM589810 FAQ589810 EQU589810 EGY589810 DXC589810 DNG589810 DDK589810 CTO589810 CJS589810 BZW589810 BQA589810 BGE589810 AWI589810 AMM589810 ACQ589810 SU589810 IY589810 WVK524274 WLO524274 WBS524274 VRW524274 VIA524274 UYE524274 UOI524274 UEM524274 TUQ524274 TKU524274 TAY524274 SRC524274 SHG524274 RXK524274 RNO524274 RDS524274 QTW524274 QKA524274 QAE524274 PQI524274 PGM524274 OWQ524274 OMU524274 OCY524274 NTC524274 NJG524274 MZK524274 MPO524274 MFS524274 LVW524274 LMA524274 LCE524274 KSI524274 KIM524274 JYQ524274 JOU524274 JEY524274 IVC524274 ILG524274 IBK524274 HRO524274 HHS524274 GXW524274 GOA524274 GEE524274 FUI524274 FKM524274 FAQ524274 EQU524274 EGY524274 DXC524274 DNG524274 DDK524274 CTO524274 CJS524274 BZW524274 BQA524274 BGE524274 AWI524274 AMM524274 ACQ524274 SU524274 IY524274 WVK458738 WLO458738 WBS458738 VRW458738 VIA458738 UYE458738 UOI458738 UEM458738 TUQ458738 TKU458738 TAY458738 SRC458738 SHG458738 RXK458738 RNO458738 RDS458738 QTW458738 QKA458738 QAE458738 PQI458738 PGM458738 OWQ458738 OMU458738 OCY458738 NTC458738 NJG458738 MZK458738 MPO458738 MFS458738 LVW458738 LMA458738 LCE458738 KSI458738 KIM458738 JYQ458738 JOU458738 JEY458738 IVC458738 ILG458738 IBK458738 HRO458738 HHS458738 GXW458738 GOA458738 GEE458738 FUI458738 FKM458738 FAQ458738 EQU458738 EGY458738 DXC458738 DNG458738 DDK458738 CTO458738 CJS458738 BZW458738 BQA458738 BGE458738 AWI458738 AMM458738 ACQ458738 SU458738 IY458738 WVK393202 WLO393202 WBS393202 VRW393202 VIA393202 UYE393202 UOI393202 UEM393202 TUQ393202 TKU393202 TAY393202 SRC393202 SHG393202 RXK393202 RNO393202 RDS393202 QTW393202 QKA393202 QAE393202 PQI393202 PGM393202 OWQ393202 OMU393202 OCY393202 NTC393202 NJG393202 MZK393202 MPO393202 MFS393202 LVW393202 LMA393202 LCE393202 KSI393202 KIM393202 JYQ393202 JOU393202 JEY393202 IVC393202 ILG393202 IBK393202 HRO393202 HHS393202 GXW393202 GOA393202 GEE393202 FUI393202 FKM393202 FAQ393202 EQU393202 EGY393202 DXC393202 DNG393202 DDK393202 CTO393202 CJS393202 BZW393202 BQA393202 BGE393202 AWI393202 AMM393202 ACQ393202 SU393202 IY393202 WVK327666 WLO327666 WBS327666 VRW327666 VIA327666 UYE327666 UOI327666 UEM327666 TUQ327666 TKU327666 TAY327666 SRC327666 SHG327666 RXK327666 RNO327666 RDS327666 QTW327666 QKA327666 QAE327666 PQI327666 PGM327666 OWQ327666 OMU327666 OCY327666 NTC327666 NJG327666 MZK327666 MPO327666 MFS327666 LVW327666 LMA327666 LCE327666 KSI327666 KIM327666 JYQ327666 JOU327666 JEY327666 IVC327666 ILG327666 IBK327666 HRO327666 HHS327666 GXW327666 GOA327666 GEE327666 FUI327666 FKM327666 FAQ327666 EQU327666 EGY327666 DXC327666 DNG327666 DDK327666 CTO327666 CJS327666 BZW327666 BQA327666 BGE327666 AWI327666 AMM327666 ACQ327666 SU327666 IY327666 WVK262130 WLO262130 WBS262130 VRW262130 VIA262130 UYE262130 UOI262130 UEM262130 TUQ262130 TKU262130 TAY262130 SRC262130 SHG262130 RXK262130 RNO262130 RDS262130 QTW262130 QKA262130 QAE262130 PQI262130 PGM262130 OWQ262130 OMU262130 OCY262130 NTC262130 NJG262130 MZK262130 MPO262130 MFS262130 LVW262130 LMA262130 LCE262130 KSI262130 KIM262130 JYQ262130 JOU262130 JEY262130 IVC262130 ILG262130 IBK262130 HRO262130 HHS262130 GXW262130 GOA262130 GEE262130 FUI262130 FKM262130 FAQ262130 EQU262130 EGY262130 DXC262130 DNG262130 DDK262130 CTO262130 CJS262130 BZW262130 BQA262130 BGE262130 AWI262130 AMM262130 ACQ262130 SU262130 IY262130 WVK196594 WLO196594 WBS196594 VRW196594 VIA196594 UYE196594 UOI196594 UEM196594 TUQ196594 TKU196594 TAY196594 SRC196594 SHG196594 RXK196594 RNO196594 RDS196594 QTW196594 QKA196594 QAE196594 PQI196594 PGM196594 OWQ196594 OMU196594 OCY196594 NTC196594 NJG196594 MZK196594 MPO196594 MFS196594 LVW196594 LMA196594 LCE196594 KSI196594 KIM196594 JYQ196594 JOU196594 JEY196594 IVC196594 ILG196594 IBK196594 HRO196594 HHS196594 GXW196594 GOA196594 GEE196594 FUI196594 FKM196594 FAQ196594 EQU196594 EGY196594 DXC196594 DNG196594 DDK196594 CTO196594 CJS196594 BZW196594 BQA196594 BGE196594 AWI196594 AMM196594 ACQ196594 SU196594 IY196594 WVK131058 WLO131058 WBS131058 VRW131058 VIA131058 UYE131058 UOI131058 UEM131058 TUQ131058 TKU131058 TAY131058 SRC131058 SHG131058 RXK131058 RNO131058 RDS131058 QTW131058 QKA131058 QAE131058 PQI131058 PGM131058 OWQ131058 OMU131058 OCY131058 NTC131058 NJG131058 MZK131058 MPO131058 MFS131058 LVW131058 LMA131058 LCE131058 KSI131058 KIM131058 JYQ131058 JOU131058 JEY131058 IVC131058 ILG131058 IBK131058 HRO131058 HHS131058 GXW131058 GOA131058 GEE131058 FUI131058 FKM131058 FAQ131058 EQU131058 EGY131058 DXC131058 DNG131058 DDK131058 CTO131058 CJS131058 BZW131058 BQA131058 BGE131058 AWI131058 AMM131058 ACQ131058 SU131058 IY131058 WVK65522 WLO65522 WBS65522 VRW65522 VIA65522 UYE65522 UOI65522 UEM65522 TUQ65522 TKU65522 TAY65522 SRC65522 SHG65522 RXK65522 RNO65522 RDS65522 QTW65522 QKA65522 QAE65522 PQI65522 PGM65522 OWQ65522 OMU65522 OCY65522 NTC65522 NJG65522 MZK65522 MPO65522 MFS65522 LVW65522 LMA65522 LCE65522 KSI65522 KIM65522 JYQ65522 JOU65522 JEY65522 IVC65522 ILG65522 IBK65522 HRO65522 HHS65522 GXW65522 GOA65522 GEE65522 FUI65522 FKM65522 FAQ65522 EQU65522 EGY65522 DXC65522 DNG65522 DDK65522 CTO65522 CJS65522 BZW65522 BQA65522 BGE65522 AWI65522 AMM65522 ACQ65522 SU65522 IY65522 WVN983028 WLR983028 WBV983028 VRZ983028 VID983028 UYH983028 UOL983028 UEP983028 TUT983028 TKX983028 TBB983028 SRF983028 SHJ983028 RXN983028 RNR983028 RDV983028 QTZ983028 QKD983028 QAH983028 PQL983028 PGP983028 OWT983028 OMX983028 ODB983028 NTF983028 NJJ983028 MZN983028 MPR983028 MFV983028 LVZ983028 LMD983028 LCH983028 KSL983028 KIP983028 JYT983028 JOX983028 JFB983028 IVF983028 ILJ983028 IBN983028 HRR983028 HHV983028 GXZ983028 GOD983028 GEH983028 FUL983028 FKP983028 FAT983028 EQX983028 EHB983028 DXF983028 DNJ983028 DDN983028 CTR983028 CJV983028 BZZ983028 BQD983028 BGH983028 AWL983028 AMP983028 ACT983028 SX983028 JB983028 WVN917492 WLR917492 WBV917492 VRZ917492 VID917492 UYH917492 UOL917492 UEP917492 TUT917492 TKX917492 TBB917492 SRF917492 SHJ917492 RXN917492 RNR917492 RDV917492 QTZ917492 QKD917492 QAH917492 PQL917492 PGP917492 OWT917492 OMX917492 ODB917492 NTF917492 NJJ917492 MZN917492 MPR917492 MFV917492 LVZ917492 LMD917492 LCH917492 KSL917492 KIP917492 JYT917492 JOX917492 JFB917492 IVF917492 ILJ917492 IBN917492 HRR917492 HHV917492 GXZ917492 GOD917492 GEH917492 FUL917492 FKP917492 FAT917492 EQX917492 EHB917492 DXF917492 DNJ917492 DDN917492 CTR917492 CJV917492 BZZ917492 BQD917492 BGH917492 AWL917492 AMP917492 ACT917492 SX917492 JB917492 WVN851956 WLR851956 WBV851956 VRZ851956 VID851956 UYH851956 UOL851956 UEP851956 TUT851956 TKX851956 TBB851956 SRF851956 SHJ851956 RXN851956 RNR851956 RDV851956 QTZ851956 QKD851956 QAH851956 PQL851956 PGP851956 OWT851956 OMX851956 ODB851956 NTF851956 NJJ851956 MZN851956 MPR851956 MFV851956 LVZ851956 LMD851956 LCH851956 KSL851956 KIP851956 JYT851956 JOX851956 JFB851956 IVF851956 ILJ851956 IBN851956 HRR851956 HHV851956 GXZ851956 GOD851956 GEH851956 FUL851956 FKP851956 FAT851956 EQX851956 EHB851956 DXF851956 DNJ851956 DDN851956 CTR851956 CJV851956 BZZ851956 BQD851956 BGH851956 AWL851956 AMP851956 ACT851956 SX851956 JB851956 WVN786420 WLR786420 WBV786420 VRZ786420 VID786420 UYH786420 UOL786420 UEP786420 TUT786420 TKX786420 TBB786420 SRF786420 SHJ786420 RXN786420 RNR786420 RDV786420 QTZ786420 QKD786420 QAH786420 PQL786420 PGP786420 OWT786420 OMX786420 ODB786420 NTF786420 NJJ786420 MZN786420 MPR786420 MFV786420 LVZ786420 LMD786420 LCH786420 KSL786420 KIP786420 JYT786420 JOX786420 JFB786420 IVF786420 ILJ786420 IBN786420 HRR786420 HHV786420 GXZ786420 GOD786420 GEH786420 FUL786420 FKP786420 FAT786420 EQX786420 EHB786420 DXF786420 DNJ786420 DDN786420 CTR786420 CJV786420 BZZ786420 BQD786420 BGH786420 AWL786420 AMP786420 ACT786420 SX786420 JB786420 WVN720884 WLR720884 WBV720884 VRZ720884 VID720884 UYH720884 UOL720884 UEP720884 TUT720884 TKX720884 TBB720884 SRF720884 SHJ720884 RXN720884 RNR720884 RDV720884 QTZ720884 QKD720884 QAH720884 PQL720884 PGP720884 OWT720884 OMX720884 ODB720884 NTF720884 NJJ720884 MZN720884 MPR720884 MFV720884 LVZ720884 LMD720884 LCH720884 KSL720884 KIP720884 JYT720884 JOX720884 JFB720884 IVF720884 ILJ720884 IBN720884 HRR720884 HHV720884 GXZ720884 GOD720884 GEH720884 FUL720884 FKP720884 FAT720884 EQX720884 EHB720884 DXF720884 DNJ720884 DDN720884 CTR720884 CJV720884 BZZ720884 BQD720884 BGH720884 AWL720884 AMP720884 ACT720884 SX720884 JB720884 WVN655348 WLR655348 WBV655348 VRZ655348 VID655348 UYH655348 UOL655348 UEP655348 TUT655348 TKX655348 TBB655348 SRF655348 SHJ655348 RXN655348 RNR655348 RDV655348 QTZ655348 QKD655348 QAH655348 PQL655348 PGP655348 OWT655348 OMX655348 ODB655348 NTF655348 NJJ655348 MZN655348 MPR655348 MFV655348 LVZ655348 LMD655348 LCH655348 KSL655348 KIP655348 JYT655348 JOX655348 JFB655348 IVF655348 ILJ655348 IBN655348 HRR655348 HHV655348 GXZ655348 GOD655348 GEH655348 FUL655348 FKP655348 FAT655348 EQX655348 EHB655348 DXF655348 DNJ655348 DDN655348 CTR655348 CJV655348 BZZ655348 BQD655348 BGH655348 AWL655348 AMP655348 ACT655348 SX655348 JB655348 WVN589812 WLR589812 WBV589812 VRZ589812 VID589812 UYH589812 UOL589812 UEP589812 TUT589812 TKX589812 TBB589812 SRF589812 SHJ589812 RXN589812 RNR589812 RDV589812 QTZ589812 QKD589812 QAH589812 PQL589812 PGP589812 OWT589812 OMX589812 ODB589812 NTF589812 NJJ589812 MZN589812 MPR589812 MFV589812 LVZ589812 LMD589812 LCH589812 KSL589812 KIP589812 JYT589812 JOX589812 JFB589812 IVF589812 ILJ589812 IBN589812 HRR589812 HHV589812 GXZ589812 GOD589812 GEH589812 FUL589812 FKP589812 FAT589812 EQX589812 EHB589812 DXF589812 DNJ589812 DDN589812 CTR589812 CJV589812 BZZ589812 BQD589812 BGH589812 AWL589812 AMP589812 ACT589812 SX589812 JB589812 WVN524276 WLR524276 WBV524276 VRZ524276 VID524276 UYH524276 UOL524276 UEP524276 TUT524276 TKX524276 TBB524276 SRF524276 SHJ524276 RXN524276 RNR524276 RDV524276 QTZ524276 QKD524276 QAH524276 PQL524276 PGP524276 OWT524276 OMX524276 ODB524276 NTF524276 NJJ524276 MZN524276 MPR524276 MFV524276 LVZ524276 LMD524276 LCH524276 KSL524276 KIP524276 JYT524276 JOX524276 JFB524276 IVF524276 ILJ524276 IBN524276 HRR524276 HHV524276 GXZ524276 GOD524276 GEH524276 FUL524276 FKP524276 FAT524276 EQX524276 EHB524276 DXF524276 DNJ524276 DDN524276 CTR524276 CJV524276 BZZ524276 BQD524276 BGH524276 AWL524276 AMP524276 ACT524276 SX524276 JB524276 WVN458740 WLR458740 WBV458740 VRZ458740 VID458740 UYH458740 UOL458740 UEP458740 TUT458740 TKX458740 TBB458740 SRF458740 SHJ458740 RXN458740 RNR458740 RDV458740 QTZ458740 QKD458740 QAH458740 PQL458740 PGP458740 OWT458740 OMX458740 ODB458740 NTF458740 NJJ458740 MZN458740 MPR458740 MFV458740 LVZ458740 LMD458740 LCH458740 KSL458740 KIP458740 JYT458740 JOX458740 JFB458740 IVF458740 ILJ458740 IBN458740 HRR458740 HHV458740 GXZ458740 GOD458740 GEH458740 FUL458740 FKP458740 FAT458740 EQX458740 EHB458740 DXF458740 DNJ458740 DDN458740 CTR458740 CJV458740 BZZ458740 BQD458740 BGH458740 AWL458740 AMP458740 ACT458740 SX458740 JB458740 WVN393204 WLR393204 WBV393204 VRZ393204 VID393204 UYH393204 UOL393204 UEP393204 TUT393204 TKX393204 TBB393204 SRF393204 SHJ393204 RXN393204 RNR393204 RDV393204 QTZ393204 QKD393204 QAH393204 PQL393204 PGP393204 OWT393204 OMX393204 ODB393204 NTF393204 NJJ393204 MZN393204 MPR393204 MFV393204 LVZ393204 LMD393204 LCH393204 KSL393204 KIP393204 JYT393204 JOX393204 JFB393204 IVF393204 ILJ393204 IBN393204 HRR393204 HHV393204 GXZ393204 GOD393204 GEH393204 FUL393204 FKP393204 FAT393204 EQX393204 EHB393204 DXF393204 DNJ393204 DDN393204 CTR393204 CJV393204 BZZ393204 BQD393204 BGH393204 AWL393204 AMP393204 ACT393204 SX393204 JB393204 WVN327668 WLR327668 WBV327668 VRZ327668 VID327668 UYH327668 UOL327668 UEP327668 TUT327668 TKX327668 TBB327668 SRF327668 SHJ327668 RXN327668 RNR327668 RDV327668 QTZ327668 QKD327668 QAH327668 PQL327668 PGP327668 OWT327668 OMX327668 ODB327668 NTF327668 NJJ327668 MZN327668 MPR327668 MFV327668 LVZ327668 LMD327668 LCH327668 KSL327668 KIP327668 JYT327668 JOX327668 JFB327668 IVF327668 ILJ327668 IBN327668 HRR327668 HHV327668 GXZ327668 GOD327668 GEH327668 FUL327668 FKP327668 FAT327668 EQX327668 EHB327668 DXF327668 DNJ327668 DDN327668 CTR327668 CJV327668 BZZ327668 BQD327668 BGH327668 AWL327668 AMP327668 ACT327668 SX327668 JB327668 WVN262132 WLR262132 WBV262132 VRZ262132 VID262132 UYH262132 UOL262132 UEP262132 TUT262132 TKX262132 TBB262132 SRF262132 SHJ262132 RXN262132 RNR262132 RDV262132 QTZ262132 QKD262132 QAH262132 PQL262132 PGP262132 OWT262132 OMX262132 ODB262132 NTF262132 NJJ262132 MZN262132 MPR262132 MFV262132 LVZ262132 LMD262132 LCH262132 KSL262132 KIP262132 JYT262132 JOX262132 JFB262132 IVF262132 ILJ262132 IBN262132 HRR262132 HHV262132 GXZ262132 GOD262132 GEH262132 FUL262132 FKP262132 FAT262132 EQX262132 EHB262132 DXF262132 DNJ262132 DDN262132 CTR262132 CJV262132 BZZ262132 BQD262132 BGH262132 AWL262132 AMP262132 ACT262132 SX262132 JB262132 WVN196596 WLR196596 WBV196596 VRZ196596 VID196596 UYH196596 UOL196596 UEP196596 TUT196596 TKX196596 TBB196596 SRF196596 SHJ196596 RXN196596 RNR196596 RDV196596 QTZ196596 QKD196596 QAH196596 PQL196596 PGP196596 OWT196596 OMX196596 ODB196596 NTF196596 NJJ196596 MZN196596 MPR196596 MFV196596 LVZ196596 LMD196596 LCH196596 KSL196596 KIP196596 JYT196596 JOX196596 JFB196596 IVF196596 ILJ196596 IBN196596 HRR196596 HHV196596 GXZ196596 GOD196596 GEH196596 FUL196596 FKP196596 FAT196596 EQX196596 EHB196596 DXF196596 DNJ196596 DDN196596 CTR196596 CJV196596 BZZ196596 BQD196596 BGH196596 AWL196596 AMP196596 ACT196596 SX196596 JB196596 WVN131060 WLR131060 WBV131060 VRZ131060 VID131060 UYH131060 UOL131060 UEP131060 TUT131060 TKX131060 TBB131060 SRF131060 SHJ131060 RXN131060 RNR131060 RDV131060 QTZ131060 QKD131060 QAH131060 PQL131060 PGP131060 OWT131060 OMX131060 ODB131060 NTF131060 NJJ131060 MZN131060 MPR131060 MFV131060 LVZ131060 LMD131060 LCH131060 KSL131060 KIP131060 JYT131060 JOX131060 JFB131060 IVF131060 ILJ131060 IBN131060 HRR131060 HHV131060 GXZ131060 GOD131060 GEH131060 FUL131060 FKP131060 FAT131060 EQX131060 EHB131060 DXF131060 DNJ131060 DDN131060 CTR131060 CJV131060 BZZ131060 BQD131060 BGH131060 AWL131060 AMP131060 ACT131060 SX131060 JB131060 WVN65524 WLR65524 WBV65524 VRZ65524 VID65524 UYH65524 UOL65524 UEP65524 TUT65524 TKX65524 TBB65524 SRF65524 SHJ65524 RXN65524 RNR65524 RDV65524 QTZ65524 QKD65524 QAH65524 PQL65524 PGP65524 OWT65524 OMX65524 ODB65524 NTF65524 NJJ65524 MZN65524 MPR65524 MFV65524 LVZ65524 LMD65524 LCH65524 KSL65524 KIP65524 JYT65524 JOX65524 JFB65524 IVF65524 ILJ65524 IBN65524 HRR65524 HHV65524 GXZ65524 GOD65524 GEH65524 FUL65524 FKP65524 FAT65524 EQX65524 EHB65524 DXF65524 DNJ65524 DDN65524 CTR65524 CJV65524 BZZ65524 BQD65524 BGH65524 AWL65524 AMP65524 ACT65524 SX65524 JB65524 WVN983026 WLR983026 WBV983026 VRZ983026 VID983026 UYH983026 UOL983026 UEP983026 TUT983026 TKX983026 TBB983026 SRF983026 SHJ983026 RXN983026 RNR983026 RDV983026 QTZ983026 QKD983026 QAH983026 PQL983026 PGP983026 OWT983026 OMX983026 ODB983026 NTF983026 NJJ983026 MZN983026 MPR983026 MFV983026 LVZ983026 LMD983026 LCH983026 KSL983026 KIP983026 JYT983026 JOX983026 JFB983026 IVF983026 ILJ983026 IBN983026 HRR983026 HHV983026 GXZ983026 GOD983026 GEH983026 FUL983026 FKP983026 FAT983026 EQX983026 EHB983026 DXF983026 DNJ983026 DDN983026 CTR983026 CJV983026 BZZ983026 BQD983026 BGH983026 AWL983026 AMP983026 ACT983026 SX983026 JB983026 WVN917490 WLR917490 WBV917490 VRZ917490 VID917490 UYH917490 UOL917490 UEP917490 TUT917490 TKX917490 TBB917490 SRF917490 SHJ917490 RXN917490 RNR917490 RDV917490 QTZ917490 QKD917490 QAH917490 PQL917490 PGP917490 OWT917490 OMX917490 ODB917490 NTF917490 NJJ917490 MZN917490 MPR917490 MFV917490 LVZ917490 LMD917490 LCH917490 KSL917490 KIP917490 JYT917490 JOX917490 JFB917490 IVF917490 ILJ917490 IBN917490 HRR917490 HHV917490 GXZ917490 GOD917490 GEH917490 FUL917490 FKP917490 FAT917490 EQX917490 EHB917490 DXF917490 DNJ917490 DDN917490 CTR917490 CJV917490 BZZ917490 BQD917490 BGH917490 AWL917490 AMP917490 ACT917490 SX917490 JB917490 WVN851954 WLR851954 WBV851954 VRZ851954 VID851954 UYH851954 UOL851954 UEP851954 TUT851954 TKX851954 TBB851954 SRF851954 SHJ851954 RXN851954 RNR851954 RDV851954 QTZ851954 QKD851954 QAH851954 PQL851954 PGP851954 OWT851954 OMX851954 ODB851954 NTF851954 NJJ851954 MZN851954 MPR851954 MFV851954 LVZ851954 LMD851954 LCH851954 KSL851954 KIP851954 JYT851954 JOX851954 JFB851954 IVF851954 ILJ851954 IBN851954 HRR851954 HHV851954 GXZ851954 GOD851954 GEH851954 FUL851954 FKP851954 FAT851954 EQX851954 EHB851954 DXF851954 DNJ851954 DDN851954 CTR851954 CJV851954 BZZ851954 BQD851954 BGH851954 AWL851954 AMP851954 ACT851954 SX851954 JB851954 WVN786418 WLR786418 WBV786418 VRZ786418 VID786418 UYH786418 UOL786418 UEP786418 TUT786418 TKX786418 TBB786418 SRF786418 SHJ786418 RXN786418 RNR786418 RDV786418 QTZ786418 QKD786418 QAH786418 PQL786418 PGP786418 OWT786418 OMX786418 ODB786418 NTF786418 NJJ786418 MZN786418 MPR786418 MFV786418 LVZ786418 LMD786418 LCH786418 KSL786418 KIP786418 JYT786418 JOX786418 JFB786418 IVF786418 ILJ786418 IBN786418 HRR786418 HHV786418 GXZ786418 GOD786418 GEH786418 FUL786418 FKP786418 FAT786418 EQX786418 EHB786418 DXF786418 DNJ786418 DDN786418 CTR786418 CJV786418 BZZ786418 BQD786418 BGH786418 AWL786418 AMP786418 ACT786418 SX786418 JB786418 WVN720882 WLR720882 WBV720882 VRZ720882 VID720882 UYH720882 UOL720882 UEP720882 TUT720882 TKX720882 TBB720882 SRF720882 SHJ720882 RXN720882 RNR720882 RDV720882 QTZ720882 QKD720882 QAH720882 PQL720882 PGP720882 OWT720882 OMX720882 ODB720882 NTF720882 NJJ720882 MZN720882 MPR720882 MFV720882 LVZ720882 LMD720882 LCH720882 KSL720882 KIP720882 JYT720882 JOX720882 JFB720882 IVF720882 ILJ720882 IBN720882 HRR720882 HHV720882 GXZ720882 GOD720882 GEH720882 FUL720882 FKP720882 FAT720882 EQX720882 EHB720882 DXF720882 DNJ720882 DDN720882 CTR720882 CJV720882 BZZ720882 BQD720882 BGH720882 AWL720882 AMP720882 ACT720882 SX720882 JB720882 WVN655346 WLR655346 WBV655346 VRZ655346 VID655346 UYH655346 UOL655346 UEP655346 TUT655346 TKX655346 TBB655346 SRF655346 SHJ655346 RXN655346 RNR655346 RDV655346 QTZ655346 QKD655346 QAH655346 PQL655346 PGP655346 OWT655346 OMX655346 ODB655346 NTF655346 NJJ655346 MZN655346 MPR655346 MFV655346 LVZ655346 LMD655346 LCH655346 KSL655346 KIP655346 JYT655346 JOX655346 JFB655346 IVF655346 ILJ655346 IBN655346 HRR655346 HHV655346 GXZ655346 GOD655346 GEH655346 FUL655346 FKP655346 FAT655346 EQX655346 EHB655346 DXF655346 DNJ655346 DDN655346 CTR655346 CJV655346 BZZ655346 BQD655346 BGH655346 AWL655346 AMP655346 ACT655346 SX655346 JB655346 WVN589810 WLR589810 WBV589810 VRZ589810 VID589810 UYH589810 UOL589810 UEP589810 TUT589810 TKX589810 TBB589810 SRF589810 SHJ589810 RXN589810 RNR589810 RDV589810 QTZ589810 QKD589810 QAH589810 PQL589810 PGP589810 OWT589810 OMX589810 ODB589810 NTF589810 NJJ589810 MZN589810 MPR589810 MFV589810 LVZ589810 LMD589810 LCH589810 KSL589810 KIP589810 JYT589810 JOX589810 JFB589810 IVF589810 ILJ589810 IBN589810 HRR589810 HHV589810 GXZ589810 GOD589810 GEH589810 FUL589810 FKP589810 FAT589810 EQX589810 EHB589810 DXF589810 DNJ589810 DDN589810 CTR589810 CJV589810 BZZ589810 BQD589810 BGH589810 AWL589810 AMP589810 ACT589810 SX589810 JB589810 WVN524274 WLR524274 WBV524274 VRZ524274 VID524274 UYH524274 UOL524274 UEP524274 TUT524274 TKX524274 TBB524274 SRF524274 SHJ524274 RXN524274 RNR524274 RDV524274 QTZ524274 QKD524274 QAH524274 PQL524274 PGP524274 OWT524274 OMX524274 ODB524274 NTF524274 NJJ524274 MZN524274 MPR524274 MFV524274 LVZ524274 LMD524274 LCH524274 KSL524274 KIP524274 JYT524274 JOX524274 JFB524274 IVF524274 ILJ524274 IBN524274 HRR524274 HHV524274 GXZ524274 GOD524274 GEH524274 FUL524274 FKP524274 FAT524274 EQX524274 EHB524274 DXF524274 DNJ524274 DDN524274 CTR524274 CJV524274 BZZ524274 BQD524274 BGH524274 AWL524274 AMP524274 ACT524274 SX524274 JB524274 WVN458738 WLR458738 WBV458738 VRZ458738 VID458738 UYH458738 UOL458738 UEP458738 TUT458738 TKX458738 TBB458738 SRF458738 SHJ458738 RXN458738 RNR458738 RDV458738 QTZ458738 QKD458738 QAH458738 PQL458738 PGP458738 OWT458738 OMX458738 ODB458738 NTF458738 NJJ458738 MZN458738 MPR458738 MFV458738 LVZ458738 LMD458738 LCH458738 KSL458738 KIP458738 JYT458738 JOX458738 JFB458738 IVF458738 ILJ458738 IBN458738 HRR458738 HHV458738 GXZ458738 GOD458738 GEH458738 FUL458738 FKP458738 FAT458738 EQX458738 EHB458738 DXF458738 DNJ458738 DDN458738 CTR458738 CJV458738 BZZ458738 BQD458738 BGH458738 AWL458738 AMP458738 ACT458738 SX458738 JB458738 WVN393202 WLR393202 WBV393202 VRZ393202 VID393202 UYH393202 UOL393202 UEP393202 TUT393202 TKX393202 TBB393202 SRF393202 SHJ393202 RXN393202 RNR393202 RDV393202 QTZ393202 QKD393202 QAH393202 PQL393202 PGP393202 OWT393202 OMX393202 ODB393202 NTF393202 NJJ393202 MZN393202 MPR393202 MFV393202 LVZ393202 LMD393202 LCH393202 KSL393202 KIP393202 JYT393202 JOX393202 JFB393202 IVF393202 ILJ393202 IBN393202 HRR393202 HHV393202 GXZ393202 GOD393202 GEH393202 FUL393202 FKP393202 FAT393202 EQX393202 EHB393202 DXF393202 DNJ393202 DDN393202 CTR393202 CJV393202 BZZ393202 BQD393202 BGH393202 AWL393202 AMP393202 ACT393202 SX393202 JB393202 WVN327666 WLR327666 WBV327666 VRZ327666 VID327666 UYH327666 UOL327666 UEP327666 TUT327666 TKX327666 TBB327666 SRF327666 SHJ327666 RXN327666 RNR327666 RDV327666 QTZ327666 QKD327666 QAH327666 PQL327666 PGP327666 OWT327666 OMX327666 ODB327666 NTF327666 NJJ327666 MZN327666 MPR327666 MFV327666 LVZ327666 LMD327666 LCH327666 KSL327666 KIP327666 JYT327666 JOX327666 JFB327666 IVF327666 ILJ327666 IBN327666 HRR327666 HHV327666 GXZ327666 GOD327666 GEH327666 FUL327666 FKP327666 FAT327666 EQX327666 EHB327666 DXF327666 DNJ327666 DDN327666 CTR327666 CJV327666 BZZ327666 BQD327666 BGH327666 AWL327666 AMP327666 ACT327666 SX327666 JB327666 WVN262130 WLR262130 WBV262130 VRZ262130 VID262130 UYH262130 UOL262130 UEP262130 TUT262130 TKX262130 TBB262130 SRF262130 SHJ262130 RXN262130 RNR262130 RDV262130 QTZ262130 QKD262130 QAH262130 PQL262130 PGP262130 OWT262130 OMX262130 ODB262130 NTF262130 NJJ262130 MZN262130 MPR262130 MFV262130 LVZ262130 LMD262130 LCH262130 KSL262130 KIP262130 JYT262130 JOX262130 JFB262130 IVF262130 ILJ262130 IBN262130 HRR262130 HHV262130 GXZ262130 GOD262130 GEH262130 FUL262130 FKP262130 FAT262130 EQX262130 EHB262130 DXF262130 DNJ262130 DDN262130 CTR262130 CJV262130 BZZ262130 BQD262130 BGH262130 AWL262130 AMP262130 ACT262130 SX262130 JB262130 WVN196594 WLR196594 WBV196594 VRZ196594 VID196594 UYH196594 UOL196594 UEP196594 TUT196594 TKX196594 TBB196594 SRF196594 SHJ196594 RXN196594 RNR196594 RDV196594 QTZ196594 QKD196594 QAH196594 PQL196594 PGP196594 OWT196594 OMX196594 ODB196594 NTF196594 NJJ196594 MZN196594 MPR196594 MFV196594 LVZ196594 LMD196594 LCH196594 KSL196594 KIP196594 JYT196594 JOX196594 JFB196594 IVF196594 ILJ196594 IBN196594 HRR196594 HHV196594 GXZ196594 GOD196594 GEH196594 FUL196594 FKP196594 FAT196594 EQX196594 EHB196594 DXF196594 DNJ196594 DDN196594 CTR196594 CJV196594 BZZ196594 BQD196594 BGH196594 AWL196594 AMP196594 ACT196594 SX196594 JB196594 WVN131058 WLR131058 WBV131058 VRZ131058 VID131058 UYH131058 UOL131058 UEP131058 TUT131058 TKX131058 TBB131058 SRF131058 SHJ131058 RXN131058 RNR131058 RDV131058 QTZ131058 QKD131058 QAH131058 PQL131058 PGP131058 OWT131058 OMX131058 ODB131058 NTF131058 NJJ131058 MZN131058 MPR131058 MFV131058 LVZ131058 LMD131058 LCH131058 KSL131058 KIP131058 JYT131058 JOX131058 JFB131058 IVF131058 ILJ131058 IBN131058 HRR131058 HHV131058 GXZ131058 GOD131058 GEH131058 FUL131058 FKP131058 FAT131058 EQX131058 EHB131058 DXF131058 DNJ131058 DDN131058 CTR131058 CJV131058 BZZ131058 BQD131058 BGH131058 AWL131058 AMP131058 ACT131058 SX131058 JB131058 WVN65522 WLR65522 WBV65522 VRZ65522 VID65522 UYH65522 UOL65522 UEP65522 TUT65522 TKX65522 TBB65522 SRF65522 SHJ65522 RXN65522 RNR65522 RDV65522 QTZ65522 QKD65522 QAH65522 PQL65522 PGP65522 OWT65522 OMX65522 ODB65522 NTF65522 NJJ65522 MZN65522 MPR65522 MFV65522 LVZ65522 LMD65522 LCH65522 KSL65522 KIP65522 JYT65522 JOX65522 JFB65522 IVF65522 ILJ65522 IBN65522 HRR65522 HHV65522 GXZ65522 GOD65522 GEH65522 FUL65522 FKP65522 FAT65522 EQX65522 EHB65522 DXF65522 DNJ65522 DDN65522 CTR65522 CJV65522 BZZ65522 BQD65522 BGH65522 AWL65522 AMP65522 ACT65522 SX65522 JB65522" xr:uid="{00000000-0002-0000-0200-000005000000}">
      <formula1>Calendars</formula1>
    </dataValidation>
    <dataValidation type="list" allowBlank="1" showInputMessage="1" showErrorMessage="1" sqref="WVK983025 H65518 E983022 E917486 E851950 E786414 E720878 E655342 E589806 E524270 E458734 E393198 E327662 E262126 E196590 E131054 E65518 H983022 H917486 H851950 H786414 H720878 H655342 H589806 H524270 H458734 H393198 H327662 H262126 H196590 H131054 H20 E20 JB22 SX22 ACT22 AMP22 AWL22 BGH22 BQD22 BZZ22 CJV22 CTR22 DDN22 DNJ22 DXF22 EHB22 EQX22 FAT22 FKP22 FUL22 GEH22 GOD22 GXZ22 HHV22 HRR22 IBN22 ILJ22 IVF22 JFB22 JOX22 JYT22 KIP22 KSL22 LCH22 LMD22 LVZ22 MFV22 MPR22 MZN22 NJJ22 NTF22 ODB22 OMX22 OWT22 PGP22 PQL22 QAH22 QKD22 QTZ22 RDV22 RNR22 RXN22 SHJ22 SRF22 TBB22 TKX22 TUT22 UEP22 UOL22 UYH22 VID22 VRZ22 WBV22 WLR22 WVN22 IY22 SU22 ACQ22 AMM22 AWI22 BGE22 BQA22 BZW22 CJS22 CTO22 DDK22 DNG22 DXC22 EGY22 EQU22 FAQ22 FKM22 FUI22 GEE22 GOA22 GXW22 HHS22 HRO22 IBK22 ILG22 IVC22 JEY22 JOU22 JYQ22 KIM22 KSI22 LCE22 LMA22 LVW22 MFS22 MPO22 MZK22 NJG22 NTC22 OCY22 OMU22 OWQ22 PGM22 PQI22 QAE22 QKA22 QTW22 RDS22 RNO22 RXK22 SHG22 SRC22 TAY22 TKU22 TUQ22 UEM22 UOI22 UYE22 VIA22 VRW22 WBS22 WLO22 WVK22 WLO983025 WBS983025 VRW983025 VIA983025 UYE983025 UOI983025 UEM983025 TUQ983025 TKU983025 TAY983025 SRC983025 SHG983025 RXK983025 RNO983025 RDS983025 QTW983025 QKA983025 QAE983025 PQI983025 PGM983025 OWQ983025 OMU983025 OCY983025 NTC983025 NJG983025 MZK983025 MPO983025 MFS983025 LVW983025 LMA983025 LCE983025 KSI983025 KIM983025 JYQ983025 JOU983025 JEY983025 IVC983025 ILG983025 IBK983025 HRO983025 HHS983025 GXW983025 GOA983025 GEE983025 FUI983025 FKM983025 FAQ983025 EQU983025 EGY983025 DXC983025 DNG983025 DDK983025 CTO983025 CJS983025 BZW983025 BQA983025 BGE983025 AWI983025 AMM983025 ACQ983025 SU983025 IY983025 WVK917489 WLO917489 WBS917489 VRW917489 VIA917489 UYE917489 UOI917489 UEM917489 TUQ917489 TKU917489 TAY917489 SRC917489 SHG917489 RXK917489 RNO917489 RDS917489 QTW917489 QKA917489 QAE917489 PQI917489 PGM917489 OWQ917489 OMU917489 OCY917489 NTC917489 NJG917489 MZK917489 MPO917489 MFS917489 LVW917489 LMA917489 LCE917489 KSI917489 KIM917489 JYQ917489 JOU917489 JEY917489 IVC917489 ILG917489 IBK917489 HRO917489 HHS917489 GXW917489 GOA917489 GEE917489 FUI917489 FKM917489 FAQ917489 EQU917489 EGY917489 DXC917489 DNG917489 DDK917489 CTO917489 CJS917489 BZW917489 BQA917489 BGE917489 AWI917489 AMM917489 ACQ917489 SU917489 IY917489 WVK851953 WLO851953 WBS851953 VRW851953 VIA851953 UYE851953 UOI851953 UEM851953 TUQ851953 TKU851953 TAY851953 SRC851953 SHG851953 RXK851953 RNO851953 RDS851953 QTW851953 QKA851953 QAE851953 PQI851953 PGM851953 OWQ851953 OMU851953 OCY851953 NTC851953 NJG851953 MZK851953 MPO851953 MFS851953 LVW851953 LMA851953 LCE851953 KSI851953 KIM851953 JYQ851953 JOU851953 JEY851953 IVC851953 ILG851953 IBK851953 HRO851953 HHS851953 GXW851953 GOA851953 GEE851953 FUI851953 FKM851953 FAQ851953 EQU851953 EGY851953 DXC851953 DNG851953 DDK851953 CTO851953 CJS851953 BZW851953 BQA851953 BGE851953 AWI851953 AMM851953 ACQ851953 SU851953 IY851953 WVK786417 WLO786417 WBS786417 VRW786417 VIA786417 UYE786417 UOI786417 UEM786417 TUQ786417 TKU786417 TAY786417 SRC786417 SHG786417 RXK786417 RNO786417 RDS786417 QTW786417 QKA786417 QAE786417 PQI786417 PGM786417 OWQ786417 OMU786417 OCY786417 NTC786417 NJG786417 MZK786417 MPO786417 MFS786417 LVW786417 LMA786417 LCE786417 KSI786417 KIM786417 JYQ786417 JOU786417 JEY786417 IVC786417 ILG786417 IBK786417 HRO786417 HHS786417 GXW786417 GOA786417 GEE786417 FUI786417 FKM786417 FAQ786417 EQU786417 EGY786417 DXC786417 DNG786417 DDK786417 CTO786417 CJS786417 BZW786417 BQA786417 BGE786417 AWI786417 AMM786417 ACQ786417 SU786417 IY786417 WVK720881 WLO720881 WBS720881 VRW720881 VIA720881 UYE720881 UOI720881 UEM720881 TUQ720881 TKU720881 TAY720881 SRC720881 SHG720881 RXK720881 RNO720881 RDS720881 QTW720881 QKA720881 QAE720881 PQI720881 PGM720881 OWQ720881 OMU720881 OCY720881 NTC720881 NJG720881 MZK720881 MPO720881 MFS720881 LVW720881 LMA720881 LCE720881 KSI720881 KIM720881 JYQ720881 JOU720881 JEY720881 IVC720881 ILG720881 IBK720881 HRO720881 HHS720881 GXW720881 GOA720881 GEE720881 FUI720881 FKM720881 FAQ720881 EQU720881 EGY720881 DXC720881 DNG720881 DDK720881 CTO720881 CJS720881 BZW720881 BQA720881 BGE720881 AWI720881 AMM720881 ACQ720881 SU720881 IY720881 WVK655345 WLO655345 WBS655345 VRW655345 VIA655345 UYE655345 UOI655345 UEM655345 TUQ655345 TKU655345 TAY655345 SRC655345 SHG655345 RXK655345 RNO655345 RDS655345 QTW655345 QKA655345 QAE655345 PQI655345 PGM655345 OWQ655345 OMU655345 OCY655345 NTC655345 NJG655345 MZK655345 MPO655345 MFS655345 LVW655345 LMA655345 LCE655345 KSI655345 KIM655345 JYQ655345 JOU655345 JEY655345 IVC655345 ILG655345 IBK655345 HRO655345 HHS655345 GXW655345 GOA655345 GEE655345 FUI655345 FKM655345 FAQ655345 EQU655345 EGY655345 DXC655345 DNG655345 DDK655345 CTO655345 CJS655345 BZW655345 BQA655345 BGE655345 AWI655345 AMM655345 ACQ655345 SU655345 IY655345 WVK589809 WLO589809 WBS589809 VRW589809 VIA589809 UYE589809 UOI589809 UEM589809 TUQ589809 TKU589809 TAY589809 SRC589809 SHG589809 RXK589809 RNO589809 RDS589809 QTW589809 QKA589809 QAE589809 PQI589809 PGM589809 OWQ589809 OMU589809 OCY589809 NTC589809 NJG589809 MZK589809 MPO589809 MFS589809 LVW589809 LMA589809 LCE589809 KSI589809 KIM589809 JYQ589809 JOU589809 JEY589809 IVC589809 ILG589809 IBK589809 HRO589809 HHS589809 GXW589809 GOA589809 GEE589809 FUI589809 FKM589809 FAQ589809 EQU589809 EGY589809 DXC589809 DNG589809 DDK589809 CTO589809 CJS589809 BZW589809 BQA589809 BGE589809 AWI589809 AMM589809 ACQ589809 SU589809 IY589809 WVK524273 WLO524273 WBS524273 VRW524273 VIA524273 UYE524273 UOI524273 UEM524273 TUQ524273 TKU524273 TAY524273 SRC524273 SHG524273 RXK524273 RNO524273 RDS524273 QTW524273 QKA524273 QAE524273 PQI524273 PGM524273 OWQ524273 OMU524273 OCY524273 NTC524273 NJG524273 MZK524273 MPO524273 MFS524273 LVW524273 LMA524273 LCE524273 KSI524273 KIM524273 JYQ524273 JOU524273 JEY524273 IVC524273 ILG524273 IBK524273 HRO524273 HHS524273 GXW524273 GOA524273 GEE524273 FUI524273 FKM524273 FAQ524273 EQU524273 EGY524273 DXC524273 DNG524273 DDK524273 CTO524273 CJS524273 BZW524273 BQA524273 BGE524273 AWI524273 AMM524273 ACQ524273 SU524273 IY524273 WVK458737 WLO458737 WBS458737 VRW458737 VIA458737 UYE458737 UOI458737 UEM458737 TUQ458737 TKU458737 TAY458737 SRC458737 SHG458737 RXK458737 RNO458737 RDS458737 QTW458737 QKA458737 QAE458737 PQI458737 PGM458737 OWQ458737 OMU458737 OCY458737 NTC458737 NJG458737 MZK458737 MPO458737 MFS458737 LVW458737 LMA458737 LCE458737 KSI458737 KIM458737 JYQ458737 JOU458737 JEY458737 IVC458737 ILG458737 IBK458737 HRO458737 HHS458737 GXW458737 GOA458737 GEE458737 FUI458737 FKM458737 FAQ458737 EQU458737 EGY458737 DXC458737 DNG458737 DDK458737 CTO458737 CJS458737 BZW458737 BQA458737 BGE458737 AWI458737 AMM458737 ACQ458737 SU458737 IY458737 WVK393201 WLO393201 WBS393201 VRW393201 VIA393201 UYE393201 UOI393201 UEM393201 TUQ393201 TKU393201 TAY393201 SRC393201 SHG393201 RXK393201 RNO393201 RDS393201 QTW393201 QKA393201 QAE393201 PQI393201 PGM393201 OWQ393201 OMU393201 OCY393201 NTC393201 NJG393201 MZK393201 MPO393201 MFS393201 LVW393201 LMA393201 LCE393201 KSI393201 KIM393201 JYQ393201 JOU393201 JEY393201 IVC393201 ILG393201 IBK393201 HRO393201 HHS393201 GXW393201 GOA393201 GEE393201 FUI393201 FKM393201 FAQ393201 EQU393201 EGY393201 DXC393201 DNG393201 DDK393201 CTO393201 CJS393201 BZW393201 BQA393201 BGE393201 AWI393201 AMM393201 ACQ393201 SU393201 IY393201 WVK327665 WLO327665 WBS327665 VRW327665 VIA327665 UYE327665 UOI327665 UEM327665 TUQ327665 TKU327665 TAY327665 SRC327665 SHG327665 RXK327665 RNO327665 RDS327665 QTW327665 QKA327665 QAE327665 PQI327665 PGM327665 OWQ327665 OMU327665 OCY327665 NTC327665 NJG327665 MZK327665 MPO327665 MFS327665 LVW327665 LMA327665 LCE327665 KSI327665 KIM327665 JYQ327665 JOU327665 JEY327665 IVC327665 ILG327665 IBK327665 HRO327665 HHS327665 GXW327665 GOA327665 GEE327665 FUI327665 FKM327665 FAQ327665 EQU327665 EGY327665 DXC327665 DNG327665 DDK327665 CTO327665 CJS327665 BZW327665 BQA327665 BGE327665 AWI327665 AMM327665 ACQ327665 SU327665 IY327665 WVK262129 WLO262129 WBS262129 VRW262129 VIA262129 UYE262129 UOI262129 UEM262129 TUQ262129 TKU262129 TAY262129 SRC262129 SHG262129 RXK262129 RNO262129 RDS262129 QTW262129 QKA262129 QAE262129 PQI262129 PGM262129 OWQ262129 OMU262129 OCY262129 NTC262129 NJG262129 MZK262129 MPO262129 MFS262129 LVW262129 LMA262129 LCE262129 KSI262129 KIM262129 JYQ262129 JOU262129 JEY262129 IVC262129 ILG262129 IBK262129 HRO262129 HHS262129 GXW262129 GOA262129 GEE262129 FUI262129 FKM262129 FAQ262129 EQU262129 EGY262129 DXC262129 DNG262129 DDK262129 CTO262129 CJS262129 BZW262129 BQA262129 BGE262129 AWI262129 AMM262129 ACQ262129 SU262129 IY262129 WVK196593 WLO196593 WBS196593 VRW196593 VIA196593 UYE196593 UOI196593 UEM196593 TUQ196593 TKU196593 TAY196593 SRC196593 SHG196593 RXK196593 RNO196593 RDS196593 QTW196593 QKA196593 QAE196593 PQI196593 PGM196593 OWQ196593 OMU196593 OCY196593 NTC196593 NJG196593 MZK196593 MPO196593 MFS196593 LVW196593 LMA196593 LCE196593 KSI196593 KIM196593 JYQ196593 JOU196593 JEY196593 IVC196593 ILG196593 IBK196593 HRO196593 HHS196593 GXW196593 GOA196593 GEE196593 FUI196593 FKM196593 FAQ196593 EQU196593 EGY196593 DXC196593 DNG196593 DDK196593 CTO196593 CJS196593 BZW196593 BQA196593 BGE196593 AWI196593 AMM196593 ACQ196593 SU196593 IY196593 WVK131057 WLO131057 WBS131057 VRW131057 VIA131057 UYE131057 UOI131057 UEM131057 TUQ131057 TKU131057 TAY131057 SRC131057 SHG131057 RXK131057 RNO131057 RDS131057 QTW131057 QKA131057 QAE131057 PQI131057 PGM131057 OWQ131057 OMU131057 OCY131057 NTC131057 NJG131057 MZK131057 MPO131057 MFS131057 LVW131057 LMA131057 LCE131057 KSI131057 KIM131057 JYQ131057 JOU131057 JEY131057 IVC131057 ILG131057 IBK131057 HRO131057 HHS131057 GXW131057 GOA131057 GEE131057 FUI131057 FKM131057 FAQ131057 EQU131057 EGY131057 DXC131057 DNG131057 DDK131057 CTO131057 CJS131057 BZW131057 BQA131057 BGE131057 AWI131057 AMM131057 ACQ131057 SU131057 IY131057 WVK65521 WLO65521 WBS65521 VRW65521 VIA65521 UYE65521 UOI65521 UEM65521 TUQ65521 TKU65521 TAY65521 SRC65521 SHG65521 RXK65521 RNO65521 RDS65521 QTW65521 QKA65521 QAE65521 PQI65521 PGM65521 OWQ65521 OMU65521 OCY65521 NTC65521 NJG65521 MZK65521 MPO65521 MFS65521 LVW65521 LMA65521 LCE65521 KSI65521 KIM65521 JYQ65521 JOU65521 JEY65521 IVC65521 ILG65521 IBK65521 HRO65521 HHS65521 GXW65521 GOA65521 GEE65521 FUI65521 FKM65521 FAQ65521 EQU65521 EGY65521 DXC65521 DNG65521 DDK65521 CTO65521 CJS65521 BZW65521 BQA65521 BGE65521 AWI65521 AMM65521 ACQ65521 SU65521 IY65521 WVN983025 WLR983025 WBV983025 VRZ983025 VID983025 UYH983025 UOL983025 UEP983025 TUT983025 TKX983025 TBB983025 SRF983025 SHJ983025 RXN983025 RNR983025 RDV983025 QTZ983025 QKD983025 QAH983025 PQL983025 PGP983025 OWT983025 OMX983025 ODB983025 NTF983025 NJJ983025 MZN983025 MPR983025 MFV983025 LVZ983025 LMD983025 LCH983025 KSL983025 KIP983025 JYT983025 JOX983025 JFB983025 IVF983025 ILJ983025 IBN983025 HRR983025 HHV983025 GXZ983025 GOD983025 GEH983025 FUL983025 FKP983025 FAT983025 EQX983025 EHB983025 DXF983025 DNJ983025 DDN983025 CTR983025 CJV983025 BZZ983025 BQD983025 BGH983025 AWL983025 AMP983025 ACT983025 SX983025 JB983025 WVN917489 WLR917489 WBV917489 VRZ917489 VID917489 UYH917489 UOL917489 UEP917489 TUT917489 TKX917489 TBB917489 SRF917489 SHJ917489 RXN917489 RNR917489 RDV917489 QTZ917489 QKD917489 QAH917489 PQL917489 PGP917489 OWT917489 OMX917489 ODB917489 NTF917489 NJJ917489 MZN917489 MPR917489 MFV917489 LVZ917489 LMD917489 LCH917489 KSL917489 KIP917489 JYT917489 JOX917489 JFB917489 IVF917489 ILJ917489 IBN917489 HRR917489 HHV917489 GXZ917489 GOD917489 GEH917489 FUL917489 FKP917489 FAT917489 EQX917489 EHB917489 DXF917489 DNJ917489 DDN917489 CTR917489 CJV917489 BZZ917489 BQD917489 BGH917489 AWL917489 AMP917489 ACT917489 SX917489 JB917489 WVN851953 WLR851953 WBV851953 VRZ851953 VID851953 UYH851953 UOL851953 UEP851953 TUT851953 TKX851953 TBB851953 SRF851953 SHJ851953 RXN851953 RNR851953 RDV851953 QTZ851953 QKD851953 QAH851953 PQL851953 PGP851953 OWT851953 OMX851953 ODB851953 NTF851953 NJJ851953 MZN851953 MPR851953 MFV851953 LVZ851953 LMD851953 LCH851953 KSL851953 KIP851953 JYT851953 JOX851953 JFB851953 IVF851953 ILJ851953 IBN851953 HRR851953 HHV851953 GXZ851953 GOD851953 GEH851953 FUL851953 FKP851953 FAT851953 EQX851953 EHB851953 DXF851953 DNJ851953 DDN851953 CTR851953 CJV851953 BZZ851953 BQD851953 BGH851953 AWL851953 AMP851953 ACT851953 SX851953 JB851953 WVN786417 WLR786417 WBV786417 VRZ786417 VID786417 UYH786417 UOL786417 UEP786417 TUT786417 TKX786417 TBB786417 SRF786417 SHJ786417 RXN786417 RNR786417 RDV786417 QTZ786417 QKD786417 QAH786417 PQL786417 PGP786417 OWT786417 OMX786417 ODB786417 NTF786417 NJJ786417 MZN786417 MPR786417 MFV786417 LVZ786417 LMD786417 LCH786417 KSL786417 KIP786417 JYT786417 JOX786417 JFB786417 IVF786417 ILJ786417 IBN786417 HRR786417 HHV786417 GXZ786417 GOD786417 GEH786417 FUL786417 FKP786417 FAT786417 EQX786417 EHB786417 DXF786417 DNJ786417 DDN786417 CTR786417 CJV786417 BZZ786417 BQD786417 BGH786417 AWL786417 AMP786417 ACT786417 SX786417 JB786417 WVN720881 WLR720881 WBV720881 VRZ720881 VID720881 UYH720881 UOL720881 UEP720881 TUT720881 TKX720881 TBB720881 SRF720881 SHJ720881 RXN720881 RNR720881 RDV720881 QTZ720881 QKD720881 QAH720881 PQL720881 PGP720881 OWT720881 OMX720881 ODB720881 NTF720881 NJJ720881 MZN720881 MPR720881 MFV720881 LVZ720881 LMD720881 LCH720881 KSL720881 KIP720881 JYT720881 JOX720881 JFB720881 IVF720881 ILJ720881 IBN720881 HRR720881 HHV720881 GXZ720881 GOD720881 GEH720881 FUL720881 FKP720881 FAT720881 EQX720881 EHB720881 DXF720881 DNJ720881 DDN720881 CTR720881 CJV720881 BZZ720881 BQD720881 BGH720881 AWL720881 AMP720881 ACT720881 SX720881 JB720881 WVN655345 WLR655345 WBV655345 VRZ655345 VID655345 UYH655345 UOL655345 UEP655345 TUT655345 TKX655345 TBB655345 SRF655345 SHJ655345 RXN655345 RNR655345 RDV655345 QTZ655345 QKD655345 QAH655345 PQL655345 PGP655345 OWT655345 OMX655345 ODB655345 NTF655345 NJJ655345 MZN655345 MPR655345 MFV655345 LVZ655345 LMD655345 LCH655345 KSL655345 KIP655345 JYT655345 JOX655345 JFB655345 IVF655345 ILJ655345 IBN655345 HRR655345 HHV655345 GXZ655345 GOD655345 GEH655345 FUL655345 FKP655345 FAT655345 EQX655345 EHB655345 DXF655345 DNJ655345 DDN655345 CTR655345 CJV655345 BZZ655345 BQD655345 BGH655345 AWL655345 AMP655345 ACT655345 SX655345 JB655345 WVN589809 WLR589809 WBV589809 VRZ589809 VID589809 UYH589809 UOL589809 UEP589809 TUT589809 TKX589809 TBB589809 SRF589809 SHJ589809 RXN589809 RNR589809 RDV589809 QTZ589809 QKD589809 QAH589809 PQL589809 PGP589809 OWT589809 OMX589809 ODB589809 NTF589809 NJJ589809 MZN589809 MPR589809 MFV589809 LVZ589809 LMD589809 LCH589809 KSL589809 KIP589809 JYT589809 JOX589809 JFB589809 IVF589809 ILJ589809 IBN589809 HRR589809 HHV589809 GXZ589809 GOD589809 GEH589809 FUL589809 FKP589809 FAT589809 EQX589809 EHB589809 DXF589809 DNJ589809 DDN589809 CTR589809 CJV589809 BZZ589809 BQD589809 BGH589809 AWL589809 AMP589809 ACT589809 SX589809 JB589809 WVN524273 WLR524273 WBV524273 VRZ524273 VID524273 UYH524273 UOL524273 UEP524273 TUT524273 TKX524273 TBB524273 SRF524273 SHJ524273 RXN524273 RNR524273 RDV524273 QTZ524273 QKD524273 QAH524273 PQL524273 PGP524273 OWT524273 OMX524273 ODB524273 NTF524273 NJJ524273 MZN524273 MPR524273 MFV524273 LVZ524273 LMD524273 LCH524273 KSL524273 KIP524273 JYT524273 JOX524273 JFB524273 IVF524273 ILJ524273 IBN524273 HRR524273 HHV524273 GXZ524273 GOD524273 GEH524273 FUL524273 FKP524273 FAT524273 EQX524273 EHB524273 DXF524273 DNJ524273 DDN524273 CTR524273 CJV524273 BZZ524273 BQD524273 BGH524273 AWL524273 AMP524273 ACT524273 SX524273 JB524273 WVN458737 WLR458737 WBV458737 VRZ458737 VID458737 UYH458737 UOL458737 UEP458737 TUT458737 TKX458737 TBB458737 SRF458737 SHJ458737 RXN458737 RNR458737 RDV458737 QTZ458737 QKD458737 QAH458737 PQL458737 PGP458737 OWT458737 OMX458737 ODB458737 NTF458737 NJJ458737 MZN458737 MPR458737 MFV458737 LVZ458737 LMD458737 LCH458737 KSL458737 KIP458737 JYT458737 JOX458737 JFB458737 IVF458737 ILJ458737 IBN458737 HRR458737 HHV458737 GXZ458737 GOD458737 GEH458737 FUL458737 FKP458737 FAT458737 EQX458737 EHB458737 DXF458737 DNJ458737 DDN458737 CTR458737 CJV458737 BZZ458737 BQD458737 BGH458737 AWL458737 AMP458737 ACT458737 SX458737 JB458737 WVN393201 WLR393201 WBV393201 VRZ393201 VID393201 UYH393201 UOL393201 UEP393201 TUT393201 TKX393201 TBB393201 SRF393201 SHJ393201 RXN393201 RNR393201 RDV393201 QTZ393201 QKD393201 QAH393201 PQL393201 PGP393201 OWT393201 OMX393201 ODB393201 NTF393201 NJJ393201 MZN393201 MPR393201 MFV393201 LVZ393201 LMD393201 LCH393201 KSL393201 KIP393201 JYT393201 JOX393201 JFB393201 IVF393201 ILJ393201 IBN393201 HRR393201 HHV393201 GXZ393201 GOD393201 GEH393201 FUL393201 FKP393201 FAT393201 EQX393201 EHB393201 DXF393201 DNJ393201 DDN393201 CTR393201 CJV393201 BZZ393201 BQD393201 BGH393201 AWL393201 AMP393201 ACT393201 SX393201 JB393201 WVN327665 WLR327665 WBV327665 VRZ327665 VID327665 UYH327665 UOL327665 UEP327665 TUT327665 TKX327665 TBB327665 SRF327665 SHJ327665 RXN327665 RNR327665 RDV327665 QTZ327665 QKD327665 QAH327665 PQL327665 PGP327665 OWT327665 OMX327665 ODB327665 NTF327665 NJJ327665 MZN327665 MPR327665 MFV327665 LVZ327665 LMD327665 LCH327665 KSL327665 KIP327665 JYT327665 JOX327665 JFB327665 IVF327665 ILJ327665 IBN327665 HRR327665 HHV327665 GXZ327665 GOD327665 GEH327665 FUL327665 FKP327665 FAT327665 EQX327665 EHB327665 DXF327665 DNJ327665 DDN327665 CTR327665 CJV327665 BZZ327665 BQD327665 BGH327665 AWL327665 AMP327665 ACT327665 SX327665 JB327665 WVN262129 WLR262129 WBV262129 VRZ262129 VID262129 UYH262129 UOL262129 UEP262129 TUT262129 TKX262129 TBB262129 SRF262129 SHJ262129 RXN262129 RNR262129 RDV262129 QTZ262129 QKD262129 QAH262129 PQL262129 PGP262129 OWT262129 OMX262129 ODB262129 NTF262129 NJJ262129 MZN262129 MPR262129 MFV262129 LVZ262129 LMD262129 LCH262129 KSL262129 KIP262129 JYT262129 JOX262129 JFB262129 IVF262129 ILJ262129 IBN262129 HRR262129 HHV262129 GXZ262129 GOD262129 GEH262129 FUL262129 FKP262129 FAT262129 EQX262129 EHB262129 DXF262129 DNJ262129 DDN262129 CTR262129 CJV262129 BZZ262129 BQD262129 BGH262129 AWL262129 AMP262129 ACT262129 SX262129 JB262129 WVN196593 WLR196593 WBV196593 VRZ196593 VID196593 UYH196593 UOL196593 UEP196593 TUT196593 TKX196593 TBB196593 SRF196593 SHJ196593 RXN196593 RNR196593 RDV196593 QTZ196593 QKD196593 QAH196593 PQL196593 PGP196593 OWT196593 OMX196593 ODB196593 NTF196593 NJJ196593 MZN196593 MPR196593 MFV196593 LVZ196593 LMD196593 LCH196593 KSL196593 KIP196593 JYT196593 JOX196593 JFB196593 IVF196593 ILJ196593 IBN196593 HRR196593 HHV196593 GXZ196593 GOD196593 GEH196593 FUL196593 FKP196593 FAT196593 EQX196593 EHB196593 DXF196593 DNJ196593 DDN196593 CTR196593 CJV196593 BZZ196593 BQD196593 BGH196593 AWL196593 AMP196593 ACT196593 SX196593 JB196593 WVN131057 WLR131057 WBV131057 VRZ131057 VID131057 UYH131057 UOL131057 UEP131057 TUT131057 TKX131057 TBB131057 SRF131057 SHJ131057 RXN131057 RNR131057 RDV131057 QTZ131057 QKD131057 QAH131057 PQL131057 PGP131057 OWT131057 OMX131057 ODB131057 NTF131057 NJJ131057 MZN131057 MPR131057 MFV131057 LVZ131057 LMD131057 LCH131057 KSL131057 KIP131057 JYT131057 JOX131057 JFB131057 IVF131057 ILJ131057 IBN131057 HRR131057 HHV131057 GXZ131057 GOD131057 GEH131057 FUL131057 FKP131057 FAT131057 EQX131057 EHB131057 DXF131057 DNJ131057 DDN131057 CTR131057 CJV131057 BZZ131057 BQD131057 BGH131057 AWL131057 AMP131057 ACT131057 SX131057 JB131057 WVN65521 WLR65521 WBV65521 VRZ65521 VID65521 UYH65521 UOL65521 UEP65521 TUT65521 TKX65521 TBB65521 SRF65521 SHJ65521 RXN65521 RNR65521 RDV65521 QTZ65521 QKD65521 QAH65521 PQL65521 PGP65521 OWT65521 OMX65521 ODB65521 NTF65521 NJJ65521 MZN65521 MPR65521 MFV65521 LVZ65521 LMD65521 LCH65521 KSL65521 KIP65521 JYT65521 JOX65521 JFB65521 IVF65521 ILJ65521 IBN65521 HRR65521 HHV65521 GXZ65521 GOD65521 GEH65521 FUL65521 FKP65521 FAT65521 EQX65521 EHB65521 DXF65521 DNJ65521 DDN65521 CTR65521 CJV65521 BZZ65521 BQD65521 BGH65521 AWL65521 AMP65521 ACT65521 SX65521 JB65521" xr:uid="{00000000-0002-0000-0200-000006000000}">
      <formula1>DayCountConventions</formula1>
    </dataValidation>
    <dataValidation type="list" allowBlank="1" showInputMessage="1" showErrorMessage="1" sqref="WVK983020 H65513 E983017 E917481 E851945 E786409 E720873 E655337 E589801 E524265 E458729 E393193 E327657 E262121 E196585 E131049 E65513 H983017 H917481 H851945 H786409 H720873 H655337 H589801 H524265 H458729 H393193 H327657 H262121 H196585 H131049 H15 E15 JB17 SX17 ACT17 AMP17 AWL17 BGH17 BQD17 BZZ17 CJV17 CTR17 DDN17 DNJ17 DXF17 EHB17 EQX17 FAT17 FKP17 FUL17 GEH17 GOD17 GXZ17 HHV17 HRR17 IBN17 ILJ17 IVF17 JFB17 JOX17 JYT17 KIP17 KSL17 LCH17 LMD17 LVZ17 MFV17 MPR17 MZN17 NJJ17 NTF17 ODB17 OMX17 OWT17 PGP17 PQL17 QAH17 QKD17 QTZ17 RDV17 RNR17 RXN17 SHJ17 SRF17 TBB17 TKX17 TUT17 UEP17 UOL17 UYH17 VID17 VRZ17 WBV17 WLR17 WVN17 IY17 SU17 ACQ17 AMM17 AWI17 BGE17 BQA17 BZW17 CJS17 CTO17 DDK17 DNG17 DXC17 EGY17 EQU17 FAQ17 FKM17 FUI17 GEE17 GOA17 GXW17 HHS17 HRO17 IBK17 ILG17 IVC17 JEY17 JOU17 JYQ17 KIM17 KSI17 LCE17 LMA17 LVW17 MFS17 MPO17 MZK17 NJG17 NTC17 OCY17 OMU17 OWQ17 PGM17 PQI17 QAE17 QKA17 QTW17 RDS17 RNO17 RXK17 SHG17 SRC17 TAY17 TKU17 TUQ17 UEM17 UOI17 UYE17 VIA17 VRW17 WBS17 WLO17 WVK17 WLO983020 WBS983020 VRW983020 VIA983020 UYE983020 UOI983020 UEM983020 TUQ983020 TKU983020 TAY983020 SRC983020 SHG983020 RXK983020 RNO983020 RDS983020 QTW983020 QKA983020 QAE983020 PQI983020 PGM983020 OWQ983020 OMU983020 OCY983020 NTC983020 NJG983020 MZK983020 MPO983020 MFS983020 LVW983020 LMA983020 LCE983020 KSI983020 KIM983020 JYQ983020 JOU983020 JEY983020 IVC983020 ILG983020 IBK983020 HRO983020 HHS983020 GXW983020 GOA983020 GEE983020 FUI983020 FKM983020 FAQ983020 EQU983020 EGY983020 DXC983020 DNG983020 DDK983020 CTO983020 CJS983020 BZW983020 BQA983020 BGE983020 AWI983020 AMM983020 ACQ983020 SU983020 IY983020 WVK917484 WLO917484 WBS917484 VRW917484 VIA917484 UYE917484 UOI917484 UEM917484 TUQ917484 TKU917484 TAY917484 SRC917484 SHG917484 RXK917484 RNO917484 RDS917484 QTW917484 QKA917484 QAE917484 PQI917484 PGM917484 OWQ917484 OMU917484 OCY917484 NTC917484 NJG917484 MZK917484 MPO917484 MFS917484 LVW917484 LMA917484 LCE917484 KSI917484 KIM917484 JYQ917484 JOU917484 JEY917484 IVC917484 ILG917484 IBK917484 HRO917484 HHS917484 GXW917484 GOA917484 GEE917484 FUI917484 FKM917484 FAQ917484 EQU917484 EGY917484 DXC917484 DNG917484 DDK917484 CTO917484 CJS917484 BZW917484 BQA917484 BGE917484 AWI917484 AMM917484 ACQ917484 SU917484 IY917484 WVK851948 WLO851948 WBS851948 VRW851948 VIA851948 UYE851948 UOI851948 UEM851948 TUQ851948 TKU851948 TAY851948 SRC851948 SHG851948 RXK851948 RNO851948 RDS851948 QTW851948 QKA851948 QAE851948 PQI851948 PGM851948 OWQ851948 OMU851948 OCY851948 NTC851948 NJG851948 MZK851948 MPO851948 MFS851948 LVW851948 LMA851948 LCE851948 KSI851948 KIM851948 JYQ851948 JOU851948 JEY851948 IVC851948 ILG851948 IBK851948 HRO851948 HHS851948 GXW851948 GOA851948 GEE851948 FUI851948 FKM851948 FAQ851948 EQU851948 EGY851948 DXC851948 DNG851948 DDK851948 CTO851948 CJS851948 BZW851948 BQA851948 BGE851948 AWI851948 AMM851948 ACQ851948 SU851948 IY851948 WVK786412 WLO786412 WBS786412 VRW786412 VIA786412 UYE786412 UOI786412 UEM786412 TUQ786412 TKU786412 TAY786412 SRC786412 SHG786412 RXK786412 RNO786412 RDS786412 QTW786412 QKA786412 QAE786412 PQI786412 PGM786412 OWQ786412 OMU786412 OCY786412 NTC786412 NJG786412 MZK786412 MPO786412 MFS786412 LVW786412 LMA786412 LCE786412 KSI786412 KIM786412 JYQ786412 JOU786412 JEY786412 IVC786412 ILG786412 IBK786412 HRO786412 HHS786412 GXW786412 GOA786412 GEE786412 FUI786412 FKM786412 FAQ786412 EQU786412 EGY786412 DXC786412 DNG786412 DDK786412 CTO786412 CJS786412 BZW786412 BQA786412 BGE786412 AWI786412 AMM786412 ACQ786412 SU786412 IY786412 WVK720876 WLO720876 WBS720876 VRW720876 VIA720876 UYE720876 UOI720876 UEM720876 TUQ720876 TKU720876 TAY720876 SRC720876 SHG720876 RXK720876 RNO720876 RDS720876 QTW720876 QKA720876 QAE720876 PQI720876 PGM720876 OWQ720876 OMU720876 OCY720876 NTC720876 NJG720876 MZK720876 MPO720876 MFS720876 LVW720876 LMA720876 LCE720876 KSI720876 KIM720876 JYQ720876 JOU720876 JEY720876 IVC720876 ILG720876 IBK720876 HRO720876 HHS720876 GXW720876 GOA720876 GEE720876 FUI720876 FKM720876 FAQ720876 EQU720876 EGY720876 DXC720876 DNG720876 DDK720876 CTO720876 CJS720876 BZW720876 BQA720876 BGE720876 AWI720876 AMM720876 ACQ720876 SU720876 IY720876 WVK655340 WLO655340 WBS655340 VRW655340 VIA655340 UYE655340 UOI655340 UEM655340 TUQ655340 TKU655340 TAY655340 SRC655340 SHG655340 RXK655340 RNO655340 RDS655340 QTW655340 QKA655340 QAE655340 PQI655340 PGM655340 OWQ655340 OMU655340 OCY655340 NTC655340 NJG655340 MZK655340 MPO655340 MFS655340 LVW655340 LMA655340 LCE655340 KSI655340 KIM655340 JYQ655340 JOU655340 JEY655340 IVC655340 ILG655340 IBK655340 HRO655340 HHS655340 GXW655340 GOA655340 GEE655340 FUI655340 FKM655340 FAQ655340 EQU655340 EGY655340 DXC655340 DNG655340 DDK655340 CTO655340 CJS655340 BZW655340 BQA655340 BGE655340 AWI655340 AMM655340 ACQ655340 SU655340 IY655340 WVK589804 WLO589804 WBS589804 VRW589804 VIA589804 UYE589804 UOI589804 UEM589804 TUQ589804 TKU589804 TAY589804 SRC589804 SHG589804 RXK589804 RNO589804 RDS589804 QTW589804 QKA589804 QAE589804 PQI589804 PGM589804 OWQ589804 OMU589804 OCY589804 NTC589804 NJG589804 MZK589804 MPO589804 MFS589804 LVW589804 LMA589804 LCE589804 KSI589804 KIM589804 JYQ589804 JOU589804 JEY589804 IVC589804 ILG589804 IBK589804 HRO589804 HHS589804 GXW589804 GOA589804 GEE589804 FUI589804 FKM589804 FAQ589804 EQU589804 EGY589804 DXC589804 DNG589804 DDK589804 CTO589804 CJS589804 BZW589804 BQA589804 BGE589804 AWI589804 AMM589804 ACQ589804 SU589804 IY589804 WVK524268 WLO524268 WBS524268 VRW524268 VIA524268 UYE524268 UOI524268 UEM524268 TUQ524268 TKU524268 TAY524268 SRC524268 SHG524268 RXK524268 RNO524268 RDS524268 QTW524268 QKA524268 QAE524268 PQI524268 PGM524268 OWQ524268 OMU524268 OCY524268 NTC524268 NJG524268 MZK524268 MPO524268 MFS524268 LVW524268 LMA524268 LCE524268 KSI524268 KIM524268 JYQ524268 JOU524268 JEY524268 IVC524268 ILG524268 IBK524268 HRO524268 HHS524268 GXW524268 GOA524268 GEE524268 FUI524268 FKM524268 FAQ524268 EQU524268 EGY524268 DXC524268 DNG524268 DDK524268 CTO524268 CJS524268 BZW524268 BQA524268 BGE524268 AWI524268 AMM524268 ACQ524268 SU524268 IY524268 WVK458732 WLO458732 WBS458732 VRW458732 VIA458732 UYE458732 UOI458732 UEM458732 TUQ458732 TKU458732 TAY458732 SRC458732 SHG458732 RXK458732 RNO458732 RDS458732 QTW458732 QKA458732 QAE458732 PQI458732 PGM458732 OWQ458732 OMU458732 OCY458732 NTC458732 NJG458732 MZK458732 MPO458732 MFS458732 LVW458732 LMA458732 LCE458732 KSI458732 KIM458732 JYQ458732 JOU458732 JEY458732 IVC458732 ILG458732 IBK458732 HRO458732 HHS458732 GXW458732 GOA458732 GEE458732 FUI458732 FKM458732 FAQ458732 EQU458732 EGY458732 DXC458732 DNG458732 DDK458732 CTO458732 CJS458732 BZW458732 BQA458732 BGE458732 AWI458732 AMM458732 ACQ458732 SU458732 IY458732 WVK393196 WLO393196 WBS393196 VRW393196 VIA393196 UYE393196 UOI393196 UEM393196 TUQ393196 TKU393196 TAY393196 SRC393196 SHG393196 RXK393196 RNO393196 RDS393196 QTW393196 QKA393196 QAE393196 PQI393196 PGM393196 OWQ393196 OMU393196 OCY393196 NTC393196 NJG393196 MZK393196 MPO393196 MFS393196 LVW393196 LMA393196 LCE393196 KSI393196 KIM393196 JYQ393196 JOU393196 JEY393196 IVC393196 ILG393196 IBK393196 HRO393196 HHS393196 GXW393196 GOA393196 GEE393196 FUI393196 FKM393196 FAQ393196 EQU393196 EGY393196 DXC393196 DNG393196 DDK393196 CTO393196 CJS393196 BZW393196 BQA393196 BGE393196 AWI393196 AMM393196 ACQ393196 SU393196 IY393196 WVK327660 WLO327660 WBS327660 VRW327660 VIA327660 UYE327660 UOI327660 UEM327660 TUQ327660 TKU327660 TAY327660 SRC327660 SHG327660 RXK327660 RNO327660 RDS327660 QTW327660 QKA327660 QAE327660 PQI327660 PGM327660 OWQ327660 OMU327660 OCY327660 NTC327660 NJG327660 MZK327660 MPO327660 MFS327660 LVW327660 LMA327660 LCE327660 KSI327660 KIM327660 JYQ327660 JOU327660 JEY327660 IVC327660 ILG327660 IBK327660 HRO327660 HHS327660 GXW327660 GOA327660 GEE327660 FUI327660 FKM327660 FAQ327660 EQU327660 EGY327660 DXC327660 DNG327660 DDK327660 CTO327660 CJS327660 BZW327660 BQA327660 BGE327660 AWI327660 AMM327660 ACQ327660 SU327660 IY327660 WVK262124 WLO262124 WBS262124 VRW262124 VIA262124 UYE262124 UOI262124 UEM262124 TUQ262124 TKU262124 TAY262124 SRC262124 SHG262124 RXK262124 RNO262124 RDS262124 QTW262124 QKA262124 QAE262124 PQI262124 PGM262124 OWQ262124 OMU262124 OCY262124 NTC262124 NJG262124 MZK262124 MPO262124 MFS262124 LVW262124 LMA262124 LCE262124 KSI262124 KIM262124 JYQ262124 JOU262124 JEY262124 IVC262124 ILG262124 IBK262124 HRO262124 HHS262124 GXW262124 GOA262124 GEE262124 FUI262124 FKM262124 FAQ262124 EQU262124 EGY262124 DXC262124 DNG262124 DDK262124 CTO262124 CJS262124 BZW262124 BQA262124 BGE262124 AWI262124 AMM262124 ACQ262124 SU262124 IY262124 WVK196588 WLO196588 WBS196588 VRW196588 VIA196588 UYE196588 UOI196588 UEM196588 TUQ196588 TKU196588 TAY196588 SRC196588 SHG196588 RXK196588 RNO196588 RDS196588 QTW196588 QKA196588 QAE196588 PQI196588 PGM196588 OWQ196588 OMU196588 OCY196588 NTC196588 NJG196588 MZK196588 MPO196588 MFS196588 LVW196588 LMA196588 LCE196588 KSI196588 KIM196588 JYQ196588 JOU196588 JEY196588 IVC196588 ILG196588 IBK196588 HRO196588 HHS196588 GXW196588 GOA196588 GEE196588 FUI196588 FKM196588 FAQ196588 EQU196588 EGY196588 DXC196588 DNG196588 DDK196588 CTO196588 CJS196588 BZW196588 BQA196588 BGE196588 AWI196588 AMM196588 ACQ196588 SU196588 IY196588 WVK131052 WLO131052 WBS131052 VRW131052 VIA131052 UYE131052 UOI131052 UEM131052 TUQ131052 TKU131052 TAY131052 SRC131052 SHG131052 RXK131052 RNO131052 RDS131052 QTW131052 QKA131052 QAE131052 PQI131052 PGM131052 OWQ131052 OMU131052 OCY131052 NTC131052 NJG131052 MZK131052 MPO131052 MFS131052 LVW131052 LMA131052 LCE131052 KSI131052 KIM131052 JYQ131052 JOU131052 JEY131052 IVC131052 ILG131052 IBK131052 HRO131052 HHS131052 GXW131052 GOA131052 GEE131052 FUI131052 FKM131052 FAQ131052 EQU131052 EGY131052 DXC131052 DNG131052 DDK131052 CTO131052 CJS131052 BZW131052 BQA131052 BGE131052 AWI131052 AMM131052 ACQ131052 SU131052 IY131052 WVK65516 WLO65516 WBS65516 VRW65516 VIA65516 UYE65516 UOI65516 UEM65516 TUQ65516 TKU65516 TAY65516 SRC65516 SHG65516 RXK65516 RNO65516 RDS65516 QTW65516 QKA65516 QAE65516 PQI65516 PGM65516 OWQ65516 OMU65516 OCY65516 NTC65516 NJG65516 MZK65516 MPO65516 MFS65516 LVW65516 LMA65516 LCE65516 KSI65516 KIM65516 JYQ65516 JOU65516 JEY65516 IVC65516 ILG65516 IBK65516 HRO65516 HHS65516 GXW65516 GOA65516 GEE65516 FUI65516 FKM65516 FAQ65516 EQU65516 EGY65516 DXC65516 DNG65516 DDK65516 CTO65516 CJS65516 BZW65516 BQA65516 BGE65516 AWI65516 AMM65516 ACQ65516 SU65516 IY65516 WVN983020 WLR983020 WBV983020 VRZ983020 VID983020 UYH983020 UOL983020 UEP983020 TUT983020 TKX983020 TBB983020 SRF983020 SHJ983020 RXN983020 RNR983020 RDV983020 QTZ983020 QKD983020 QAH983020 PQL983020 PGP983020 OWT983020 OMX983020 ODB983020 NTF983020 NJJ983020 MZN983020 MPR983020 MFV983020 LVZ983020 LMD983020 LCH983020 KSL983020 KIP983020 JYT983020 JOX983020 JFB983020 IVF983020 ILJ983020 IBN983020 HRR983020 HHV983020 GXZ983020 GOD983020 GEH983020 FUL983020 FKP983020 FAT983020 EQX983020 EHB983020 DXF983020 DNJ983020 DDN983020 CTR983020 CJV983020 BZZ983020 BQD983020 BGH983020 AWL983020 AMP983020 ACT983020 SX983020 JB983020 WVN917484 WLR917484 WBV917484 VRZ917484 VID917484 UYH917484 UOL917484 UEP917484 TUT917484 TKX917484 TBB917484 SRF917484 SHJ917484 RXN917484 RNR917484 RDV917484 QTZ917484 QKD917484 QAH917484 PQL917484 PGP917484 OWT917484 OMX917484 ODB917484 NTF917484 NJJ917484 MZN917484 MPR917484 MFV917484 LVZ917484 LMD917484 LCH917484 KSL917484 KIP917484 JYT917484 JOX917484 JFB917484 IVF917484 ILJ917484 IBN917484 HRR917484 HHV917484 GXZ917484 GOD917484 GEH917484 FUL917484 FKP917484 FAT917484 EQX917484 EHB917484 DXF917484 DNJ917484 DDN917484 CTR917484 CJV917484 BZZ917484 BQD917484 BGH917484 AWL917484 AMP917484 ACT917484 SX917484 JB917484 WVN851948 WLR851948 WBV851948 VRZ851948 VID851948 UYH851948 UOL851948 UEP851948 TUT851948 TKX851948 TBB851948 SRF851948 SHJ851948 RXN851948 RNR851948 RDV851948 QTZ851948 QKD851948 QAH851948 PQL851948 PGP851948 OWT851948 OMX851948 ODB851948 NTF851948 NJJ851948 MZN851948 MPR851948 MFV851948 LVZ851948 LMD851948 LCH851948 KSL851948 KIP851948 JYT851948 JOX851948 JFB851948 IVF851948 ILJ851948 IBN851948 HRR851948 HHV851948 GXZ851948 GOD851948 GEH851948 FUL851948 FKP851948 FAT851948 EQX851948 EHB851948 DXF851948 DNJ851948 DDN851948 CTR851948 CJV851948 BZZ851948 BQD851948 BGH851948 AWL851948 AMP851948 ACT851948 SX851948 JB851948 WVN786412 WLR786412 WBV786412 VRZ786412 VID786412 UYH786412 UOL786412 UEP786412 TUT786412 TKX786412 TBB786412 SRF786412 SHJ786412 RXN786412 RNR786412 RDV786412 QTZ786412 QKD786412 QAH786412 PQL786412 PGP786412 OWT786412 OMX786412 ODB786412 NTF786412 NJJ786412 MZN786412 MPR786412 MFV786412 LVZ786412 LMD786412 LCH786412 KSL786412 KIP786412 JYT786412 JOX786412 JFB786412 IVF786412 ILJ786412 IBN786412 HRR786412 HHV786412 GXZ786412 GOD786412 GEH786412 FUL786412 FKP786412 FAT786412 EQX786412 EHB786412 DXF786412 DNJ786412 DDN786412 CTR786412 CJV786412 BZZ786412 BQD786412 BGH786412 AWL786412 AMP786412 ACT786412 SX786412 JB786412 WVN720876 WLR720876 WBV720876 VRZ720876 VID720876 UYH720876 UOL720876 UEP720876 TUT720876 TKX720876 TBB720876 SRF720876 SHJ720876 RXN720876 RNR720876 RDV720876 QTZ720876 QKD720876 QAH720876 PQL720876 PGP720876 OWT720876 OMX720876 ODB720876 NTF720876 NJJ720876 MZN720876 MPR720876 MFV720876 LVZ720876 LMD720876 LCH720876 KSL720876 KIP720876 JYT720876 JOX720876 JFB720876 IVF720876 ILJ720876 IBN720876 HRR720876 HHV720876 GXZ720876 GOD720876 GEH720876 FUL720876 FKP720876 FAT720876 EQX720876 EHB720876 DXF720876 DNJ720876 DDN720876 CTR720876 CJV720876 BZZ720876 BQD720876 BGH720876 AWL720876 AMP720876 ACT720876 SX720876 JB720876 WVN655340 WLR655340 WBV655340 VRZ655340 VID655340 UYH655340 UOL655340 UEP655340 TUT655340 TKX655340 TBB655340 SRF655340 SHJ655340 RXN655340 RNR655340 RDV655340 QTZ655340 QKD655340 QAH655340 PQL655340 PGP655340 OWT655340 OMX655340 ODB655340 NTF655340 NJJ655340 MZN655340 MPR655340 MFV655340 LVZ655340 LMD655340 LCH655340 KSL655340 KIP655340 JYT655340 JOX655340 JFB655340 IVF655340 ILJ655340 IBN655340 HRR655340 HHV655340 GXZ655340 GOD655340 GEH655340 FUL655340 FKP655340 FAT655340 EQX655340 EHB655340 DXF655340 DNJ655340 DDN655340 CTR655340 CJV655340 BZZ655340 BQD655340 BGH655340 AWL655340 AMP655340 ACT655340 SX655340 JB655340 WVN589804 WLR589804 WBV589804 VRZ589804 VID589804 UYH589804 UOL589804 UEP589804 TUT589804 TKX589804 TBB589804 SRF589804 SHJ589804 RXN589804 RNR589804 RDV589804 QTZ589804 QKD589804 QAH589804 PQL589804 PGP589804 OWT589804 OMX589804 ODB589804 NTF589804 NJJ589804 MZN589804 MPR589804 MFV589804 LVZ589804 LMD589804 LCH589804 KSL589804 KIP589804 JYT589804 JOX589804 JFB589804 IVF589804 ILJ589804 IBN589804 HRR589804 HHV589804 GXZ589804 GOD589804 GEH589804 FUL589804 FKP589804 FAT589804 EQX589804 EHB589804 DXF589804 DNJ589804 DDN589804 CTR589804 CJV589804 BZZ589804 BQD589804 BGH589804 AWL589804 AMP589804 ACT589804 SX589804 JB589804 WVN524268 WLR524268 WBV524268 VRZ524268 VID524268 UYH524268 UOL524268 UEP524268 TUT524268 TKX524268 TBB524268 SRF524268 SHJ524268 RXN524268 RNR524268 RDV524268 QTZ524268 QKD524268 QAH524268 PQL524268 PGP524268 OWT524268 OMX524268 ODB524268 NTF524268 NJJ524268 MZN524268 MPR524268 MFV524268 LVZ524268 LMD524268 LCH524268 KSL524268 KIP524268 JYT524268 JOX524268 JFB524268 IVF524268 ILJ524268 IBN524268 HRR524268 HHV524268 GXZ524268 GOD524268 GEH524268 FUL524268 FKP524268 FAT524268 EQX524268 EHB524268 DXF524268 DNJ524268 DDN524268 CTR524268 CJV524268 BZZ524268 BQD524268 BGH524268 AWL524268 AMP524268 ACT524268 SX524268 JB524268 WVN458732 WLR458732 WBV458732 VRZ458732 VID458732 UYH458732 UOL458732 UEP458732 TUT458732 TKX458732 TBB458732 SRF458732 SHJ458732 RXN458732 RNR458732 RDV458732 QTZ458732 QKD458732 QAH458732 PQL458732 PGP458732 OWT458732 OMX458732 ODB458732 NTF458732 NJJ458732 MZN458732 MPR458732 MFV458732 LVZ458732 LMD458732 LCH458732 KSL458732 KIP458732 JYT458732 JOX458732 JFB458732 IVF458732 ILJ458732 IBN458732 HRR458732 HHV458732 GXZ458732 GOD458732 GEH458732 FUL458732 FKP458732 FAT458732 EQX458732 EHB458732 DXF458732 DNJ458732 DDN458732 CTR458732 CJV458732 BZZ458732 BQD458732 BGH458732 AWL458732 AMP458732 ACT458732 SX458732 JB458732 WVN393196 WLR393196 WBV393196 VRZ393196 VID393196 UYH393196 UOL393196 UEP393196 TUT393196 TKX393196 TBB393196 SRF393196 SHJ393196 RXN393196 RNR393196 RDV393196 QTZ393196 QKD393196 QAH393196 PQL393196 PGP393196 OWT393196 OMX393196 ODB393196 NTF393196 NJJ393196 MZN393196 MPR393196 MFV393196 LVZ393196 LMD393196 LCH393196 KSL393196 KIP393196 JYT393196 JOX393196 JFB393196 IVF393196 ILJ393196 IBN393196 HRR393196 HHV393196 GXZ393196 GOD393196 GEH393196 FUL393196 FKP393196 FAT393196 EQX393196 EHB393196 DXF393196 DNJ393196 DDN393196 CTR393196 CJV393196 BZZ393196 BQD393196 BGH393196 AWL393196 AMP393196 ACT393196 SX393196 JB393196 WVN327660 WLR327660 WBV327660 VRZ327660 VID327660 UYH327660 UOL327660 UEP327660 TUT327660 TKX327660 TBB327660 SRF327660 SHJ327660 RXN327660 RNR327660 RDV327660 QTZ327660 QKD327660 QAH327660 PQL327660 PGP327660 OWT327660 OMX327660 ODB327660 NTF327660 NJJ327660 MZN327660 MPR327660 MFV327660 LVZ327660 LMD327660 LCH327660 KSL327660 KIP327660 JYT327660 JOX327660 JFB327660 IVF327660 ILJ327660 IBN327660 HRR327660 HHV327660 GXZ327660 GOD327660 GEH327660 FUL327660 FKP327660 FAT327660 EQX327660 EHB327660 DXF327660 DNJ327660 DDN327660 CTR327660 CJV327660 BZZ327660 BQD327660 BGH327660 AWL327660 AMP327660 ACT327660 SX327660 JB327660 WVN262124 WLR262124 WBV262124 VRZ262124 VID262124 UYH262124 UOL262124 UEP262124 TUT262124 TKX262124 TBB262124 SRF262124 SHJ262124 RXN262124 RNR262124 RDV262124 QTZ262124 QKD262124 QAH262124 PQL262124 PGP262124 OWT262124 OMX262124 ODB262124 NTF262124 NJJ262124 MZN262124 MPR262124 MFV262124 LVZ262124 LMD262124 LCH262124 KSL262124 KIP262124 JYT262124 JOX262124 JFB262124 IVF262124 ILJ262124 IBN262124 HRR262124 HHV262124 GXZ262124 GOD262124 GEH262124 FUL262124 FKP262124 FAT262124 EQX262124 EHB262124 DXF262124 DNJ262124 DDN262124 CTR262124 CJV262124 BZZ262124 BQD262124 BGH262124 AWL262124 AMP262124 ACT262124 SX262124 JB262124 WVN196588 WLR196588 WBV196588 VRZ196588 VID196588 UYH196588 UOL196588 UEP196588 TUT196588 TKX196588 TBB196588 SRF196588 SHJ196588 RXN196588 RNR196588 RDV196588 QTZ196588 QKD196588 QAH196588 PQL196588 PGP196588 OWT196588 OMX196588 ODB196588 NTF196588 NJJ196588 MZN196588 MPR196588 MFV196588 LVZ196588 LMD196588 LCH196588 KSL196588 KIP196588 JYT196588 JOX196588 JFB196588 IVF196588 ILJ196588 IBN196588 HRR196588 HHV196588 GXZ196588 GOD196588 GEH196588 FUL196588 FKP196588 FAT196588 EQX196588 EHB196588 DXF196588 DNJ196588 DDN196588 CTR196588 CJV196588 BZZ196588 BQD196588 BGH196588 AWL196588 AMP196588 ACT196588 SX196588 JB196588 WVN131052 WLR131052 WBV131052 VRZ131052 VID131052 UYH131052 UOL131052 UEP131052 TUT131052 TKX131052 TBB131052 SRF131052 SHJ131052 RXN131052 RNR131052 RDV131052 QTZ131052 QKD131052 QAH131052 PQL131052 PGP131052 OWT131052 OMX131052 ODB131052 NTF131052 NJJ131052 MZN131052 MPR131052 MFV131052 LVZ131052 LMD131052 LCH131052 KSL131052 KIP131052 JYT131052 JOX131052 JFB131052 IVF131052 ILJ131052 IBN131052 HRR131052 HHV131052 GXZ131052 GOD131052 GEH131052 FUL131052 FKP131052 FAT131052 EQX131052 EHB131052 DXF131052 DNJ131052 DDN131052 CTR131052 CJV131052 BZZ131052 BQD131052 BGH131052 AWL131052 AMP131052 ACT131052 SX131052 JB131052 WVN65516 WLR65516 WBV65516 VRZ65516 VID65516 UYH65516 UOL65516 UEP65516 TUT65516 TKX65516 TBB65516 SRF65516 SHJ65516 RXN65516 RNR65516 RDV65516 QTZ65516 QKD65516 QAH65516 PQL65516 PGP65516 OWT65516 OMX65516 ODB65516 NTF65516 NJJ65516 MZN65516 MPR65516 MFV65516 LVZ65516 LMD65516 LCH65516 KSL65516 KIP65516 JYT65516 JOX65516 JFB65516 IVF65516 ILJ65516 IBN65516 HRR65516 HHV65516 GXZ65516 GOD65516 GEH65516 FUL65516 FKP65516 FAT65516 EQX65516 EHB65516 DXF65516 DNJ65516 DDN65516 CTR65516 CJV65516 BZZ65516 BQD65516 BGH65516 AWL65516 AMP65516 ACT65516 SX65516 JB65516" xr:uid="{00000000-0002-0000-0200-000007000000}">
      <formula1>LegType</formula1>
    </dataValidation>
    <dataValidation type="list" allowBlank="1" showInputMessage="1" showErrorMessage="1" sqref="WVK983016 H65509 E983013 E917477 E851941 E786405 E720869 E655333 E589797 E524261 E458725 E393189 E327653 E262117 E196581 E131045 E65509 H983013 H917477 H851941 H786405 H720869 H655333 H589797 H524261 H458725 H393189 H327653 H262117 H196581 H131045 H11 E11 JB11 SX11 ACT11 AMP11 AWL11 BGH11 BQD11 BZZ11 CJV11 CTR11 DDN11 DNJ11 DXF11 EHB11 EQX11 FAT11 FKP11 FUL11 GEH11 GOD11 GXZ11 HHV11 HRR11 IBN11 ILJ11 IVF11 JFB11 JOX11 JYT11 KIP11 KSL11 LCH11 LMD11 LVZ11 MFV11 MPR11 MZN11 NJJ11 NTF11 ODB11 OMX11 OWT11 PGP11 PQL11 QAH11 QKD11 QTZ11 RDV11 RNR11 RXN11 SHJ11 SRF11 TBB11 TKX11 TUT11 UEP11 UOL11 UYH11 VID11 VRZ11 WBV11 WLR11 WVN11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WLO983016 WBS983016 VRW983016 VIA983016 UYE983016 UOI983016 UEM983016 TUQ983016 TKU983016 TAY983016 SRC983016 SHG983016 RXK983016 RNO983016 RDS983016 QTW983016 QKA983016 QAE983016 PQI983016 PGM983016 OWQ983016 OMU983016 OCY983016 NTC983016 NJG983016 MZK983016 MPO983016 MFS983016 LVW983016 LMA983016 LCE983016 KSI983016 KIM983016 JYQ983016 JOU983016 JEY983016 IVC983016 ILG983016 IBK983016 HRO983016 HHS983016 GXW983016 GOA983016 GEE983016 FUI983016 FKM983016 FAQ983016 EQU983016 EGY983016 DXC983016 DNG983016 DDK983016 CTO983016 CJS983016 BZW983016 BQA983016 BGE983016 AWI983016 AMM983016 ACQ983016 SU983016 IY983016 WVK917480 WLO917480 WBS917480 VRW917480 VIA917480 UYE917480 UOI917480 UEM917480 TUQ917480 TKU917480 TAY917480 SRC917480 SHG917480 RXK917480 RNO917480 RDS917480 QTW917480 QKA917480 QAE917480 PQI917480 PGM917480 OWQ917480 OMU917480 OCY917480 NTC917480 NJG917480 MZK917480 MPO917480 MFS917480 LVW917480 LMA917480 LCE917480 KSI917480 KIM917480 JYQ917480 JOU917480 JEY917480 IVC917480 ILG917480 IBK917480 HRO917480 HHS917480 GXW917480 GOA917480 GEE917480 FUI917480 FKM917480 FAQ917480 EQU917480 EGY917480 DXC917480 DNG917480 DDK917480 CTO917480 CJS917480 BZW917480 BQA917480 BGE917480 AWI917480 AMM917480 ACQ917480 SU917480 IY917480 WVK851944 WLO851944 WBS851944 VRW851944 VIA851944 UYE851944 UOI851944 UEM851944 TUQ851944 TKU851944 TAY851944 SRC851944 SHG851944 RXK851944 RNO851944 RDS851944 QTW851944 QKA851944 QAE851944 PQI851944 PGM851944 OWQ851944 OMU851944 OCY851944 NTC851944 NJG851944 MZK851944 MPO851944 MFS851944 LVW851944 LMA851944 LCE851944 KSI851944 KIM851944 JYQ851944 JOU851944 JEY851944 IVC851944 ILG851944 IBK851944 HRO851944 HHS851944 GXW851944 GOA851944 GEE851944 FUI851944 FKM851944 FAQ851944 EQU851944 EGY851944 DXC851944 DNG851944 DDK851944 CTO851944 CJS851944 BZW851944 BQA851944 BGE851944 AWI851944 AMM851944 ACQ851944 SU851944 IY851944 WVK786408 WLO786408 WBS786408 VRW786408 VIA786408 UYE786408 UOI786408 UEM786408 TUQ786408 TKU786408 TAY786408 SRC786408 SHG786408 RXK786408 RNO786408 RDS786408 QTW786408 QKA786408 QAE786408 PQI786408 PGM786408 OWQ786408 OMU786408 OCY786408 NTC786408 NJG786408 MZK786408 MPO786408 MFS786408 LVW786408 LMA786408 LCE786408 KSI786408 KIM786408 JYQ786408 JOU786408 JEY786408 IVC786408 ILG786408 IBK786408 HRO786408 HHS786408 GXW786408 GOA786408 GEE786408 FUI786408 FKM786408 FAQ786408 EQU786408 EGY786408 DXC786408 DNG786408 DDK786408 CTO786408 CJS786408 BZW786408 BQA786408 BGE786408 AWI786408 AMM786408 ACQ786408 SU786408 IY786408 WVK720872 WLO720872 WBS720872 VRW720872 VIA720872 UYE720872 UOI720872 UEM720872 TUQ720872 TKU720872 TAY720872 SRC720872 SHG720872 RXK720872 RNO720872 RDS720872 QTW720872 QKA720872 QAE720872 PQI720872 PGM720872 OWQ720872 OMU720872 OCY720872 NTC720872 NJG720872 MZK720872 MPO720872 MFS720872 LVW720872 LMA720872 LCE720872 KSI720872 KIM720872 JYQ720872 JOU720872 JEY720872 IVC720872 ILG720872 IBK720872 HRO720872 HHS720872 GXW720872 GOA720872 GEE720872 FUI720872 FKM720872 FAQ720872 EQU720872 EGY720872 DXC720872 DNG720872 DDK720872 CTO720872 CJS720872 BZW720872 BQA720872 BGE720872 AWI720872 AMM720872 ACQ720872 SU720872 IY720872 WVK655336 WLO655336 WBS655336 VRW655336 VIA655336 UYE655336 UOI655336 UEM655336 TUQ655336 TKU655336 TAY655336 SRC655336 SHG655336 RXK655336 RNO655336 RDS655336 QTW655336 QKA655336 QAE655336 PQI655336 PGM655336 OWQ655336 OMU655336 OCY655336 NTC655336 NJG655336 MZK655336 MPO655336 MFS655336 LVW655336 LMA655336 LCE655336 KSI655336 KIM655336 JYQ655336 JOU655336 JEY655336 IVC655336 ILG655336 IBK655336 HRO655336 HHS655336 GXW655336 GOA655336 GEE655336 FUI655336 FKM655336 FAQ655336 EQU655336 EGY655336 DXC655336 DNG655336 DDK655336 CTO655336 CJS655336 BZW655336 BQA655336 BGE655336 AWI655336 AMM655336 ACQ655336 SU655336 IY655336 WVK589800 WLO589800 WBS589800 VRW589800 VIA589800 UYE589800 UOI589800 UEM589800 TUQ589800 TKU589800 TAY589800 SRC589800 SHG589800 RXK589800 RNO589800 RDS589800 QTW589800 QKA589800 QAE589800 PQI589800 PGM589800 OWQ589800 OMU589800 OCY589800 NTC589800 NJG589800 MZK589800 MPO589800 MFS589800 LVW589800 LMA589800 LCE589800 KSI589800 KIM589800 JYQ589800 JOU589800 JEY589800 IVC589800 ILG589800 IBK589800 HRO589800 HHS589800 GXW589800 GOA589800 GEE589800 FUI589800 FKM589800 FAQ589800 EQU589800 EGY589800 DXC589800 DNG589800 DDK589800 CTO589800 CJS589800 BZW589800 BQA589800 BGE589800 AWI589800 AMM589800 ACQ589800 SU589800 IY589800 WVK524264 WLO524264 WBS524264 VRW524264 VIA524264 UYE524264 UOI524264 UEM524264 TUQ524264 TKU524264 TAY524264 SRC524264 SHG524264 RXK524264 RNO524264 RDS524264 QTW524264 QKA524264 QAE524264 PQI524264 PGM524264 OWQ524264 OMU524264 OCY524264 NTC524264 NJG524264 MZK524264 MPO524264 MFS524264 LVW524264 LMA524264 LCE524264 KSI524264 KIM524264 JYQ524264 JOU524264 JEY524264 IVC524264 ILG524264 IBK524264 HRO524264 HHS524264 GXW524264 GOA524264 GEE524264 FUI524264 FKM524264 FAQ524264 EQU524264 EGY524264 DXC524264 DNG524264 DDK524264 CTO524264 CJS524264 BZW524264 BQA524264 BGE524264 AWI524264 AMM524264 ACQ524264 SU524264 IY524264 WVK458728 WLO458728 WBS458728 VRW458728 VIA458728 UYE458728 UOI458728 UEM458728 TUQ458728 TKU458728 TAY458728 SRC458728 SHG458728 RXK458728 RNO458728 RDS458728 QTW458728 QKA458728 QAE458728 PQI458728 PGM458728 OWQ458728 OMU458728 OCY458728 NTC458728 NJG458728 MZK458728 MPO458728 MFS458728 LVW458728 LMA458728 LCE458728 KSI458728 KIM458728 JYQ458728 JOU458728 JEY458728 IVC458728 ILG458728 IBK458728 HRO458728 HHS458728 GXW458728 GOA458728 GEE458728 FUI458728 FKM458728 FAQ458728 EQU458728 EGY458728 DXC458728 DNG458728 DDK458728 CTO458728 CJS458728 BZW458728 BQA458728 BGE458728 AWI458728 AMM458728 ACQ458728 SU458728 IY458728 WVK393192 WLO393192 WBS393192 VRW393192 VIA393192 UYE393192 UOI393192 UEM393192 TUQ393192 TKU393192 TAY393192 SRC393192 SHG393192 RXK393192 RNO393192 RDS393192 QTW393192 QKA393192 QAE393192 PQI393192 PGM393192 OWQ393192 OMU393192 OCY393192 NTC393192 NJG393192 MZK393192 MPO393192 MFS393192 LVW393192 LMA393192 LCE393192 KSI393192 KIM393192 JYQ393192 JOU393192 JEY393192 IVC393192 ILG393192 IBK393192 HRO393192 HHS393192 GXW393192 GOA393192 GEE393192 FUI393192 FKM393192 FAQ393192 EQU393192 EGY393192 DXC393192 DNG393192 DDK393192 CTO393192 CJS393192 BZW393192 BQA393192 BGE393192 AWI393192 AMM393192 ACQ393192 SU393192 IY393192 WVK327656 WLO327656 WBS327656 VRW327656 VIA327656 UYE327656 UOI327656 UEM327656 TUQ327656 TKU327656 TAY327656 SRC327656 SHG327656 RXK327656 RNO327656 RDS327656 QTW327656 QKA327656 QAE327656 PQI327656 PGM327656 OWQ327656 OMU327656 OCY327656 NTC327656 NJG327656 MZK327656 MPO327656 MFS327656 LVW327656 LMA327656 LCE327656 KSI327656 KIM327656 JYQ327656 JOU327656 JEY327656 IVC327656 ILG327656 IBK327656 HRO327656 HHS327656 GXW327656 GOA327656 GEE327656 FUI327656 FKM327656 FAQ327656 EQU327656 EGY327656 DXC327656 DNG327656 DDK327656 CTO327656 CJS327656 BZW327656 BQA327656 BGE327656 AWI327656 AMM327656 ACQ327656 SU327656 IY327656 WVK262120 WLO262120 WBS262120 VRW262120 VIA262120 UYE262120 UOI262120 UEM262120 TUQ262120 TKU262120 TAY262120 SRC262120 SHG262120 RXK262120 RNO262120 RDS262120 QTW262120 QKA262120 QAE262120 PQI262120 PGM262120 OWQ262120 OMU262120 OCY262120 NTC262120 NJG262120 MZK262120 MPO262120 MFS262120 LVW262120 LMA262120 LCE262120 KSI262120 KIM262120 JYQ262120 JOU262120 JEY262120 IVC262120 ILG262120 IBK262120 HRO262120 HHS262120 GXW262120 GOA262120 GEE262120 FUI262120 FKM262120 FAQ262120 EQU262120 EGY262120 DXC262120 DNG262120 DDK262120 CTO262120 CJS262120 BZW262120 BQA262120 BGE262120 AWI262120 AMM262120 ACQ262120 SU262120 IY262120 WVK196584 WLO196584 WBS196584 VRW196584 VIA196584 UYE196584 UOI196584 UEM196584 TUQ196584 TKU196584 TAY196584 SRC196584 SHG196584 RXK196584 RNO196584 RDS196584 QTW196584 QKA196584 QAE196584 PQI196584 PGM196584 OWQ196584 OMU196584 OCY196584 NTC196584 NJG196584 MZK196584 MPO196584 MFS196584 LVW196584 LMA196584 LCE196584 KSI196584 KIM196584 JYQ196584 JOU196584 JEY196584 IVC196584 ILG196584 IBK196584 HRO196584 HHS196584 GXW196584 GOA196584 GEE196584 FUI196584 FKM196584 FAQ196584 EQU196584 EGY196584 DXC196584 DNG196584 DDK196584 CTO196584 CJS196584 BZW196584 BQA196584 BGE196584 AWI196584 AMM196584 ACQ196584 SU196584 IY196584 WVK131048 WLO131048 WBS131048 VRW131048 VIA131048 UYE131048 UOI131048 UEM131048 TUQ131048 TKU131048 TAY131048 SRC131048 SHG131048 RXK131048 RNO131048 RDS131048 QTW131048 QKA131048 QAE131048 PQI131048 PGM131048 OWQ131048 OMU131048 OCY131048 NTC131048 NJG131048 MZK131048 MPO131048 MFS131048 LVW131048 LMA131048 LCE131048 KSI131048 KIM131048 JYQ131048 JOU131048 JEY131048 IVC131048 ILG131048 IBK131048 HRO131048 HHS131048 GXW131048 GOA131048 GEE131048 FUI131048 FKM131048 FAQ131048 EQU131048 EGY131048 DXC131048 DNG131048 DDK131048 CTO131048 CJS131048 BZW131048 BQA131048 BGE131048 AWI131048 AMM131048 ACQ131048 SU131048 IY131048 WVK65512 WLO65512 WBS65512 VRW65512 VIA65512 UYE65512 UOI65512 UEM65512 TUQ65512 TKU65512 TAY65512 SRC65512 SHG65512 RXK65512 RNO65512 RDS65512 QTW65512 QKA65512 QAE65512 PQI65512 PGM65512 OWQ65512 OMU65512 OCY65512 NTC65512 NJG65512 MZK65512 MPO65512 MFS65512 LVW65512 LMA65512 LCE65512 KSI65512 KIM65512 JYQ65512 JOU65512 JEY65512 IVC65512 ILG65512 IBK65512 HRO65512 HHS65512 GXW65512 GOA65512 GEE65512 FUI65512 FKM65512 FAQ65512 EQU65512 EGY65512 DXC65512 DNG65512 DDK65512 CTO65512 CJS65512 BZW65512 BQA65512 BGE65512 AWI65512 AMM65512 ACQ65512 SU65512 IY65512 WVN983016 WLR983016 WBV983016 VRZ983016 VID983016 UYH983016 UOL983016 UEP983016 TUT983016 TKX983016 TBB983016 SRF983016 SHJ983016 RXN983016 RNR983016 RDV983016 QTZ983016 QKD983016 QAH983016 PQL983016 PGP983016 OWT983016 OMX983016 ODB983016 NTF983016 NJJ983016 MZN983016 MPR983016 MFV983016 LVZ983016 LMD983016 LCH983016 KSL983016 KIP983016 JYT983016 JOX983016 JFB983016 IVF983016 ILJ983016 IBN983016 HRR983016 HHV983016 GXZ983016 GOD983016 GEH983016 FUL983016 FKP983016 FAT983016 EQX983016 EHB983016 DXF983016 DNJ983016 DDN983016 CTR983016 CJV983016 BZZ983016 BQD983016 BGH983016 AWL983016 AMP983016 ACT983016 SX983016 JB983016 WVN917480 WLR917480 WBV917480 VRZ917480 VID917480 UYH917480 UOL917480 UEP917480 TUT917480 TKX917480 TBB917480 SRF917480 SHJ917480 RXN917480 RNR917480 RDV917480 QTZ917480 QKD917480 QAH917480 PQL917480 PGP917480 OWT917480 OMX917480 ODB917480 NTF917480 NJJ917480 MZN917480 MPR917480 MFV917480 LVZ917480 LMD917480 LCH917480 KSL917480 KIP917480 JYT917480 JOX917480 JFB917480 IVF917480 ILJ917480 IBN917480 HRR917480 HHV917480 GXZ917480 GOD917480 GEH917480 FUL917480 FKP917480 FAT917480 EQX917480 EHB917480 DXF917480 DNJ917480 DDN917480 CTR917480 CJV917480 BZZ917480 BQD917480 BGH917480 AWL917480 AMP917480 ACT917480 SX917480 JB917480 WVN851944 WLR851944 WBV851944 VRZ851944 VID851944 UYH851944 UOL851944 UEP851944 TUT851944 TKX851944 TBB851944 SRF851944 SHJ851944 RXN851944 RNR851944 RDV851944 QTZ851944 QKD851944 QAH851944 PQL851944 PGP851944 OWT851944 OMX851944 ODB851944 NTF851944 NJJ851944 MZN851944 MPR851944 MFV851944 LVZ851944 LMD851944 LCH851944 KSL851944 KIP851944 JYT851944 JOX851944 JFB851944 IVF851944 ILJ851944 IBN851944 HRR851944 HHV851944 GXZ851944 GOD851944 GEH851944 FUL851944 FKP851944 FAT851944 EQX851944 EHB851944 DXF851944 DNJ851944 DDN851944 CTR851944 CJV851944 BZZ851944 BQD851944 BGH851944 AWL851944 AMP851944 ACT851944 SX851944 JB851944 WVN786408 WLR786408 WBV786408 VRZ786408 VID786408 UYH786408 UOL786408 UEP786408 TUT786408 TKX786408 TBB786408 SRF786408 SHJ786408 RXN786408 RNR786408 RDV786408 QTZ786408 QKD786408 QAH786408 PQL786408 PGP786408 OWT786408 OMX786408 ODB786408 NTF786408 NJJ786408 MZN786408 MPR786408 MFV786408 LVZ786408 LMD786408 LCH786408 KSL786408 KIP786408 JYT786408 JOX786408 JFB786408 IVF786408 ILJ786408 IBN786408 HRR786408 HHV786408 GXZ786408 GOD786408 GEH786408 FUL786408 FKP786408 FAT786408 EQX786408 EHB786408 DXF786408 DNJ786408 DDN786408 CTR786408 CJV786408 BZZ786408 BQD786408 BGH786408 AWL786408 AMP786408 ACT786408 SX786408 JB786408 WVN720872 WLR720872 WBV720872 VRZ720872 VID720872 UYH720872 UOL720872 UEP720872 TUT720872 TKX720872 TBB720872 SRF720872 SHJ720872 RXN720872 RNR720872 RDV720872 QTZ720872 QKD720872 QAH720872 PQL720872 PGP720872 OWT720872 OMX720872 ODB720872 NTF720872 NJJ720872 MZN720872 MPR720872 MFV720872 LVZ720872 LMD720872 LCH720872 KSL720872 KIP720872 JYT720872 JOX720872 JFB720872 IVF720872 ILJ720872 IBN720872 HRR720872 HHV720872 GXZ720872 GOD720872 GEH720872 FUL720872 FKP720872 FAT720872 EQX720872 EHB720872 DXF720872 DNJ720872 DDN720872 CTR720872 CJV720872 BZZ720872 BQD720872 BGH720872 AWL720872 AMP720872 ACT720872 SX720872 JB720872 WVN655336 WLR655336 WBV655336 VRZ655336 VID655336 UYH655336 UOL655336 UEP655336 TUT655336 TKX655336 TBB655336 SRF655336 SHJ655336 RXN655336 RNR655336 RDV655336 QTZ655336 QKD655336 QAH655336 PQL655336 PGP655336 OWT655336 OMX655336 ODB655336 NTF655336 NJJ655336 MZN655336 MPR655336 MFV655336 LVZ655336 LMD655336 LCH655336 KSL655336 KIP655336 JYT655336 JOX655336 JFB655336 IVF655336 ILJ655336 IBN655336 HRR655336 HHV655336 GXZ655336 GOD655336 GEH655336 FUL655336 FKP655336 FAT655336 EQX655336 EHB655336 DXF655336 DNJ655336 DDN655336 CTR655336 CJV655336 BZZ655336 BQD655336 BGH655336 AWL655336 AMP655336 ACT655336 SX655336 JB655336 WVN589800 WLR589800 WBV589800 VRZ589800 VID589800 UYH589800 UOL589800 UEP589800 TUT589800 TKX589800 TBB589800 SRF589800 SHJ589800 RXN589800 RNR589800 RDV589800 QTZ589800 QKD589800 QAH589800 PQL589800 PGP589800 OWT589800 OMX589800 ODB589800 NTF589800 NJJ589800 MZN589800 MPR589800 MFV589800 LVZ589800 LMD589800 LCH589800 KSL589800 KIP589800 JYT589800 JOX589800 JFB589800 IVF589800 ILJ589800 IBN589800 HRR589800 HHV589800 GXZ589800 GOD589800 GEH589800 FUL589800 FKP589800 FAT589800 EQX589800 EHB589800 DXF589800 DNJ589800 DDN589800 CTR589800 CJV589800 BZZ589800 BQD589800 BGH589800 AWL589800 AMP589800 ACT589800 SX589800 JB589800 WVN524264 WLR524264 WBV524264 VRZ524264 VID524264 UYH524264 UOL524264 UEP524264 TUT524264 TKX524264 TBB524264 SRF524264 SHJ524264 RXN524264 RNR524264 RDV524264 QTZ524264 QKD524264 QAH524264 PQL524264 PGP524264 OWT524264 OMX524264 ODB524264 NTF524264 NJJ524264 MZN524264 MPR524264 MFV524264 LVZ524264 LMD524264 LCH524264 KSL524264 KIP524264 JYT524264 JOX524264 JFB524264 IVF524264 ILJ524264 IBN524264 HRR524264 HHV524264 GXZ524264 GOD524264 GEH524264 FUL524264 FKP524264 FAT524264 EQX524264 EHB524264 DXF524264 DNJ524264 DDN524264 CTR524264 CJV524264 BZZ524264 BQD524264 BGH524264 AWL524264 AMP524264 ACT524264 SX524264 JB524264 WVN458728 WLR458728 WBV458728 VRZ458728 VID458728 UYH458728 UOL458728 UEP458728 TUT458728 TKX458728 TBB458728 SRF458728 SHJ458728 RXN458728 RNR458728 RDV458728 QTZ458728 QKD458728 QAH458728 PQL458728 PGP458728 OWT458728 OMX458728 ODB458728 NTF458728 NJJ458728 MZN458728 MPR458728 MFV458728 LVZ458728 LMD458728 LCH458728 KSL458728 KIP458728 JYT458728 JOX458728 JFB458728 IVF458728 ILJ458728 IBN458728 HRR458728 HHV458728 GXZ458728 GOD458728 GEH458728 FUL458728 FKP458728 FAT458728 EQX458728 EHB458728 DXF458728 DNJ458728 DDN458728 CTR458728 CJV458728 BZZ458728 BQD458728 BGH458728 AWL458728 AMP458728 ACT458728 SX458728 JB458728 WVN393192 WLR393192 WBV393192 VRZ393192 VID393192 UYH393192 UOL393192 UEP393192 TUT393192 TKX393192 TBB393192 SRF393192 SHJ393192 RXN393192 RNR393192 RDV393192 QTZ393192 QKD393192 QAH393192 PQL393192 PGP393192 OWT393192 OMX393192 ODB393192 NTF393192 NJJ393192 MZN393192 MPR393192 MFV393192 LVZ393192 LMD393192 LCH393192 KSL393192 KIP393192 JYT393192 JOX393192 JFB393192 IVF393192 ILJ393192 IBN393192 HRR393192 HHV393192 GXZ393192 GOD393192 GEH393192 FUL393192 FKP393192 FAT393192 EQX393192 EHB393192 DXF393192 DNJ393192 DDN393192 CTR393192 CJV393192 BZZ393192 BQD393192 BGH393192 AWL393192 AMP393192 ACT393192 SX393192 JB393192 WVN327656 WLR327656 WBV327656 VRZ327656 VID327656 UYH327656 UOL327656 UEP327656 TUT327656 TKX327656 TBB327656 SRF327656 SHJ327656 RXN327656 RNR327656 RDV327656 QTZ327656 QKD327656 QAH327656 PQL327656 PGP327656 OWT327656 OMX327656 ODB327656 NTF327656 NJJ327656 MZN327656 MPR327656 MFV327656 LVZ327656 LMD327656 LCH327656 KSL327656 KIP327656 JYT327656 JOX327656 JFB327656 IVF327656 ILJ327656 IBN327656 HRR327656 HHV327656 GXZ327656 GOD327656 GEH327656 FUL327656 FKP327656 FAT327656 EQX327656 EHB327656 DXF327656 DNJ327656 DDN327656 CTR327656 CJV327656 BZZ327656 BQD327656 BGH327656 AWL327656 AMP327656 ACT327656 SX327656 JB327656 WVN262120 WLR262120 WBV262120 VRZ262120 VID262120 UYH262120 UOL262120 UEP262120 TUT262120 TKX262120 TBB262120 SRF262120 SHJ262120 RXN262120 RNR262120 RDV262120 QTZ262120 QKD262120 QAH262120 PQL262120 PGP262120 OWT262120 OMX262120 ODB262120 NTF262120 NJJ262120 MZN262120 MPR262120 MFV262120 LVZ262120 LMD262120 LCH262120 KSL262120 KIP262120 JYT262120 JOX262120 JFB262120 IVF262120 ILJ262120 IBN262120 HRR262120 HHV262120 GXZ262120 GOD262120 GEH262120 FUL262120 FKP262120 FAT262120 EQX262120 EHB262120 DXF262120 DNJ262120 DDN262120 CTR262120 CJV262120 BZZ262120 BQD262120 BGH262120 AWL262120 AMP262120 ACT262120 SX262120 JB262120 WVN196584 WLR196584 WBV196584 VRZ196584 VID196584 UYH196584 UOL196584 UEP196584 TUT196584 TKX196584 TBB196584 SRF196584 SHJ196584 RXN196584 RNR196584 RDV196584 QTZ196584 QKD196584 QAH196584 PQL196584 PGP196584 OWT196584 OMX196584 ODB196584 NTF196584 NJJ196584 MZN196584 MPR196584 MFV196584 LVZ196584 LMD196584 LCH196584 KSL196584 KIP196584 JYT196584 JOX196584 JFB196584 IVF196584 ILJ196584 IBN196584 HRR196584 HHV196584 GXZ196584 GOD196584 GEH196584 FUL196584 FKP196584 FAT196584 EQX196584 EHB196584 DXF196584 DNJ196584 DDN196584 CTR196584 CJV196584 BZZ196584 BQD196584 BGH196584 AWL196584 AMP196584 ACT196584 SX196584 JB196584 WVN131048 WLR131048 WBV131048 VRZ131048 VID131048 UYH131048 UOL131048 UEP131048 TUT131048 TKX131048 TBB131048 SRF131048 SHJ131048 RXN131048 RNR131048 RDV131048 QTZ131048 QKD131048 QAH131048 PQL131048 PGP131048 OWT131048 OMX131048 ODB131048 NTF131048 NJJ131048 MZN131048 MPR131048 MFV131048 LVZ131048 LMD131048 LCH131048 KSL131048 KIP131048 JYT131048 JOX131048 JFB131048 IVF131048 ILJ131048 IBN131048 HRR131048 HHV131048 GXZ131048 GOD131048 GEH131048 FUL131048 FKP131048 FAT131048 EQX131048 EHB131048 DXF131048 DNJ131048 DDN131048 CTR131048 CJV131048 BZZ131048 BQD131048 BGH131048 AWL131048 AMP131048 ACT131048 SX131048 JB131048 WVN65512 WLR65512 WBV65512 VRZ65512 VID65512 UYH65512 UOL65512 UEP65512 TUT65512 TKX65512 TBB65512 SRF65512 SHJ65512 RXN65512 RNR65512 RDV65512 QTZ65512 QKD65512 QAH65512 PQL65512 PGP65512 OWT65512 OMX65512 ODB65512 NTF65512 NJJ65512 MZN65512 MPR65512 MFV65512 LVZ65512 LMD65512 LCH65512 KSL65512 KIP65512 JYT65512 JOX65512 JFB65512 IVF65512 ILJ65512 IBN65512 HRR65512 HHV65512 GXZ65512 GOD65512 GEH65512 FUL65512 FKP65512 FAT65512 EQX65512 EHB65512 DXF65512 DNJ65512 DDN65512 CTR65512 CJV65512 BZZ65512 BQD65512 BGH65512 AWL65512 AMP65512 ACT65512 SX65512 JB65512" xr:uid="{00000000-0002-0000-0200-000008000000}">
      <formula1>SwapType</formula1>
    </dataValidation>
    <dataValidation type="list" allowBlank="1" showInputMessage="1" showErrorMessage="1" sqref="WVK983018 H65511 E983015 E917479 E851943 E786407 E720871 E655335 E589799 E524263 E458727 E393191 E327655 E262119 E196583 E131047 E65511 H983015 H917479 H851943 H786407 H720871 H655335 H589799 H524263 H458727 H393191 H327655 H262119 H196583 H131047 JB15 SX15 ACT15 AMP15 AWL15 BGH15 BQD15 BZZ15 CJV15 CTR15 DDN15 DNJ15 DXF15 EHB15 EQX15 FAT15 FKP15 FUL15 GEH15 GOD15 GXZ15 HHV15 HRR15 IBN15 ILJ15 IVF15 JFB15 JOX15 JYT15 KIP15 KSL15 LCH15 LMD15 LVZ15 MFV15 MPR15 MZN15 NJJ15 NTF15 ODB15 OMX15 OWT15 PGP15 PQL15 QAH15 QKD15 QTZ15 RDV15 RNR15 RXN15 SHJ15 SRF15 TBB15 TKX15 TUT15 UEP15 UOL15 UYH15 VID15 VRZ15 WBV15 WLR15 WVN15 IY15 SU15 ACQ15 AMM15 AWI15 BGE15 BQA15 BZW15 CJS15 CTO15 DDK15 DNG15 DXC15 EGY15 EQU15 FAQ15 FKM15 FUI15 GEE15 GOA15 GXW15 HHS15 HRO15 IBK15 ILG15 IVC15 JEY15 JOU15 JYQ15 KIM15 KSI15 LCE15 LMA15 LVW15 MFS15 MPO15 MZK15 NJG15 NTC15 OCY15 OMU15 OWQ15 PGM15 PQI15 QAE15 QKA15 QTW15 RDS15 RNO15 RXK15 SHG15 SRC15 TAY15 TKU15 TUQ15 UEM15 UOI15 UYE15 VIA15 VRW15 WBS15 WLO15 WVK15 WLO983018 WBS983018 VRW983018 VIA983018 UYE983018 UOI983018 UEM983018 TUQ983018 TKU983018 TAY983018 SRC983018 SHG983018 RXK983018 RNO983018 RDS983018 QTW983018 QKA983018 QAE983018 PQI983018 PGM983018 OWQ983018 OMU983018 OCY983018 NTC983018 NJG983018 MZK983018 MPO983018 MFS983018 LVW983018 LMA983018 LCE983018 KSI983018 KIM983018 JYQ983018 JOU983018 JEY983018 IVC983018 ILG983018 IBK983018 HRO983018 HHS983018 GXW983018 GOA983018 GEE983018 FUI983018 FKM983018 FAQ983018 EQU983018 EGY983018 DXC983018 DNG983018 DDK983018 CTO983018 CJS983018 BZW983018 BQA983018 BGE983018 AWI983018 AMM983018 ACQ983018 SU983018 IY983018 WVK917482 WLO917482 WBS917482 VRW917482 VIA917482 UYE917482 UOI917482 UEM917482 TUQ917482 TKU917482 TAY917482 SRC917482 SHG917482 RXK917482 RNO917482 RDS917482 QTW917482 QKA917482 QAE917482 PQI917482 PGM917482 OWQ917482 OMU917482 OCY917482 NTC917482 NJG917482 MZK917482 MPO917482 MFS917482 LVW917482 LMA917482 LCE917482 KSI917482 KIM917482 JYQ917482 JOU917482 JEY917482 IVC917482 ILG917482 IBK917482 HRO917482 HHS917482 GXW917482 GOA917482 GEE917482 FUI917482 FKM917482 FAQ917482 EQU917482 EGY917482 DXC917482 DNG917482 DDK917482 CTO917482 CJS917482 BZW917482 BQA917482 BGE917482 AWI917482 AMM917482 ACQ917482 SU917482 IY917482 WVK851946 WLO851946 WBS851946 VRW851946 VIA851946 UYE851946 UOI851946 UEM851946 TUQ851946 TKU851946 TAY851946 SRC851946 SHG851946 RXK851946 RNO851946 RDS851946 QTW851946 QKA851946 QAE851946 PQI851946 PGM851946 OWQ851946 OMU851946 OCY851946 NTC851946 NJG851946 MZK851946 MPO851946 MFS851946 LVW851946 LMA851946 LCE851946 KSI851946 KIM851946 JYQ851946 JOU851946 JEY851946 IVC851946 ILG851946 IBK851946 HRO851946 HHS851946 GXW851946 GOA851946 GEE851946 FUI851946 FKM851946 FAQ851946 EQU851946 EGY851946 DXC851946 DNG851946 DDK851946 CTO851946 CJS851946 BZW851946 BQA851946 BGE851946 AWI851946 AMM851946 ACQ851946 SU851946 IY851946 WVK786410 WLO786410 WBS786410 VRW786410 VIA786410 UYE786410 UOI786410 UEM786410 TUQ786410 TKU786410 TAY786410 SRC786410 SHG786410 RXK786410 RNO786410 RDS786410 QTW786410 QKA786410 QAE786410 PQI786410 PGM786410 OWQ786410 OMU786410 OCY786410 NTC786410 NJG786410 MZK786410 MPO786410 MFS786410 LVW786410 LMA786410 LCE786410 KSI786410 KIM786410 JYQ786410 JOU786410 JEY786410 IVC786410 ILG786410 IBK786410 HRO786410 HHS786410 GXW786410 GOA786410 GEE786410 FUI786410 FKM786410 FAQ786410 EQU786410 EGY786410 DXC786410 DNG786410 DDK786410 CTO786410 CJS786410 BZW786410 BQA786410 BGE786410 AWI786410 AMM786410 ACQ786410 SU786410 IY786410 WVK720874 WLO720874 WBS720874 VRW720874 VIA720874 UYE720874 UOI720874 UEM720874 TUQ720874 TKU720874 TAY720874 SRC720874 SHG720874 RXK720874 RNO720874 RDS720874 QTW720874 QKA720874 QAE720874 PQI720874 PGM720874 OWQ720874 OMU720874 OCY720874 NTC720874 NJG720874 MZK720874 MPO720874 MFS720874 LVW720874 LMA720874 LCE720874 KSI720874 KIM720874 JYQ720874 JOU720874 JEY720874 IVC720874 ILG720874 IBK720874 HRO720874 HHS720874 GXW720874 GOA720874 GEE720874 FUI720874 FKM720874 FAQ720874 EQU720874 EGY720874 DXC720874 DNG720874 DDK720874 CTO720874 CJS720874 BZW720874 BQA720874 BGE720874 AWI720874 AMM720874 ACQ720874 SU720874 IY720874 WVK655338 WLO655338 WBS655338 VRW655338 VIA655338 UYE655338 UOI655338 UEM655338 TUQ655338 TKU655338 TAY655338 SRC655338 SHG655338 RXK655338 RNO655338 RDS655338 QTW655338 QKA655338 QAE655338 PQI655338 PGM655338 OWQ655338 OMU655338 OCY655338 NTC655338 NJG655338 MZK655338 MPO655338 MFS655338 LVW655338 LMA655338 LCE655338 KSI655338 KIM655338 JYQ655338 JOU655338 JEY655338 IVC655338 ILG655338 IBK655338 HRO655338 HHS655338 GXW655338 GOA655338 GEE655338 FUI655338 FKM655338 FAQ655338 EQU655338 EGY655338 DXC655338 DNG655338 DDK655338 CTO655338 CJS655338 BZW655338 BQA655338 BGE655338 AWI655338 AMM655338 ACQ655338 SU655338 IY655338 WVK589802 WLO589802 WBS589802 VRW589802 VIA589802 UYE589802 UOI589802 UEM589802 TUQ589802 TKU589802 TAY589802 SRC589802 SHG589802 RXK589802 RNO589802 RDS589802 QTW589802 QKA589802 QAE589802 PQI589802 PGM589802 OWQ589802 OMU589802 OCY589802 NTC589802 NJG589802 MZK589802 MPO589802 MFS589802 LVW589802 LMA589802 LCE589802 KSI589802 KIM589802 JYQ589802 JOU589802 JEY589802 IVC589802 ILG589802 IBK589802 HRO589802 HHS589802 GXW589802 GOA589802 GEE589802 FUI589802 FKM589802 FAQ589802 EQU589802 EGY589802 DXC589802 DNG589802 DDK589802 CTO589802 CJS589802 BZW589802 BQA589802 BGE589802 AWI589802 AMM589802 ACQ589802 SU589802 IY589802 WVK524266 WLO524266 WBS524266 VRW524266 VIA524266 UYE524266 UOI524266 UEM524266 TUQ524266 TKU524266 TAY524266 SRC524266 SHG524266 RXK524266 RNO524266 RDS524266 QTW524266 QKA524266 QAE524266 PQI524266 PGM524266 OWQ524266 OMU524266 OCY524266 NTC524266 NJG524266 MZK524266 MPO524266 MFS524266 LVW524266 LMA524266 LCE524266 KSI524266 KIM524266 JYQ524266 JOU524266 JEY524266 IVC524266 ILG524266 IBK524266 HRO524266 HHS524266 GXW524266 GOA524266 GEE524266 FUI524266 FKM524266 FAQ524266 EQU524266 EGY524266 DXC524266 DNG524266 DDK524266 CTO524266 CJS524266 BZW524266 BQA524266 BGE524266 AWI524266 AMM524266 ACQ524266 SU524266 IY524266 WVK458730 WLO458730 WBS458730 VRW458730 VIA458730 UYE458730 UOI458730 UEM458730 TUQ458730 TKU458730 TAY458730 SRC458730 SHG458730 RXK458730 RNO458730 RDS458730 QTW458730 QKA458730 QAE458730 PQI458730 PGM458730 OWQ458730 OMU458730 OCY458730 NTC458730 NJG458730 MZK458730 MPO458730 MFS458730 LVW458730 LMA458730 LCE458730 KSI458730 KIM458730 JYQ458730 JOU458730 JEY458730 IVC458730 ILG458730 IBK458730 HRO458730 HHS458730 GXW458730 GOA458730 GEE458730 FUI458730 FKM458730 FAQ458730 EQU458730 EGY458730 DXC458730 DNG458730 DDK458730 CTO458730 CJS458730 BZW458730 BQA458730 BGE458730 AWI458730 AMM458730 ACQ458730 SU458730 IY458730 WVK393194 WLO393194 WBS393194 VRW393194 VIA393194 UYE393194 UOI393194 UEM393194 TUQ393194 TKU393194 TAY393194 SRC393194 SHG393194 RXK393194 RNO393194 RDS393194 QTW393194 QKA393194 QAE393194 PQI393194 PGM393194 OWQ393194 OMU393194 OCY393194 NTC393194 NJG393194 MZK393194 MPO393194 MFS393194 LVW393194 LMA393194 LCE393194 KSI393194 KIM393194 JYQ393194 JOU393194 JEY393194 IVC393194 ILG393194 IBK393194 HRO393194 HHS393194 GXW393194 GOA393194 GEE393194 FUI393194 FKM393194 FAQ393194 EQU393194 EGY393194 DXC393194 DNG393194 DDK393194 CTO393194 CJS393194 BZW393194 BQA393194 BGE393194 AWI393194 AMM393194 ACQ393194 SU393194 IY393194 WVK327658 WLO327658 WBS327658 VRW327658 VIA327658 UYE327658 UOI327658 UEM327658 TUQ327658 TKU327658 TAY327658 SRC327658 SHG327658 RXK327658 RNO327658 RDS327658 QTW327658 QKA327658 QAE327658 PQI327658 PGM327658 OWQ327658 OMU327658 OCY327658 NTC327658 NJG327658 MZK327658 MPO327658 MFS327658 LVW327658 LMA327658 LCE327658 KSI327658 KIM327658 JYQ327658 JOU327658 JEY327658 IVC327658 ILG327658 IBK327658 HRO327658 HHS327658 GXW327658 GOA327658 GEE327658 FUI327658 FKM327658 FAQ327658 EQU327658 EGY327658 DXC327658 DNG327658 DDK327658 CTO327658 CJS327658 BZW327658 BQA327658 BGE327658 AWI327658 AMM327658 ACQ327658 SU327658 IY327658 WVK262122 WLO262122 WBS262122 VRW262122 VIA262122 UYE262122 UOI262122 UEM262122 TUQ262122 TKU262122 TAY262122 SRC262122 SHG262122 RXK262122 RNO262122 RDS262122 QTW262122 QKA262122 QAE262122 PQI262122 PGM262122 OWQ262122 OMU262122 OCY262122 NTC262122 NJG262122 MZK262122 MPO262122 MFS262122 LVW262122 LMA262122 LCE262122 KSI262122 KIM262122 JYQ262122 JOU262122 JEY262122 IVC262122 ILG262122 IBK262122 HRO262122 HHS262122 GXW262122 GOA262122 GEE262122 FUI262122 FKM262122 FAQ262122 EQU262122 EGY262122 DXC262122 DNG262122 DDK262122 CTO262122 CJS262122 BZW262122 BQA262122 BGE262122 AWI262122 AMM262122 ACQ262122 SU262122 IY262122 WVK196586 WLO196586 WBS196586 VRW196586 VIA196586 UYE196586 UOI196586 UEM196586 TUQ196586 TKU196586 TAY196586 SRC196586 SHG196586 RXK196586 RNO196586 RDS196586 QTW196586 QKA196586 QAE196586 PQI196586 PGM196586 OWQ196586 OMU196586 OCY196586 NTC196586 NJG196586 MZK196586 MPO196586 MFS196586 LVW196586 LMA196586 LCE196586 KSI196586 KIM196586 JYQ196586 JOU196586 JEY196586 IVC196586 ILG196586 IBK196586 HRO196586 HHS196586 GXW196586 GOA196586 GEE196586 FUI196586 FKM196586 FAQ196586 EQU196586 EGY196586 DXC196586 DNG196586 DDK196586 CTO196586 CJS196586 BZW196586 BQA196586 BGE196586 AWI196586 AMM196586 ACQ196586 SU196586 IY196586 WVK131050 WLO131050 WBS131050 VRW131050 VIA131050 UYE131050 UOI131050 UEM131050 TUQ131050 TKU131050 TAY131050 SRC131050 SHG131050 RXK131050 RNO131050 RDS131050 QTW131050 QKA131050 QAE131050 PQI131050 PGM131050 OWQ131050 OMU131050 OCY131050 NTC131050 NJG131050 MZK131050 MPO131050 MFS131050 LVW131050 LMA131050 LCE131050 KSI131050 KIM131050 JYQ131050 JOU131050 JEY131050 IVC131050 ILG131050 IBK131050 HRO131050 HHS131050 GXW131050 GOA131050 GEE131050 FUI131050 FKM131050 FAQ131050 EQU131050 EGY131050 DXC131050 DNG131050 DDK131050 CTO131050 CJS131050 BZW131050 BQA131050 BGE131050 AWI131050 AMM131050 ACQ131050 SU131050 IY131050 WVK65514 WLO65514 WBS65514 VRW65514 VIA65514 UYE65514 UOI65514 UEM65514 TUQ65514 TKU65514 TAY65514 SRC65514 SHG65514 RXK65514 RNO65514 RDS65514 QTW65514 QKA65514 QAE65514 PQI65514 PGM65514 OWQ65514 OMU65514 OCY65514 NTC65514 NJG65514 MZK65514 MPO65514 MFS65514 LVW65514 LMA65514 LCE65514 KSI65514 KIM65514 JYQ65514 JOU65514 JEY65514 IVC65514 ILG65514 IBK65514 HRO65514 HHS65514 GXW65514 GOA65514 GEE65514 FUI65514 FKM65514 FAQ65514 EQU65514 EGY65514 DXC65514 DNG65514 DDK65514 CTO65514 CJS65514 BZW65514 BQA65514 BGE65514 AWI65514 AMM65514 ACQ65514 SU65514 IY65514 WVN983018 WLR983018 WBV983018 VRZ983018 VID983018 UYH983018 UOL983018 UEP983018 TUT983018 TKX983018 TBB983018 SRF983018 SHJ983018 RXN983018 RNR983018 RDV983018 QTZ983018 QKD983018 QAH983018 PQL983018 PGP983018 OWT983018 OMX983018 ODB983018 NTF983018 NJJ983018 MZN983018 MPR983018 MFV983018 LVZ983018 LMD983018 LCH983018 KSL983018 KIP983018 JYT983018 JOX983018 JFB983018 IVF983018 ILJ983018 IBN983018 HRR983018 HHV983018 GXZ983018 GOD983018 GEH983018 FUL983018 FKP983018 FAT983018 EQX983018 EHB983018 DXF983018 DNJ983018 DDN983018 CTR983018 CJV983018 BZZ983018 BQD983018 BGH983018 AWL983018 AMP983018 ACT983018 SX983018 JB983018 WVN917482 WLR917482 WBV917482 VRZ917482 VID917482 UYH917482 UOL917482 UEP917482 TUT917482 TKX917482 TBB917482 SRF917482 SHJ917482 RXN917482 RNR917482 RDV917482 QTZ917482 QKD917482 QAH917482 PQL917482 PGP917482 OWT917482 OMX917482 ODB917482 NTF917482 NJJ917482 MZN917482 MPR917482 MFV917482 LVZ917482 LMD917482 LCH917482 KSL917482 KIP917482 JYT917482 JOX917482 JFB917482 IVF917482 ILJ917482 IBN917482 HRR917482 HHV917482 GXZ917482 GOD917482 GEH917482 FUL917482 FKP917482 FAT917482 EQX917482 EHB917482 DXF917482 DNJ917482 DDN917482 CTR917482 CJV917482 BZZ917482 BQD917482 BGH917482 AWL917482 AMP917482 ACT917482 SX917482 JB917482 WVN851946 WLR851946 WBV851946 VRZ851946 VID851946 UYH851946 UOL851946 UEP851946 TUT851946 TKX851946 TBB851946 SRF851946 SHJ851946 RXN851946 RNR851946 RDV851946 QTZ851946 QKD851946 QAH851946 PQL851946 PGP851946 OWT851946 OMX851946 ODB851946 NTF851946 NJJ851946 MZN851946 MPR851946 MFV851946 LVZ851946 LMD851946 LCH851946 KSL851946 KIP851946 JYT851946 JOX851946 JFB851946 IVF851946 ILJ851946 IBN851946 HRR851946 HHV851946 GXZ851946 GOD851946 GEH851946 FUL851946 FKP851946 FAT851946 EQX851946 EHB851946 DXF851946 DNJ851946 DDN851946 CTR851946 CJV851946 BZZ851946 BQD851946 BGH851946 AWL851946 AMP851946 ACT851946 SX851946 JB851946 WVN786410 WLR786410 WBV786410 VRZ786410 VID786410 UYH786410 UOL786410 UEP786410 TUT786410 TKX786410 TBB786410 SRF786410 SHJ786410 RXN786410 RNR786410 RDV786410 QTZ786410 QKD786410 QAH786410 PQL786410 PGP786410 OWT786410 OMX786410 ODB786410 NTF786410 NJJ786410 MZN786410 MPR786410 MFV786410 LVZ786410 LMD786410 LCH786410 KSL786410 KIP786410 JYT786410 JOX786410 JFB786410 IVF786410 ILJ786410 IBN786410 HRR786410 HHV786410 GXZ786410 GOD786410 GEH786410 FUL786410 FKP786410 FAT786410 EQX786410 EHB786410 DXF786410 DNJ786410 DDN786410 CTR786410 CJV786410 BZZ786410 BQD786410 BGH786410 AWL786410 AMP786410 ACT786410 SX786410 JB786410 WVN720874 WLR720874 WBV720874 VRZ720874 VID720874 UYH720874 UOL720874 UEP720874 TUT720874 TKX720874 TBB720874 SRF720874 SHJ720874 RXN720874 RNR720874 RDV720874 QTZ720874 QKD720874 QAH720874 PQL720874 PGP720874 OWT720874 OMX720874 ODB720874 NTF720874 NJJ720874 MZN720874 MPR720874 MFV720874 LVZ720874 LMD720874 LCH720874 KSL720874 KIP720874 JYT720874 JOX720874 JFB720874 IVF720874 ILJ720874 IBN720874 HRR720874 HHV720874 GXZ720874 GOD720874 GEH720874 FUL720874 FKP720874 FAT720874 EQX720874 EHB720874 DXF720874 DNJ720874 DDN720874 CTR720874 CJV720874 BZZ720874 BQD720874 BGH720874 AWL720874 AMP720874 ACT720874 SX720874 JB720874 WVN655338 WLR655338 WBV655338 VRZ655338 VID655338 UYH655338 UOL655338 UEP655338 TUT655338 TKX655338 TBB655338 SRF655338 SHJ655338 RXN655338 RNR655338 RDV655338 QTZ655338 QKD655338 QAH655338 PQL655338 PGP655338 OWT655338 OMX655338 ODB655338 NTF655338 NJJ655338 MZN655338 MPR655338 MFV655338 LVZ655338 LMD655338 LCH655338 KSL655338 KIP655338 JYT655338 JOX655338 JFB655338 IVF655338 ILJ655338 IBN655338 HRR655338 HHV655338 GXZ655338 GOD655338 GEH655338 FUL655338 FKP655338 FAT655338 EQX655338 EHB655338 DXF655338 DNJ655338 DDN655338 CTR655338 CJV655338 BZZ655338 BQD655338 BGH655338 AWL655338 AMP655338 ACT655338 SX655338 JB655338 WVN589802 WLR589802 WBV589802 VRZ589802 VID589802 UYH589802 UOL589802 UEP589802 TUT589802 TKX589802 TBB589802 SRF589802 SHJ589802 RXN589802 RNR589802 RDV589802 QTZ589802 QKD589802 QAH589802 PQL589802 PGP589802 OWT589802 OMX589802 ODB589802 NTF589802 NJJ589802 MZN589802 MPR589802 MFV589802 LVZ589802 LMD589802 LCH589802 KSL589802 KIP589802 JYT589802 JOX589802 JFB589802 IVF589802 ILJ589802 IBN589802 HRR589802 HHV589802 GXZ589802 GOD589802 GEH589802 FUL589802 FKP589802 FAT589802 EQX589802 EHB589802 DXF589802 DNJ589802 DDN589802 CTR589802 CJV589802 BZZ589802 BQD589802 BGH589802 AWL589802 AMP589802 ACT589802 SX589802 JB589802 WVN524266 WLR524266 WBV524266 VRZ524266 VID524266 UYH524266 UOL524266 UEP524266 TUT524266 TKX524266 TBB524266 SRF524266 SHJ524266 RXN524266 RNR524266 RDV524266 QTZ524266 QKD524266 QAH524266 PQL524266 PGP524266 OWT524266 OMX524266 ODB524266 NTF524266 NJJ524266 MZN524266 MPR524266 MFV524266 LVZ524266 LMD524266 LCH524266 KSL524266 KIP524266 JYT524266 JOX524266 JFB524266 IVF524266 ILJ524266 IBN524266 HRR524266 HHV524266 GXZ524266 GOD524266 GEH524266 FUL524266 FKP524266 FAT524266 EQX524266 EHB524266 DXF524266 DNJ524266 DDN524266 CTR524266 CJV524266 BZZ524266 BQD524266 BGH524266 AWL524266 AMP524266 ACT524266 SX524266 JB524266 WVN458730 WLR458730 WBV458730 VRZ458730 VID458730 UYH458730 UOL458730 UEP458730 TUT458730 TKX458730 TBB458730 SRF458730 SHJ458730 RXN458730 RNR458730 RDV458730 QTZ458730 QKD458730 QAH458730 PQL458730 PGP458730 OWT458730 OMX458730 ODB458730 NTF458730 NJJ458730 MZN458730 MPR458730 MFV458730 LVZ458730 LMD458730 LCH458730 KSL458730 KIP458730 JYT458730 JOX458730 JFB458730 IVF458730 ILJ458730 IBN458730 HRR458730 HHV458730 GXZ458730 GOD458730 GEH458730 FUL458730 FKP458730 FAT458730 EQX458730 EHB458730 DXF458730 DNJ458730 DDN458730 CTR458730 CJV458730 BZZ458730 BQD458730 BGH458730 AWL458730 AMP458730 ACT458730 SX458730 JB458730 WVN393194 WLR393194 WBV393194 VRZ393194 VID393194 UYH393194 UOL393194 UEP393194 TUT393194 TKX393194 TBB393194 SRF393194 SHJ393194 RXN393194 RNR393194 RDV393194 QTZ393194 QKD393194 QAH393194 PQL393194 PGP393194 OWT393194 OMX393194 ODB393194 NTF393194 NJJ393194 MZN393194 MPR393194 MFV393194 LVZ393194 LMD393194 LCH393194 KSL393194 KIP393194 JYT393194 JOX393194 JFB393194 IVF393194 ILJ393194 IBN393194 HRR393194 HHV393194 GXZ393194 GOD393194 GEH393194 FUL393194 FKP393194 FAT393194 EQX393194 EHB393194 DXF393194 DNJ393194 DDN393194 CTR393194 CJV393194 BZZ393194 BQD393194 BGH393194 AWL393194 AMP393194 ACT393194 SX393194 JB393194 WVN327658 WLR327658 WBV327658 VRZ327658 VID327658 UYH327658 UOL327658 UEP327658 TUT327658 TKX327658 TBB327658 SRF327658 SHJ327658 RXN327658 RNR327658 RDV327658 QTZ327658 QKD327658 QAH327658 PQL327658 PGP327658 OWT327658 OMX327658 ODB327658 NTF327658 NJJ327658 MZN327658 MPR327658 MFV327658 LVZ327658 LMD327658 LCH327658 KSL327658 KIP327658 JYT327658 JOX327658 JFB327658 IVF327658 ILJ327658 IBN327658 HRR327658 HHV327658 GXZ327658 GOD327658 GEH327658 FUL327658 FKP327658 FAT327658 EQX327658 EHB327658 DXF327658 DNJ327658 DDN327658 CTR327658 CJV327658 BZZ327658 BQD327658 BGH327658 AWL327658 AMP327658 ACT327658 SX327658 JB327658 WVN262122 WLR262122 WBV262122 VRZ262122 VID262122 UYH262122 UOL262122 UEP262122 TUT262122 TKX262122 TBB262122 SRF262122 SHJ262122 RXN262122 RNR262122 RDV262122 QTZ262122 QKD262122 QAH262122 PQL262122 PGP262122 OWT262122 OMX262122 ODB262122 NTF262122 NJJ262122 MZN262122 MPR262122 MFV262122 LVZ262122 LMD262122 LCH262122 KSL262122 KIP262122 JYT262122 JOX262122 JFB262122 IVF262122 ILJ262122 IBN262122 HRR262122 HHV262122 GXZ262122 GOD262122 GEH262122 FUL262122 FKP262122 FAT262122 EQX262122 EHB262122 DXF262122 DNJ262122 DDN262122 CTR262122 CJV262122 BZZ262122 BQD262122 BGH262122 AWL262122 AMP262122 ACT262122 SX262122 JB262122 WVN196586 WLR196586 WBV196586 VRZ196586 VID196586 UYH196586 UOL196586 UEP196586 TUT196586 TKX196586 TBB196586 SRF196586 SHJ196586 RXN196586 RNR196586 RDV196586 QTZ196586 QKD196586 QAH196586 PQL196586 PGP196586 OWT196586 OMX196586 ODB196586 NTF196586 NJJ196586 MZN196586 MPR196586 MFV196586 LVZ196586 LMD196586 LCH196586 KSL196586 KIP196586 JYT196586 JOX196586 JFB196586 IVF196586 ILJ196586 IBN196586 HRR196586 HHV196586 GXZ196586 GOD196586 GEH196586 FUL196586 FKP196586 FAT196586 EQX196586 EHB196586 DXF196586 DNJ196586 DDN196586 CTR196586 CJV196586 BZZ196586 BQD196586 BGH196586 AWL196586 AMP196586 ACT196586 SX196586 JB196586 WVN131050 WLR131050 WBV131050 VRZ131050 VID131050 UYH131050 UOL131050 UEP131050 TUT131050 TKX131050 TBB131050 SRF131050 SHJ131050 RXN131050 RNR131050 RDV131050 QTZ131050 QKD131050 QAH131050 PQL131050 PGP131050 OWT131050 OMX131050 ODB131050 NTF131050 NJJ131050 MZN131050 MPR131050 MFV131050 LVZ131050 LMD131050 LCH131050 KSL131050 KIP131050 JYT131050 JOX131050 JFB131050 IVF131050 ILJ131050 IBN131050 HRR131050 HHV131050 GXZ131050 GOD131050 GEH131050 FUL131050 FKP131050 FAT131050 EQX131050 EHB131050 DXF131050 DNJ131050 DDN131050 CTR131050 CJV131050 BZZ131050 BQD131050 BGH131050 AWL131050 AMP131050 ACT131050 SX131050 JB131050 WVN65514 WLR65514 WBV65514 VRZ65514 VID65514 UYH65514 UOL65514 UEP65514 TUT65514 TKX65514 TBB65514 SRF65514 SHJ65514 RXN65514 RNR65514 RDV65514 QTZ65514 QKD65514 QAH65514 PQL65514 PGP65514 OWT65514 OMX65514 ODB65514 NTF65514 NJJ65514 MZN65514 MPR65514 MFV65514 LVZ65514 LMD65514 LCH65514 KSL65514 KIP65514 JYT65514 JOX65514 JFB65514 IVF65514 ILJ65514 IBN65514 HRR65514 HHV65514 GXZ65514 GOD65514 GEH65514 FUL65514 FKP65514 FAT65514 EQX65514 EHB65514 DXF65514 DNJ65514 DDN65514 CTR65514 CJV65514 BZZ65514 BQD65514 BGH65514 AWL65514 AMP65514 ACT65514 SX65514 JB65514" xr:uid="{00000000-0002-0000-0200-000009000000}">
      <formula1>FinalStub</formula1>
    </dataValidation>
    <dataValidation type="list" allowBlank="1" showInputMessage="1" showErrorMessage="1" sqref="WVK983017 H65510 E983014 E917478 E851942 E786406 E720870 E655334 E589798 E524262 E458726 E393190 E327654 E262118 E196582 E131046 E65510 H983014 H917478 H851942 H786406 H720870 H655334 H589798 H524262 H458726 H393190 H327654 H262118 H196582 H131046 H12:H13 E12:E13 JB12:JB14 SX12:SX14 ACT12:ACT14 AMP12:AMP14 AWL12:AWL14 BGH12:BGH14 BQD12:BQD14 BZZ12:BZZ14 CJV12:CJV14 CTR12:CTR14 DDN12:DDN14 DNJ12:DNJ14 DXF12:DXF14 EHB12:EHB14 EQX12:EQX14 FAT12:FAT14 FKP12:FKP14 FUL12:FUL14 GEH12:GEH14 GOD12:GOD14 GXZ12:GXZ14 HHV12:HHV14 HRR12:HRR14 IBN12:IBN14 ILJ12:ILJ14 IVF12:IVF14 JFB12:JFB14 JOX12:JOX14 JYT12:JYT14 KIP12:KIP14 KSL12:KSL14 LCH12:LCH14 LMD12:LMD14 LVZ12:LVZ14 MFV12:MFV14 MPR12:MPR14 MZN12:MZN14 NJJ12:NJJ14 NTF12:NTF14 ODB12:ODB14 OMX12:OMX14 OWT12:OWT14 PGP12:PGP14 PQL12:PQL14 QAH12:QAH14 QKD12:QKD14 QTZ12:QTZ14 RDV12:RDV14 RNR12:RNR14 RXN12:RXN14 SHJ12:SHJ14 SRF12:SRF14 TBB12:TBB14 TKX12:TKX14 TUT12:TUT14 UEP12:UEP14 UOL12:UOL14 UYH12:UYH14 VID12:VID14 VRZ12:VRZ14 WBV12:WBV14 WLR12:WLR14 WVN12:WVN14 IY12:IY14 SU12:SU14 ACQ12:ACQ14 AMM12:AMM14 AWI12:AWI14 BGE12:BGE14 BQA12:BQA14 BZW12:BZW14 CJS12:CJS14 CTO12:CTO14 DDK12:DDK14 DNG12:DNG14 DXC12:DXC14 EGY12:EGY14 EQU12:EQU14 FAQ12:FAQ14 FKM12:FKM14 FUI12:FUI14 GEE12:GEE14 GOA12:GOA14 GXW12:GXW14 HHS12:HHS14 HRO12:HRO14 IBK12:IBK14 ILG12:ILG14 IVC12:IVC14 JEY12:JEY14 JOU12:JOU14 JYQ12:JYQ14 KIM12:KIM14 KSI12:KSI14 LCE12:LCE14 LMA12:LMA14 LVW12:LVW14 MFS12:MFS14 MPO12:MPO14 MZK12:MZK14 NJG12:NJG14 NTC12:NTC14 OCY12:OCY14 OMU12:OMU14 OWQ12:OWQ14 PGM12:PGM14 PQI12:PQI14 QAE12:QAE14 QKA12:QKA14 QTW12:QTW14 RDS12:RDS14 RNO12:RNO14 RXK12:RXK14 SHG12:SHG14 SRC12:SRC14 TAY12:TAY14 TKU12:TKU14 TUQ12:TUQ14 UEM12:UEM14 UOI12:UOI14 UYE12:UYE14 VIA12:VIA14 VRW12:VRW14 WBS12:WBS14 WLO12:WLO14 WVK12:WVK14 WLO983017 WBS983017 VRW983017 VIA983017 UYE983017 UOI983017 UEM983017 TUQ983017 TKU983017 TAY983017 SRC983017 SHG983017 RXK983017 RNO983017 RDS983017 QTW983017 QKA983017 QAE983017 PQI983017 PGM983017 OWQ983017 OMU983017 OCY983017 NTC983017 NJG983017 MZK983017 MPO983017 MFS983017 LVW983017 LMA983017 LCE983017 KSI983017 KIM983017 JYQ983017 JOU983017 JEY983017 IVC983017 ILG983017 IBK983017 HRO983017 HHS983017 GXW983017 GOA983017 GEE983017 FUI983017 FKM983017 FAQ983017 EQU983017 EGY983017 DXC983017 DNG983017 DDK983017 CTO983017 CJS983017 BZW983017 BQA983017 BGE983017 AWI983017 AMM983017 ACQ983017 SU983017 IY983017 WVK917481 WLO917481 WBS917481 VRW917481 VIA917481 UYE917481 UOI917481 UEM917481 TUQ917481 TKU917481 TAY917481 SRC917481 SHG917481 RXK917481 RNO917481 RDS917481 QTW917481 QKA917481 QAE917481 PQI917481 PGM917481 OWQ917481 OMU917481 OCY917481 NTC917481 NJG917481 MZK917481 MPO917481 MFS917481 LVW917481 LMA917481 LCE917481 KSI917481 KIM917481 JYQ917481 JOU917481 JEY917481 IVC917481 ILG917481 IBK917481 HRO917481 HHS917481 GXW917481 GOA917481 GEE917481 FUI917481 FKM917481 FAQ917481 EQU917481 EGY917481 DXC917481 DNG917481 DDK917481 CTO917481 CJS917481 BZW917481 BQA917481 BGE917481 AWI917481 AMM917481 ACQ917481 SU917481 IY917481 WVK851945 WLO851945 WBS851945 VRW851945 VIA851945 UYE851945 UOI851945 UEM851945 TUQ851945 TKU851945 TAY851945 SRC851945 SHG851945 RXK851945 RNO851945 RDS851945 QTW851945 QKA851945 QAE851945 PQI851945 PGM851945 OWQ851945 OMU851945 OCY851945 NTC851945 NJG851945 MZK851945 MPO851945 MFS851945 LVW851945 LMA851945 LCE851945 KSI851945 KIM851945 JYQ851945 JOU851945 JEY851945 IVC851945 ILG851945 IBK851945 HRO851945 HHS851945 GXW851945 GOA851945 GEE851945 FUI851945 FKM851945 FAQ851945 EQU851945 EGY851945 DXC851945 DNG851945 DDK851945 CTO851945 CJS851945 BZW851945 BQA851945 BGE851945 AWI851945 AMM851945 ACQ851945 SU851945 IY851945 WVK786409 WLO786409 WBS786409 VRW786409 VIA786409 UYE786409 UOI786409 UEM786409 TUQ786409 TKU786409 TAY786409 SRC786409 SHG786409 RXK786409 RNO786409 RDS786409 QTW786409 QKA786409 QAE786409 PQI786409 PGM786409 OWQ786409 OMU786409 OCY786409 NTC786409 NJG786409 MZK786409 MPO786409 MFS786409 LVW786409 LMA786409 LCE786409 KSI786409 KIM786409 JYQ786409 JOU786409 JEY786409 IVC786409 ILG786409 IBK786409 HRO786409 HHS786409 GXW786409 GOA786409 GEE786409 FUI786409 FKM786409 FAQ786409 EQU786409 EGY786409 DXC786409 DNG786409 DDK786409 CTO786409 CJS786409 BZW786409 BQA786409 BGE786409 AWI786409 AMM786409 ACQ786409 SU786409 IY786409 WVK720873 WLO720873 WBS720873 VRW720873 VIA720873 UYE720873 UOI720873 UEM720873 TUQ720873 TKU720873 TAY720873 SRC720873 SHG720873 RXK720873 RNO720873 RDS720873 QTW720873 QKA720873 QAE720873 PQI720873 PGM720873 OWQ720873 OMU720873 OCY720873 NTC720873 NJG720873 MZK720873 MPO720873 MFS720873 LVW720873 LMA720873 LCE720873 KSI720873 KIM720873 JYQ720873 JOU720873 JEY720873 IVC720873 ILG720873 IBK720873 HRO720873 HHS720873 GXW720873 GOA720873 GEE720873 FUI720873 FKM720873 FAQ720873 EQU720873 EGY720873 DXC720873 DNG720873 DDK720873 CTO720873 CJS720873 BZW720873 BQA720873 BGE720873 AWI720873 AMM720873 ACQ720873 SU720873 IY720873 WVK655337 WLO655337 WBS655337 VRW655337 VIA655337 UYE655337 UOI655337 UEM655337 TUQ655337 TKU655337 TAY655337 SRC655337 SHG655337 RXK655337 RNO655337 RDS655337 QTW655337 QKA655337 QAE655337 PQI655337 PGM655337 OWQ655337 OMU655337 OCY655337 NTC655337 NJG655337 MZK655337 MPO655337 MFS655337 LVW655337 LMA655337 LCE655337 KSI655337 KIM655337 JYQ655337 JOU655337 JEY655337 IVC655337 ILG655337 IBK655337 HRO655337 HHS655337 GXW655337 GOA655337 GEE655337 FUI655337 FKM655337 FAQ655337 EQU655337 EGY655337 DXC655337 DNG655337 DDK655337 CTO655337 CJS655337 BZW655337 BQA655337 BGE655337 AWI655337 AMM655337 ACQ655337 SU655337 IY655337 WVK589801 WLO589801 WBS589801 VRW589801 VIA589801 UYE589801 UOI589801 UEM589801 TUQ589801 TKU589801 TAY589801 SRC589801 SHG589801 RXK589801 RNO589801 RDS589801 QTW589801 QKA589801 QAE589801 PQI589801 PGM589801 OWQ589801 OMU589801 OCY589801 NTC589801 NJG589801 MZK589801 MPO589801 MFS589801 LVW589801 LMA589801 LCE589801 KSI589801 KIM589801 JYQ589801 JOU589801 JEY589801 IVC589801 ILG589801 IBK589801 HRO589801 HHS589801 GXW589801 GOA589801 GEE589801 FUI589801 FKM589801 FAQ589801 EQU589801 EGY589801 DXC589801 DNG589801 DDK589801 CTO589801 CJS589801 BZW589801 BQA589801 BGE589801 AWI589801 AMM589801 ACQ589801 SU589801 IY589801 WVK524265 WLO524265 WBS524265 VRW524265 VIA524265 UYE524265 UOI524265 UEM524265 TUQ524265 TKU524265 TAY524265 SRC524265 SHG524265 RXK524265 RNO524265 RDS524265 QTW524265 QKA524265 QAE524265 PQI524265 PGM524265 OWQ524265 OMU524265 OCY524265 NTC524265 NJG524265 MZK524265 MPO524265 MFS524265 LVW524265 LMA524265 LCE524265 KSI524265 KIM524265 JYQ524265 JOU524265 JEY524265 IVC524265 ILG524265 IBK524265 HRO524265 HHS524265 GXW524265 GOA524265 GEE524265 FUI524265 FKM524265 FAQ524265 EQU524265 EGY524265 DXC524265 DNG524265 DDK524265 CTO524265 CJS524265 BZW524265 BQA524265 BGE524265 AWI524265 AMM524265 ACQ524265 SU524265 IY524265 WVK458729 WLO458729 WBS458729 VRW458729 VIA458729 UYE458729 UOI458729 UEM458729 TUQ458729 TKU458729 TAY458729 SRC458729 SHG458729 RXK458729 RNO458729 RDS458729 QTW458729 QKA458729 QAE458729 PQI458729 PGM458729 OWQ458729 OMU458729 OCY458729 NTC458729 NJG458729 MZK458729 MPO458729 MFS458729 LVW458729 LMA458729 LCE458729 KSI458729 KIM458729 JYQ458729 JOU458729 JEY458729 IVC458729 ILG458729 IBK458729 HRO458729 HHS458729 GXW458729 GOA458729 GEE458729 FUI458729 FKM458729 FAQ458729 EQU458729 EGY458729 DXC458729 DNG458729 DDK458729 CTO458729 CJS458729 BZW458729 BQA458729 BGE458729 AWI458729 AMM458729 ACQ458729 SU458729 IY458729 WVK393193 WLO393193 WBS393193 VRW393193 VIA393193 UYE393193 UOI393193 UEM393193 TUQ393193 TKU393193 TAY393193 SRC393193 SHG393193 RXK393193 RNO393193 RDS393193 QTW393193 QKA393193 QAE393193 PQI393193 PGM393193 OWQ393193 OMU393193 OCY393193 NTC393193 NJG393193 MZK393193 MPO393193 MFS393193 LVW393193 LMA393193 LCE393193 KSI393193 KIM393193 JYQ393193 JOU393193 JEY393193 IVC393193 ILG393193 IBK393193 HRO393193 HHS393193 GXW393193 GOA393193 GEE393193 FUI393193 FKM393193 FAQ393193 EQU393193 EGY393193 DXC393193 DNG393193 DDK393193 CTO393193 CJS393193 BZW393193 BQA393193 BGE393193 AWI393193 AMM393193 ACQ393193 SU393193 IY393193 WVK327657 WLO327657 WBS327657 VRW327657 VIA327657 UYE327657 UOI327657 UEM327657 TUQ327657 TKU327657 TAY327657 SRC327657 SHG327657 RXK327657 RNO327657 RDS327657 QTW327657 QKA327657 QAE327657 PQI327657 PGM327657 OWQ327657 OMU327657 OCY327657 NTC327657 NJG327657 MZK327657 MPO327657 MFS327657 LVW327657 LMA327657 LCE327657 KSI327657 KIM327657 JYQ327657 JOU327657 JEY327657 IVC327657 ILG327657 IBK327657 HRO327657 HHS327657 GXW327657 GOA327657 GEE327657 FUI327657 FKM327657 FAQ327657 EQU327657 EGY327657 DXC327657 DNG327657 DDK327657 CTO327657 CJS327657 BZW327657 BQA327657 BGE327657 AWI327657 AMM327657 ACQ327657 SU327657 IY327657 WVK262121 WLO262121 WBS262121 VRW262121 VIA262121 UYE262121 UOI262121 UEM262121 TUQ262121 TKU262121 TAY262121 SRC262121 SHG262121 RXK262121 RNO262121 RDS262121 QTW262121 QKA262121 QAE262121 PQI262121 PGM262121 OWQ262121 OMU262121 OCY262121 NTC262121 NJG262121 MZK262121 MPO262121 MFS262121 LVW262121 LMA262121 LCE262121 KSI262121 KIM262121 JYQ262121 JOU262121 JEY262121 IVC262121 ILG262121 IBK262121 HRO262121 HHS262121 GXW262121 GOA262121 GEE262121 FUI262121 FKM262121 FAQ262121 EQU262121 EGY262121 DXC262121 DNG262121 DDK262121 CTO262121 CJS262121 BZW262121 BQA262121 BGE262121 AWI262121 AMM262121 ACQ262121 SU262121 IY262121 WVK196585 WLO196585 WBS196585 VRW196585 VIA196585 UYE196585 UOI196585 UEM196585 TUQ196585 TKU196585 TAY196585 SRC196585 SHG196585 RXK196585 RNO196585 RDS196585 QTW196585 QKA196585 QAE196585 PQI196585 PGM196585 OWQ196585 OMU196585 OCY196585 NTC196585 NJG196585 MZK196585 MPO196585 MFS196585 LVW196585 LMA196585 LCE196585 KSI196585 KIM196585 JYQ196585 JOU196585 JEY196585 IVC196585 ILG196585 IBK196585 HRO196585 HHS196585 GXW196585 GOA196585 GEE196585 FUI196585 FKM196585 FAQ196585 EQU196585 EGY196585 DXC196585 DNG196585 DDK196585 CTO196585 CJS196585 BZW196585 BQA196585 BGE196585 AWI196585 AMM196585 ACQ196585 SU196585 IY196585 WVK131049 WLO131049 WBS131049 VRW131049 VIA131049 UYE131049 UOI131049 UEM131049 TUQ131049 TKU131049 TAY131049 SRC131049 SHG131049 RXK131049 RNO131049 RDS131049 QTW131049 QKA131049 QAE131049 PQI131049 PGM131049 OWQ131049 OMU131049 OCY131049 NTC131049 NJG131049 MZK131049 MPO131049 MFS131049 LVW131049 LMA131049 LCE131049 KSI131049 KIM131049 JYQ131049 JOU131049 JEY131049 IVC131049 ILG131049 IBK131049 HRO131049 HHS131049 GXW131049 GOA131049 GEE131049 FUI131049 FKM131049 FAQ131049 EQU131049 EGY131049 DXC131049 DNG131049 DDK131049 CTO131049 CJS131049 BZW131049 BQA131049 BGE131049 AWI131049 AMM131049 ACQ131049 SU131049 IY131049 WVK65513 WLO65513 WBS65513 VRW65513 VIA65513 UYE65513 UOI65513 UEM65513 TUQ65513 TKU65513 TAY65513 SRC65513 SHG65513 RXK65513 RNO65513 RDS65513 QTW65513 QKA65513 QAE65513 PQI65513 PGM65513 OWQ65513 OMU65513 OCY65513 NTC65513 NJG65513 MZK65513 MPO65513 MFS65513 LVW65513 LMA65513 LCE65513 KSI65513 KIM65513 JYQ65513 JOU65513 JEY65513 IVC65513 ILG65513 IBK65513 HRO65513 HHS65513 GXW65513 GOA65513 GEE65513 FUI65513 FKM65513 FAQ65513 EQU65513 EGY65513 DXC65513 DNG65513 DDK65513 CTO65513 CJS65513 BZW65513 BQA65513 BGE65513 AWI65513 AMM65513 ACQ65513 SU65513 IY65513 WVN983017 WLR983017 WBV983017 VRZ983017 VID983017 UYH983017 UOL983017 UEP983017 TUT983017 TKX983017 TBB983017 SRF983017 SHJ983017 RXN983017 RNR983017 RDV983017 QTZ983017 QKD983017 QAH983017 PQL983017 PGP983017 OWT983017 OMX983017 ODB983017 NTF983017 NJJ983017 MZN983017 MPR983017 MFV983017 LVZ983017 LMD983017 LCH983017 KSL983017 KIP983017 JYT983017 JOX983017 JFB983017 IVF983017 ILJ983017 IBN983017 HRR983017 HHV983017 GXZ983017 GOD983017 GEH983017 FUL983017 FKP983017 FAT983017 EQX983017 EHB983017 DXF983017 DNJ983017 DDN983017 CTR983017 CJV983017 BZZ983017 BQD983017 BGH983017 AWL983017 AMP983017 ACT983017 SX983017 JB983017 WVN917481 WLR917481 WBV917481 VRZ917481 VID917481 UYH917481 UOL917481 UEP917481 TUT917481 TKX917481 TBB917481 SRF917481 SHJ917481 RXN917481 RNR917481 RDV917481 QTZ917481 QKD917481 QAH917481 PQL917481 PGP917481 OWT917481 OMX917481 ODB917481 NTF917481 NJJ917481 MZN917481 MPR917481 MFV917481 LVZ917481 LMD917481 LCH917481 KSL917481 KIP917481 JYT917481 JOX917481 JFB917481 IVF917481 ILJ917481 IBN917481 HRR917481 HHV917481 GXZ917481 GOD917481 GEH917481 FUL917481 FKP917481 FAT917481 EQX917481 EHB917481 DXF917481 DNJ917481 DDN917481 CTR917481 CJV917481 BZZ917481 BQD917481 BGH917481 AWL917481 AMP917481 ACT917481 SX917481 JB917481 WVN851945 WLR851945 WBV851945 VRZ851945 VID851945 UYH851945 UOL851945 UEP851945 TUT851945 TKX851945 TBB851945 SRF851945 SHJ851945 RXN851945 RNR851945 RDV851945 QTZ851945 QKD851945 QAH851945 PQL851945 PGP851945 OWT851945 OMX851945 ODB851945 NTF851945 NJJ851945 MZN851945 MPR851945 MFV851945 LVZ851945 LMD851945 LCH851945 KSL851945 KIP851945 JYT851945 JOX851945 JFB851945 IVF851945 ILJ851945 IBN851945 HRR851945 HHV851945 GXZ851945 GOD851945 GEH851945 FUL851945 FKP851945 FAT851945 EQX851945 EHB851945 DXF851945 DNJ851945 DDN851945 CTR851945 CJV851945 BZZ851945 BQD851945 BGH851945 AWL851945 AMP851945 ACT851945 SX851945 JB851945 WVN786409 WLR786409 WBV786409 VRZ786409 VID786409 UYH786409 UOL786409 UEP786409 TUT786409 TKX786409 TBB786409 SRF786409 SHJ786409 RXN786409 RNR786409 RDV786409 QTZ786409 QKD786409 QAH786409 PQL786409 PGP786409 OWT786409 OMX786409 ODB786409 NTF786409 NJJ786409 MZN786409 MPR786409 MFV786409 LVZ786409 LMD786409 LCH786409 KSL786409 KIP786409 JYT786409 JOX786409 JFB786409 IVF786409 ILJ786409 IBN786409 HRR786409 HHV786409 GXZ786409 GOD786409 GEH786409 FUL786409 FKP786409 FAT786409 EQX786409 EHB786409 DXF786409 DNJ786409 DDN786409 CTR786409 CJV786409 BZZ786409 BQD786409 BGH786409 AWL786409 AMP786409 ACT786409 SX786409 JB786409 WVN720873 WLR720873 WBV720873 VRZ720873 VID720873 UYH720873 UOL720873 UEP720873 TUT720873 TKX720873 TBB720873 SRF720873 SHJ720873 RXN720873 RNR720873 RDV720873 QTZ720873 QKD720873 QAH720873 PQL720873 PGP720873 OWT720873 OMX720873 ODB720873 NTF720873 NJJ720873 MZN720873 MPR720873 MFV720873 LVZ720873 LMD720873 LCH720873 KSL720873 KIP720873 JYT720873 JOX720873 JFB720873 IVF720873 ILJ720873 IBN720873 HRR720873 HHV720873 GXZ720873 GOD720873 GEH720873 FUL720873 FKP720873 FAT720873 EQX720873 EHB720873 DXF720873 DNJ720873 DDN720873 CTR720873 CJV720873 BZZ720873 BQD720873 BGH720873 AWL720873 AMP720873 ACT720873 SX720873 JB720873 WVN655337 WLR655337 WBV655337 VRZ655337 VID655337 UYH655337 UOL655337 UEP655337 TUT655337 TKX655337 TBB655337 SRF655337 SHJ655337 RXN655337 RNR655337 RDV655337 QTZ655337 QKD655337 QAH655337 PQL655337 PGP655337 OWT655337 OMX655337 ODB655337 NTF655337 NJJ655337 MZN655337 MPR655337 MFV655337 LVZ655337 LMD655337 LCH655337 KSL655337 KIP655337 JYT655337 JOX655337 JFB655337 IVF655337 ILJ655337 IBN655337 HRR655337 HHV655337 GXZ655337 GOD655337 GEH655337 FUL655337 FKP655337 FAT655337 EQX655337 EHB655337 DXF655337 DNJ655337 DDN655337 CTR655337 CJV655337 BZZ655337 BQD655337 BGH655337 AWL655337 AMP655337 ACT655337 SX655337 JB655337 WVN589801 WLR589801 WBV589801 VRZ589801 VID589801 UYH589801 UOL589801 UEP589801 TUT589801 TKX589801 TBB589801 SRF589801 SHJ589801 RXN589801 RNR589801 RDV589801 QTZ589801 QKD589801 QAH589801 PQL589801 PGP589801 OWT589801 OMX589801 ODB589801 NTF589801 NJJ589801 MZN589801 MPR589801 MFV589801 LVZ589801 LMD589801 LCH589801 KSL589801 KIP589801 JYT589801 JOX589801 JFB589801 IVF589801 ILJ589801 IBN589801 HRR589801 HHV589801 GXZ589801 GOD589801 GEH589801 FUL589801 FKP589801 FAT589801 EQX589801 EHB589801 DXF589801 DNJ589801 DDN589801 CTR589801 CJV589801 BZZ589801 BQD589801 BGH589801 AWL589801 AMP589801 ACT589801 SX589801 JB589801 WVN524265 WLR524265 WBV524265 VRZ524265 VID524265 UYH524265 UOL524265 UEP524265 TUT524265 TKX524265 TBB524265 SRF524265 SHJ524265 RXN524265 RNR524265 RDV524265 QTZ524265 QKD524265 QAH524265 PQL524265 PGP524265 OWT524265 OMX524265 ODB524265 NTF524265 NJJ524265 MZN524265 MPR524265 MFV524265 LVZ524265 LMD524265 LCH524265 KSL524265 KIP524265 JYT524265 JOX524265 JFB524265 IVF524265 ILJ524265 IBN524265 HRR524265 HHV524265 GXZ524265 GOD524265 GEH524265 FUL524265 FKP524265 FAT524265 EQX524265 EHB524265 DXF524265 DNJ524265 DDN524265 CTR524265 CJV524265 BZZ524265 BQD524265 BGH524265 AWL524265 AMP524265 ACT524265 SX524265 JB524265 WVN458729 WLR458729 WBV458729 VRZ458729 VID458729 UYH458729 UOL458729 UEP458729 TUT458729 TKX458729 TBB458729 SRF458729 SHJ458729 RXN458729 RNR458729 RDV458729 QTZ458729 QKD458729 QAH458729 PQL458729 PGP458729 OWT458729 OMX458729 ODB458729 NTF458729 NJJ458729 MZN458729 MPR458729 MFV458729 LVZ458729 LMD458729 LCH458729 KSL458729 KIP458729 JYT458729 JOX458729 JFB458729 IVF458729 ILJ458729 IBN458729 HRR458729 HHV458729 GXZ458729 GOD458729 GEH458729 FUL458729 FKP458729 FAT458729 EQX458729 EHB458729 DXF458729 DNJ458729 DDN458729 CTR458729 CJV458729 BZZ458729 BQD458729 BGH458729 AWL458729 AMP458729 ACT458729 SX458729 JB458729 WVN393193 WLR393193 WBV393193 VRZ393193 VID393193 UYH393193 UOL393193 UEP393193 TUT393193 TKX393193 TBB393193 SRF393193 SHJ393193 RXN393193 RNR393193 RDV393193 QTZ393193 QKD393193 QAH393193 PQL393193 PGP393193 OWT393193 OMX393193 ODB393193 NTF393193 NJJ393193 MZN393193 MPR393193 MFV393193 LVZ393193 LMD393193 LCH393193 KSL393193 KIP393193 JYT393193 JOX393193 JFB393193 IVF393193 ILJ393193 IBN393193 HRR393193 HHV393193 GXZ393193 GOD393193 GEH393193 FUL393193 FKP393193 FAT393193 EQX393193 EHB393193 DXF393193 DNJ393193 DDN393193 CTR393193 CJV393193 BZZ393193 BQD393193 BGH393193 AWL393193 AMP393193 ACT393193 SX393193 JB393193 WVN327657 WLR327657 WBV327657 VRZ327657 VID327657 UYH327657 UOL327657 UEP327657 TUT327657 TKX327657 TBB327657 SRF327657 SHJ327657 RXN327657 RNR327657 RDV327657 QTZ327657 QKD327657 QAH327657 PQL327657 PGP327657 OWT327657 OMX327657 ODB327657 NTF327657 NJJ327657 MZN327657 MPR327657 MFV327657 LVZ327657 LMD327657 LCH327657 KSL327657 KIP327657 JYT327657 JOX327657 JFB327657 IVF327657 ILJ327657 IBN327657 HRR327657 HHV327657 GXZ327657 GOD327657 GEH327657 FUL327657 FKP327657 FAT327657 EQX327657 EHB327657 DXF327657 DNJ327657 DDN327657 CTR327657 CJV327657 BZZ327657 BQD327657 BGH327657 AWL327657 AMP327657 ACT327657 SX327657 JB327657 WVN262121 WLR262121 WBV262121 VRZ262121 VID262121 UYH262121 UOL262121 UEP262121 TUT262121 TKX262121 TBB262121 SRF262121 SHJ262121 RXN262121 RNR262121 RDV262121 QTZ262121 QKD262121 QAH262121 PQL262121 PGP262121 OWT262121 OMX262121 ODB262121 NTF262121 NJJ262121 MZN262121 MPR262121 MFV262121 LVZ262121 LMD262121 LCH262121 KSL262121 KIP262121 JYT262121 JOX262121 JFB262121 IVF262121 ILJ262121 IBN262121 HRR262121 HHV262121 GXZ262121 GOD262121 GEH262121 FUL262121 FKP262121 FAT262121 EQX262121 EHB262121 DXF262121 DNJ262121 DDN262121 CTR262121 CJV262121 BZZ262121 BQD262121 BGH262121 AWL262121 AMP262121 ACT262121 SX262121 JB262121 WVN196585 WLR196585 WBV196585 VRZ196585 VID196585 UYH196585 UOL196585 UEP196585 TUT196585 TKX196585 TBB196585 SRF196585 SHJ196585 RXN196585 RNR196585 RDV196585 QTZ196585 QKD196585 QAH196585 PQL196585 PGP196585 OWT196585 OMX196585 ODB196585 NTF196585 NJJ196585 MZN196585 MPR196585 MFV196585 LVZ196585 LMD196585 LCH196585 KSL196585 KIP196585 JYT196585 JOX196585 JFB196585 IVF196585 ILJ196585 IBN196585 HRR196585 HHV196585 GXZ196585 GOD196585 GEH196585 FUL196585 FKP196585 FAT196585 EQX196585 EHB196585 DXF196585 DNJ196585 DDN196585 CTR196585 CJV196585 BZZ196585 BQD196585 BGH196585 AWL196585 AMP196585 ACT196585 SX196585 JB196585 WVN131049 WLR131049 WBV131049 VRZ131049 VID131049 UYH131049 UOL131049 UEP131049 TUT131049 TKX131049 TBB131049 SRF131049 SHJ131049 RXN131049 RNR131049 RDV131049 QTZ131049 QKD131049 QAH131049 PQL131049 PGP131049 OWT131049 OMX131049 ODB131049 NTF131049 NJJ131049 MZN131049 MPR131049 MFV131049 LVZ131049 LMD131049 LCH131049 KSL131049 KIP131049 JYT131049 JOX131049 JFB131049 IVF131049 ILJ131049 IBN131049 HRR131049 HHV131049 GXZ131049 GOD131049 GEH131049 FUL131049 FKP131049 FAT131049 EQX131049 EHB131049 DXF131049 DNJ131049 DDN131049 CTR131049 CJV131049 BZZ131049 BQD131049 BGH131049 AWL131049 AMP131049 ACT131049 SX131049 JB131049 WVN65513 WLR65513 WBV65513 VRZ65513 VID65513 UYH65513 UOL65513 UEP65513 TUT65513 TKX65513 TBB65513 SRF65513 SHJ65513 RXN65513 RNR65513 RDV65513 QTZ65513 QKD65513 QAH65513 PQL65513 PGP65513 OWT65513 OMX65513 ODB65513 NTF65513 NJJ65513 MZN65513 MPR65513 MFV65513 LVZ65513 LMD65513 LCH65513 KSL65513 KIP65513 JYT65513 JOX65513 JFB65513 IVF65513 ILJ65513 IBN65513 HRR65513 HHV65513 GXZ65513 GOD65513 GEH65513 FUL65513 FKP65513 FAT65513 EQX65513 EHB65513 DXF65513 DNJ65513 DDN65513 CTR65513 CJV65513 BZZ65513 BQD65513 BGH65513 AWL65513 AMP65513 ACT65513 SX65513 JB65513" xr:uid="{00000000-0002-0000-0200-00000A000000}">
      <formula1>StubPeriods</formula1>
    </dataValidation>
    <dataValidation type="list" allowBlank="1" showInputMessage="1" showErrorMessage="1" sqref="E26 H26:H27" xr:uid="{00000000-0002-0000-0200-00000B000000}">
      <formula1>CurveList</formula1>
    </dataValidation>
  </dataValidations>
  <pageMargins left="0.75" right="0.75" top="1" bottom="1" header="0.5" footer="0.5"/>
  <pageSetup scale="18" orientation="landscape" r:id="rId1"/>
  <headerFooter alignWithMargins="0"/>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U53"/>
  <sheetViews>
    <sheetView tabSelected="1" workbookViewId="0">
      <selection activeCell="B2" sqref="B2"/>
    </sheetView>
  </sheetViews>
  <sheetFormatPr defaultRowHeight="12.75"/>
  <cols>
    <col min="1" max="1" width="3.28515625" customWidth="1"/>
    <col min="2" max="2" width="10.42578125" style="60" bestFit="1" customWidth="1"/>
    <col min="3" max="3" width="10.28515625" style="60" bestFit="1" customWidth="1"/>
    <col min="4" max="4" width="24" style="60" bestFit="1" customWidth="1"/>
    <col min="5" max="5" width="15" style="76" bestFit="1" customWidth="1"/>
    <col min="6" max="6" width="17.5703125" style="77" bestFit="1" customWidth="1"/>
    <col min="7" max="8" width="18" style="76" bestFit="1" customWidth="1"/>
    <col min="9" max="10" width="18.5703125" style="75" bestFit="1" customWidth="1"/>
    <col min="11" max="11" width="17.85546875" style="75" bestFit="1" customWidth="1"/>
    <col min="12" max="12" width="25.5703125" style="90" bestFit="1" customWidth="1"/>
    <col min="13" max="13" width="15" style="76" bestFit="1" customWidth="1"/>
    <col min="14" max="14" width="22.28515625" style="90" bestFit="1" customWidth="1"/>
    <col min="15" max="15" width="22.28515625" style="78" bestFit="1" customWidth="1"/>
    <col min="16" max="16" width="14.28515625" style="60" bestFit="1" customWidth="1"/>
    <col min="17" max="17" width="11.7109375" style="60" bestFit="1" customWidth="1"/>
    <col min="18" max="19" width="18" style="76" bestFit="1" customWidth="1"/>
    <col min="20" max="20" width="18.140625" style="77" bestFit="1" customWidth="1"/>
    <col min="21" max="21" width="16.28515625" style="77" bestFit="1" customWidth="1"/>
  </cols>
  <sheetData>
    <row r="1" spans="1:21" ht="13.5" thickBot="1">
      <c r="B1" s="54"/>
      <c r="C1" s="55"/>
      <c r="D1" s="55"/>
      <c r="E1" s="57"/>
      <c r="F1" s="58"/>
      <c r="G1" s="57"/>
      <c r="H1" s="57"/>
      <c r="I1" s="56"/>
      <c r="J1" s="56"/>
      <c r="K1" s="56"/>
      <c r="L1" s="87"/>
      <c r="M1" s="57"/>
      <c r="N1" s="87"/>
      <c r="O1" s="59"/>
      <c r="R1" s="57"/>
      <c r="S1" s="57"/>
      <c r="T1" s="58"/>
      <c r="U1" s="58"/>
    </row>
    <row r="2" spans="1:21" ht="15.75" thickBot="1">
      <c r="A2" s="31"/>
      <c r="B2" s="61" t="str">
        <f t="array" aca="1" ref="B2:Q53" ca="1">_xll.HLV5r3.Financial.Cache.ValueWithDetail(StructuredSwaptionPricer!E48,StructuredSwaptionPricer!L13,StructuredSwaptionPricer!L12,StructuredSwaptionPricer!L15,StructuredSwaptionPricer!L6)</f>
        <v>Leg</v>
      </c>
      <c r="C2" s="62" t="str">
        <f ca="1"/>
        <v>Coupon</v>
      </c>
      <c r="D2" s="62" t="str">
        <f ca="1"/>
        <v>PriceableCouponType</v>
      </c>
      <c r="E2" s="64" t="str">
        <f ca="1"/>
        <v>NotionalAmount</v>
      </c>
      <c r="F2" s="65" t="str">
        <f ca="1"/>
        <v>Rate</v>
      </c>
      <c r="G2" s="64" t="str">
        <f ca="1"/>
        <v>ForecastAmount</v>
      </c>
      <c r="H2" s="64" t="str">
        <f ca="1"/>
        <v>Currency</v>
      </c>
      <c r="I2" s="63" t="str">
        <f ca="1"/>
        <v>AccrualStartDate</v>
      </c>
      <c r="J2" s="63" t="str">
        <f ca="1"/>
        <v>AccrualEndDate</v>
      </c>
      <c r="K2" s="63" t="str">
        <f ca="1"/>
        <v>PaymentDate</v>
      </c>
      <c r="L2" s="88" t="str">
        <f ca="1"/>
        <v>PaymentDiscountFactor</v>
      </c>
      <c r="M2" s="64" t="str">
        <f ca="1"/>
        <v>NPV</v>
      </c>
      <c r="N2" s="88" t="str">
        <f ca="1"/>
        <v>CouponYearFraction</v>
      </c>
      <c r="O2" s="66" t="str">
        <f ca="1"/>
        <v>IsDiscounted</v>
      </c>
      <c r="P2" s="67" t="str">
        <f ca="1"/>
        <v>IsRealised</v>
      </c>
      <c r="Q2" s="67" t="e">
        <f ca="1"/>
        <v>#N/A</v>
      </c>
      <c r="R2" s="64" t="s">
        <v>69</v>
      </c>
      <c r="S2" s="64" t="s">
        <v>70</v>
      </c>
      <c r="T2" s="65" t="s">
        <v>71</v>
      </c>
      <c r="U2" s="65" t="s">
        <v>72</v>
      </c>
    </row>
    <row r="3" spans="1:21">
      <c r="A3" s="31"/>
      <c r="B3" s="68" t="str">
        <f ca="1"/>
        <v>ReceiveLeg</v>
      </c>
      <c r="C3" s="69" t="str">
        <f ca="1"/>
        <v>Coupon_1</v>
      </c>
      <c r="D3" s="69" t="str">
        <f ca="1"/>
        <v>FloatingRate</v>
      </c>
      <c r="E3" s="71">
        <f ca="1"/>
        <v>100000000</v>
      </c>
      <c r="F3" s="72">
        <f ca="1"/>
        <v>5.5630549819104015E-2</v>
      </c>
      <c r="G3" s="71">
        <f ca="1"/>
        <v>1625628.6618583212</v>
      </c>
      <c r="H3" s="71" t="str">
        <f ca="1"/>
        <v>AUD</v>
      </c>
      <c r="I3" s="70">
        <f ca="1"/>
        <v>45475</v>
      </c>
      <c r="J3" s="70">
        <f ca="1"/>
        <v>45681</v>
      </c>
      <c r="K3" s="70">
        <f ca="1"/>
        <v>45681</v>
      </c>
      <c r="L3" s="89">
        <f ca="1"/>
        <v>0.75782186617798197</v>
      </c>
      <c r="M3" s="71">
        <f ca="1"/>
        <v>1231936.9462418887</v>
      </c>
      <c r="N3" s="89">
        <f ca="1"/>
        <v>0.56438356164383596</v>
      </c>
      <c r="O3" s="73" t="b">
        <f ca="1"/>
        <v>0</v>
      </c>
      <c r="P3" s="68" t="b">
        <f ca="1"/>
        <v>0</v>
      </c>
      <c r="Q3" s="68" t="e">
        <f ca="1"/>
        <v>#N/A</v>
      </c>
      <c r="R3" s="71">
        <f t="shared" ref="R3:R42" ca="1" si="0">S3/(1+O3*G3)</f>
        <v>3139696.784311078</v>
      </c>
      <c r="S3" s="71">
        <f ca="1">E3*F3*N3</f>
        <v>3139696.784311078</v>
      </c>
      <c r="T3" s="72">
        <f ca="1">G3/N3/(E3-G3)</f>
        <v>2.9279592080661089E-2</v>
      </c>
      <c r="U3" s="72">
        <f ca="1">G3/E3/N3</f>
        <v>2.8803614639722662E-2</v>
      </c>
    </row>
    <row r="4" spans="1:21">
      <c r="A4" s="31"/>
      <c r="B4" s="68" t="str">
        <f ca="1"/>
        <v>ReceiveLeg</v>
      </c>
      <c r="C4" s="68" t="str">
        <f ca="1"/>
        <v>Coupon_2</v>
      </c>
      <c r="D4" s="69" t="str">
        <f ca="1"/>
        <v>FloatingRate</v>
      </c>
      <c r="E4" s="71">
        <f ca="1"/>
        <v>100000000</v>
      </c>
      <c r="F4" s="72">
        <f ca="1"/>
        <v>5.6277352455805625E-2</v>
      </c>
      <c r="G4" s="71">
        <f ca="1"/>
        <v>1444950.6280158807</v>
      </c>
      <c r="H4" s="71" t="str">
        <f ca="1"/>
        <v>AUD</v>
      </c>
      <c r="I4" s="70">
        <f ca="1"/>
        <v>45681</v>
      </c>
      <c r="J4" s="70">
        <f ca="1"/>
        <v>45862</v>
      </c>
      <c r="K4" s="70">
        <f ca="1"/>
        <v>45862</v>
      </c>
      <c r="L4" s="89">
        <f ca="1"/>
        <v>0.73937731997768197</v>
      </c>
      <c r="M4" s="71">
        <f ca="1"/>
        <v>1068363.7228424505</v>
      </c>
      <c r="N4" s="89">
        <f ca="1"/>
        <v>0.49589041095890402</v>
      </c>
      <c r="O4" s="74" t="b">
        <f ca="1"/>
        <v>0</v>
      </c>
      <c r="P4" s="68" t="b">
        <f ca="1"/>
        <v>0</v>
      </c>
      <c r="Q4" s="68" t="e">
        <f ca="1"/>
        <v>#N/A</v>
      </c>
      <c r="R4" s="71">
        <f t="shared" ca="1" si="0"/>
        <v>2790739.9436988537</v>
      </c>
      <c r="S4" s="71">
        <f t="shared" ref="S4:S42" ca="1" si="1">E4*F4*N4</f>
        <v>2790739.9436988537</v>
      </c>
      <c r="T4" s="72">
        <f t="shared" ref="T4:T42" ca="1" si="2">G4/N4/(E4-G4)</f>
        <v>2.9565717155259089E-2</v>
      </c>
      <c r="U4" s="72">
        <f t="shared" ref="U4:U42" ca="1" si="3">G4/E4/N4</f>
        <v>2.9138507139546771E-2</v>
      </c>
    </row>
    <row r="5" spans="1:21">
      <c r="A5" s="31"/>
      <c r="B5" s="68" t="str">
        <f ca="1"/>
        <v>ReceiveLeg</v>
      </c>
      <c r="C5" s="68" t="str">
        <f ca="1"/>
        <v>Coupon_3</v>
      </c>
      <c r="D5" s="69" t="str">
        <f ca="1"/>
        <v>FloatingRate</v>
      </c>
      <c r="E5" s="71">
        <f ca="1"/>
        <v>100000000</v>
      </c>
      <c r="F5" s="72">
        <f ca="1"/>
        <v>5.638872177665144E-2</v>
      </c>
      <c r="G5" s="71">
        <f ca="1"/>
        <v>1495803.7986830533</v>
      </c>
      <c r="H5" s="71" t="str">
        <f ca="1"/>
        <v>AUD</v>
      </c>
      <c r="I5" s="70">
        <f ca="1"/>
        <v>45862</v>
      </c>
      <c r="J5" s="70">
        <f ca="1"/>
        <v>46049</v>
      </c>
      <c r="K5" s="70">
        <f ca="1"/>
        <v>46049</v>
      </c>
      <c r="L5" s="89">
        <f ca="1"/>
        <v>0.72079179945190297</v>
      </c>
      <c r="M5" s="71">
        <f ca="1"/>
        <v>1078163.11167975</v>
      </c>
      <c r="N5" s="89">
        <f ca="1"/>
        <v>0.51232876712328801</v>
      </c>
      <c r="O5" s="74" t="b">
        <f ca="1"/>
        <v>0</v>
      </c>
      <c r="P5" s="68" t="b">
        <f ca="1"/>
        <v>0</v>
      </c>
      <c r="Q5" s="68" t="e">
        <f ca="1"/>
        <v>#N/A</v>
      </c>
      <c r="R5" s="71">
        <f t="shared" ca="1" si="0"/>
        <v>2888956.4307489935</v>
      </c>
      <c r="S5" s="71">
        <f t="shared" ca="1" si="1"/>
        <v>2888956.4307489935</v>
      </c>
      <c r="T5" s="72">
        <f t="shared" ca="1" si="2"/>
        <v>2.9639519460097904E-2</v>
      </c>
      <c r="U5" s="72">
        <f t="shared" ca="1" si="3"/>
        <v>2.9196170402102359E-2</v>
      </c>
    </row>
    <row r="6" spans="1:21">
      <c r="A6" s="31"/>
      <c r="B6" s="68" t="str">
        <f ca="1"/>
        <v>ReceiveLeg</v>
      </c>
      <c r="C6" s="68" t="str">
        <f ca="1"/>
        <v>Coupon_4</v>
      </c>
      <c r="D6" s="69" t="str">
        <f ca="1"/>
        <v>FloatingRate</v>
      </c>
      <c r="E6" s="71">
        <f ca="1"/>
        <v>100000000</v>
      </c>
      <c r="F6" s="72">
        <f ca="1"/>
        <v>5.6793978286898139E-2</v>
      </c>
      <c r="G6" s="71">
        <f ca="1"/>
        <v>1434045.9541570202</v>
      </c>
      <c r="H6" s="71" t="str">
        <f ca="1"/>
        <v>AUD</v>
      </c>
      <c r="I6" s="70">
        <f ca="1"/>
        <v>46049</v>
      </c>
      <c r="J6" s="70">
        <f ca="1"/>
        <v>46227</v>
      </c>
      <c r="K6" s="70">
        <f ca="1"/>
        <v>46227</v>
      </c>
      <c r="L6" s="89">
        <f ca="1"/>
        <v>0.70353487408920901</v>
      </c>
      <c r="M6" s="71">
        <f ca="1"/>
        <v>1008901.3397959988</v>
      </c>
      <c r="N6" s="89">
        <f ca="1"/>
        <v>0.48767123287671199</v>
      </c>
      <c r="O6" s="74" t="b">
        <f ca="1"/>
        <v>0</v>
      </c>
      <c r="P6" s="68" t="b">
        <f ca="1"/>
        <v>0</v>
      </c>
      <c r="Q6" s="68" t="e">
        <f ca="1"/>
        <v>#N/A</v>
      </c>
      <c r="R6" s="71">
        <f t="shared" ca="1" si="0"/>
        <v>2769678.9411144825</v>
      </c>
      <c r="S6" s="71">
        <f t="shared" ca="1" si="1"/>
        <v>2769678.9411144825</v>
      </c>
      <c r="T6" s="72">
        <f t="shared" ca="1" si="2"/>
        <v>2.9833829320504445E-2</v>
      </c>
      <c r="U6" s="72">
        <f t="shared" ca="1" si="3"/>
        <v>2.9405998498163638E-2</v>
      </c>
    </row>
    <row r="7" spans="1:21">
      <c r="A7" s="31"/>
      <c r="B7" s="68" t="str">
        <f ca="1"/>
        <v>ReceiveLeg</v>
      </c>
      <c r="C7" s="68" t="str">
        <f ca="1"/>
        <v>Coupon_5</v>
      </c>
      <c r="D7" s="69" t="str">
        <f ca="1"/>
        <v>FloatingRate</v>
      </c>
      <c r="E7" s="71">
        <f ca="1"/>
        <v>100000000</v>
      </c>
      <c r="F7" s="72">
        <f ca="1"/>
        <v>5.5904986495702622E-2</v>
      </c>
      <c r="G7" s="71">
        <f ca="1"/>
        <v>1467111.2606686591</v>
      </c>
      <c r="H7" s="71" t="str">
        <f ca="1"/>
        <v>AUD</v>
      </c>
      <c r="I7" s="70">
        <f ca="1"/>
        <v>46227</v>
      </c>
      <c r="J7" s="70">
        <f ca="1"/>
        <v>46412</v>
      </c>
      <c r="K7" s="70">
        <f ca="1"/>
        <v>46412</v>
      </c>
      <c r="L7" s="89">
        <f ca="1"/>
        <v>0.68603708810211494</v>
      </c>
      <c r="M7" s="71">
        <f ca="1"/>
        <v>1006492.7371909501</v>
      </c>
      <c r="N7" s="89">
        <f ca="1"/>
        <v>0.50684931506849296</v>
      </c>
      <c r="O7" s="74" t="b">
        <f ca="1"/>
        <v>0</v>
      </c>
      <c r="P7" s="68" t="b">
        <f ca="1"/>
        <v>0</v>
      </c>
      <c r="Q7" s="68" t="e">
        <f ca="1"/>
        <v>#N/A</v>
      </c>
      <c r="R7" s="71">
        <f t="shared" ca="1" si="0"/>
        <v>2833540.4114260222</v>
      </c>
      <c r="S7" s="71">
        <f t="shared" ca="1" si="1"/>
        <v>2833540.4114260222</v>
      </c>
      <c r="T7" s="72">
        <f t="shared" ca="1" si="2"/>
        <v>2.9376697493373568E-2</v>
      </c>
      <c r="U7" s="72">
        <f t="shared" ca="1" si="3"/>
        <v>2.8945708656435719E-2</v>
      </c>
    </row>
    <row r="8" spans="1:21">
      <c r="A8" s="31"/>
      <c r="B8" s="68" t="str">
        <f ca="1"/>
        <v>ReceiveLeg</v>
      </c>
      <c r="C8" s="68" t="str">
        <f ca="1"/>
        <v>Coupon_6</v>
      </c>
      <c r="D8" s="69" t="str">
        <f ca="1"/>
        <v>FloatingRate</v>
      </c>
      <c r="E8" s="71">
        <f ca="1"/>
        <v>100000000</v>
      </c>
      <c r="F8" s="72">
        <f ca="1"/>
        <v>5.6168812038346193E-2</v>
      </c>
      <c r="G8" s="71">
        <f ca="1"/>
        <v>1450131.5514791866</v>
      </c>
      <c r="H8" s="71" t="str">
        <f ca="1"/>
        <v>AUD</v>
      </c>
      <c r="I8" s="70">
        <f ca="1"/>
        <v>46412</v>
      </c>
      <c r="J8" s="70">
        <f ca="1"/>
        <v>46594</v>
      </c>
      <c r="K8" s="70">
        <f ca="1"/>
        <v>46594</v>
      </c>
      <c r="L8" s="89">
        <f ca="1"/>
        <v>0.66924779699282599</v>
      </c>
      <c r="M8" s="71">
        <f ca="1"/>
        <v>970497.34617723455</v>
      </c>
      <c r="N8" s="89">
        <f ca="1"/>
        <v>0.49863013698630099</v>
      </c>
      <c r="O8" s="74" t="b">
        <f ca="1"/>
        <v>0</v>
      </c>
      <c r="P8" s="68" t="b">
        <f ca="1"/>
        <v>0</v>
      </c>
      <c r="Q8" s="68" t="e">
        <f ca="1"/>
        <v>#N/A</v>
      </c>
      <c r="R8" s="71">
        <f t="shared" ca="1" si="0"/>
        <v>2800746.2441038354</v>
      </c>
      <c r="S8" s="71">
        <f t="shared" ca="1" si="1"/>
        <v>2800746.2441038354</v>
      </c>
      <c r="T8" s="72">
        <f t="shared" ca="1" si="2"/>
        <v>2.9510245975162282E-2</v>
      </c>
      <c r="U8" s="72">
        <f t="shared" ca="1" si="3"/>
        <v>2.9082308587357338E-2</v>
      </c>
    </row>
    <row r="9" spans="1:21">
      <c r="A9" s="31"/>
      <c r="B9" s="68" t="str">
        <f ca="1"/>
        <v>ReceiveLeg</v>
      </c>
      <c r="C9" s="68" t="str">
        <f ca="1"/>
        <v>Coupon_7</v>
      </c>
      <c r="D9" s="69" t="str">
        <f ca="1"/>
        <v>FloatingRate</v>
      </c>
      <c r="E9" s="71">
        <f ca="1"/>
        <v>100000000</v>
      </c>
      <c r="F9" s="72">
        <f ca="1"/>
        <v>5.5561190758819969E-2</v>
      </c>
      <c r="G9" s="71">
        <f ca="1"/>
        <v>1434444.3621508884</v>
      </c>
      <c r="H9" s="71" t="str">
        <f ca="1"/>
        <v>AUD</v>
      </c>
      <c r="I9" s="70">
        <f ca="1"/>
        <v>46594</v>
      </c>
      <c r="J9" s="70">
        <f ca="1"/>
        <v>46776</v>
      </c>
      <c r="K9" s="70">
        <f ca="1"/>
        <v>46776</v>
      </c>
      <c r="L9" s="89">
        <f ca="1"/>
        <v>0.65286988371079402</v>
      </c>
      <c r="M9" s="71">
        <f ca="1"/>
        <v>936505.52390705456</v>
      </c>
      <c r="N9" s="89">
        <f ca="1"/>
        <v>0.49863013698630099</v>
      </c>
      <c r="O9" s="74" t="b">
        <f ca="1"/>
        <v>0</v>
      </c>
      <c r="P9" s="68" t="b">
        <f ca="1"/>
        <v>0</v>
      </c>
      <c r="Q9" s="68" t="e">
        <f ca="1"/>
        <v>#N/A</v>
      </c>
      <c r="R9" s="71">
        <f t="shared" ca="1" si="0"/>
        <v>2770448.4159192401</v>
      </c>
      <c r="S9" s="71">
        <f t="shared" ca="1" si="1"/>
        <v>2770448.4159192401</v>
      </c>
      <c r="T9" s="72">
        <f t="shared" ca="1" si="2"/>
        <v>2.9186365035074196E-2</v>
      </c>
      <c r="U9" s="72">
        <f t="shared" ca="1" si="3"/>
        <v>2.8767702867311794E-2</v>
      </c>
    </row>
    <row r="10" spans="1:21">
      <c r="A10" s="31"/>
      <c r="B10" s="68" t="str">
        <f ca="1"/>
        <v>ReceiveLeg</v>
      </c>
      <c r="C10" s="68" t="str">
        <f ca="1"/>
        <v>Coupon_8</v>
      </c>
      <c r="D10" s="69" t="str">
        <f ca="1"/>
        <v>FloatingRate</v>
      </c>
      <c r="E10" s="71">
        <f ca="1"/>
        <v>100000000</v>
      </c>
      <c r="F10" s="72">
        <f ca="1"/>
        <v>5.5831215621355727E-2</v>
      </c>
      <c r="G10" s="71">
        <f ca="1"/>
        <v>1441415.6965736211</v>
      </c>
      <c r="H10" s="71" t="str">
        <f ca="1"/>
        <v>AUD</v>
      </c>
      <c r="I10" s="70">
        <f ca="1"/>
        <v>46776</v>
      </c>
      <c r="J10" s="70">
        <f ca="1"/>
        <v>46958</v>
      </c>
      <c r="K10" s="70">
        <f ca="1"/>
        <v>46958</v>
      </c>
      <c r="L10" s="89">
        <f ca="1"/>
        <v>0.63689275124350897</v>
      </c>
      <c r="M10" s="71">
        <f ca="1"/>
        <v>918027.20867635251</v>
      </c>
      <c r="N10" s="89">
        <f ca="1"/>
        <v>0.49863013698630099</v>
      </c>
      <c r="O10" s="74" t="b">
        <f ca="1"/>
        <v>0</v>
      </c>
      <c r="P10" s="68" t="b">
        <f ca="1"/>
        <v>0</v>
      </c>
      <c r="Q10" s="68" t="e">
        <f ca="1"/>
        <v>#N/A</v>
      </c>
      <c r="R10" s="71">
        <f t="shared" ca="1" si="0"/>
        <v>2783912.6693388312</v>
      </c>
      <c r="S10" s="71">
        <f t="shared" ca="1" si="1"/>
        <v>2783912.6693388312</v>
      </c>
      <c r="T10" s="72">
        <f t="shared" ca="1" si="2"/>
        <v>2.9330283912280566E-2</v>
      </c>
      <c r="U10" s="72">
        <f t="shared" ca="1" si="3"/>
        <v>2.8907512596119345E-2</v>
      </c>
    </row>
    <row r="11" spans="1:21">
      <c r="A11" s="31"/>
      <c r="B11" s="68" t="str">
        <f ca="1"/>
        <v>ReceiveLeg</v>
      </c>
      <c r="C11" s="68" t="str">
        <f ca="1"/>
        <v>Coupon_9</v>
      </c>
      <c r="D11" s="69" t="str">
        <f ca="1"/>
        <v>FloatingRate</v>
      </c>
      <c r="E11" s="71">
        <f ca="1"/>
        <v>100000000</v>
      </c>
      <c r="F11" s="72">
        <f ca="1"/>
        <v>5.594967867367498E-2</v>
      </c>
      <c r="G11" s="71">
        <f ca="1"/>
        <v>1460347.4439659964</v>
      </c>
      <c r="H11" s="71" t="str">
        <f ca="1"/>
        <v>AUD</v>
      </c>
      <c r="I11" s="70">
        <f ca="1"/>
        <v>46958</v>
      </c>
      <c r="J11" s="70">
        <f ca="1"/>
        <v>47142</v>
      </c>
      <c r="K11" s="70">
        <f ca="1"/>
        <v>47142</v>
      </c>
      <c r="L11" s="89">
        <f ca="1"/>
        <v>0.62113723909787</v>
      </c>
      <c r="M11" s="71">
        <f ca="1"/>
        <v>907076.17946867039</v>
      </c>
      <c r="N11" s="89">
        <f ca="1"/>
        <v>0.50410958904109604</v>
      </c>
      <c r="O11" s="74" t="b">
        <f ca="1"/>
        <v>0</v>
      </c>
      <c r="P11" s="68" t="b">
        <f ca="1"/>
        <v>0</v>
      </c>
      <c r="Q11" s="68" t="e">
        <f ca="1"/>
        <v>#N/A</v>
      </c>
      <c r="R11" s="71">
        <f t="shared" ca="1" si="0"/>
        <v>2820476.9523167666</v>
      </c>
      <c r="S11" s="71">
        <f t="shared" ca="1" si="1"/>
        <v>2820476.9523167666</v>
      </c>
      <c r="T11" s="72">
        <f t="shared" ca="1" si="2"/>
        <v>2.9398164090454214E-2</v>
      </c>
      <c r="U11" s="72">
        <f t="shared" ca="1" si="3"/>
        <v>2.8968848752586335E-2</v>
      </c>
    </row>
    <row r="12" spans="1:21">
      <c r="A12" s="31"/>
      <c r="B12" s="68" t="str">
        <f ca="1"/>
        <v>ReceiveLeg</v>
      </c>
      <c r="C12" s="68" t="str">
        <f ca="1"/>
        <v>Coupon_10</v>
      </c>
      <c r="D12" s="69" t="str">
        <f ca="1"/>
        <v>FloatingRate</v>
      </c>
      <c r="E12" s="71">
        <f ca="1"/>
        <v>100000000</v>
      </c>
      <c r="F12" s="72">
        <f ca="1"/>
        <v>5.6092959743301946E-2</v>
      </c>
      <c r="G12" s="71">
        <f ca="1"/>
        <v>1265162.3395138236</v>
      </c>
      <c r="H12" s="71" t="str">
        <f ca="1"/>
        <v>AUD</v>
      </c>
      <c r="I12" s="70">
        <f ca="1"/>
        <v>47142</v>
      </c>
      <c r="J12" s="70">
        <f ca="1"/>
        <v>47301</v>
      </c>
      <c r="K12" s="70">
        <f ca="1"/>
        <v>47323</v>
      </c>
      <c r="L12" s="89">
        <f ca="1"/>
        <v>0.60601896391562704</v>
      </c>
      <c r="M12" s="71">
        <f ca="1"/>
        <v>766712.37017723825</v>
      </c>
      <c r="N12" s="89">
        <f ca="1"/>
        <v>0.43561643835616398</v>
      </c>
      <c r="O12" s="74" t="b">
        <f ca="1"/>
        <v>0</v>
      </c>
      <c r="P12" s="68" t="b">
        <f ca="1"/>
        <v>0</v>
      </c>
      <c r="Q12" s="68" t="e">
        <f ca="1"/>
        <v>#N/A</v>
      </c>
      <c r="R12" s="71">
        <f t="shared" ca="1" si="0"/>
        <v>2443501.5340232877</v>
      </c>
      <c r="S12" s="71">
        <f t="shared" ca="1" si="1"/>
        <v>2443501.5340232877</v>
      </c>
      <c r="T12" s="72">
        <f t="shared" ca="1" si="2"/>
        <v>2.941518467652177E-2</v>
      </c>
      <c r="U12" s="72">
        <f t="shared" ca="1" si="3"/>
        <v>2.9043034837895977E-2</v>
      </c>
    </row>
    <row r="13" spans="1:21">
      <c r="A13" s="31"/>
      <c r="B13" s="68" t="str">
        <f ca="1"/>
        <v>PayLeg</v>
      </c>
      <c r="C13" s="68" t="str">
        <f ca="1"/>
        <v>Coupon_1</v>
      </c>
      <c r="D13" s="69" t="str">
        <f ca="1"/>
        <v>FixedRate</v>
      </c>
      <c r="E13" s="71">
        <f ca="1"/>
        <v>-100000000</v>
      </c>
      <c r="F13" s="72">
        <f ca="1"/>
        <v>0.06</v>
      </c>
      <c r="G13" s="71">
        <f ca="1"/>
        <v>-1753312.1644252376</v>
      </c>
      <c r="H13" s="71" t="str">
        <f ca="1"/>
        <v>AUD</v>
      </c>
      <c r="I13" s="70">
        <f ca="1"/>
        <v>45475</v>
      </c>
      <c r="J13" s="70">
        <f ca="1"/>
        <v>45681</v>
      </c>
      <c r="K13" s="70">
        <f ca="1"/>
        <v>45681</v>
      </c>
      <c r="L13" s="89">
        <f ca="1"/>
        <v>0.75782186617798197</v>
      </c>
      <c r="M13" s="71">
        <f ca="1"/>
        <v>-1328698.2964372903</v>
      </c>
      <c r="N13" s="89">
        <f ca="1"/>
        <v>0.56438356164383596</v>
      </c>
      <c r="O13" s="74" t="b">
        <f ca="1"/>
        <v>0</v>
      </c>
      <c r="P13" s="68" t="b">
        <f ca="1"/>
        <v>0</v>
      </c>
      <c r="Q13" s="68" t="e">
        <f ca="1"/>
        <v>#N/A</v>
      </c>
      <c r="R13" s="71">
        <f t="shared" ca="1" si="0"/>
        <v>-3386301.3698630156</v>
      </c>
      <c r="S13" s="71">
        <f t="shared" ca="1" si="1"/>
        <v>-3386301.3698630156</v>
      </c>
      <c r="T13" s="72">
        <f t="shared" ca="1" si="2"/>
        <v>3.1620371786879299E-2</v>
      </c>
      <c r="U13" s="72">
        <f t="shared" ca="1" si="3"/>
        <v>3.1065967961903463E-2</v>
      </c>
    </row>
    <row r="14" spans="1:21">
      <c r="A14" s="31"/>
      <c r="B14" s="68" t="str">
        <f ca="1"/>
        <v>PayLeg</v>
      </c>
      <c r="C14" s="68" t="str">
        <f ca="1"/>
        <v>Coupon_2</v>
      </c>
      <c r="D14" s="69" t="str">
        <f ca="1"/>
        <v>FixedRate</v>
      </c>
      <c r="E14" s="71">
        <f ca="1"/>
        <v>-100000000</v>
      </c>
      <c r="F14" s="72">
        <f ca="1"/>
        <v>0.06</v>
      </c>
      <c r="G14" s="71">
        <f ca="1"/>
        <v>-1540531.5619464454</v>
      </c>
      <c r="H14" s="71" t="str">
        <f ca="1"/>
        <v>AUD</v>
      </c>
      <c r="I14" s="70">
        <f ca="1"/>
        <v>45681</v>
      </c>
      <c r="J14" s="70">
        <f ca="1"/>
        <v>45862</v>
      </c>
      <c r="K14" s="70">
        <f ca="1"/>
        <v>45862</v>
      </c>
      <c r="L14" s="89">
        <f ca="1"/>
        <v>0.73937731997768197</v>
      </c>
      <c r="M14" s="71">
        <f ca="1"/>
        <v>-1139034.0976129952</v>
      </c>
      <c r="N14" s="89">
        <f ca="1"/>
        <v>0.49589041095890402</v>
      </c>
      <c r="O14" s="74" t="b">
        <f ca="1"/>
        <v>0</v>
      </c>
      <c r="P14" s="68" t="b">
        <f ca="1"/>
        <v>0</v>
      </c>
      <c r="Q14" s="68" t="e">
        <f ca="1"/>
        <v>#N/A</v>
      </c>
      <c r="R14" s="71">
        <f t="shared" ca="1" si="0"/>
        <v>-2975342.465753424</v>
      </c>
      <c r="S14" s="71">
        <f t="shared" ca="1" si="1"/>
        <v>-2975342.465753424</v>
      </c>
      <c r="T14" s="72">
        <f t="shared" ca="1" si="2"/>
        <v>3.1552037051112897E-2</v>
      </c>
      <c r="U14" s="72">
        <f t="shared" ca="1" si="3"/>
        <v>3.106596796190346E-2</v>
      </c>
    </row>
    <row r="15" spans="1:21">
      <c r="A15" s="31"/>
      <c r="B15" s="68" t="str">
        <f ca="1"/>
        <v>PayLeg</v>
      </c>
      <c r="C15" s="68" t="str">
        <f ca="1"/>
        <v>Coupon_3</v>
      </c>
      <c r="D15" s="69" t="str">
        <f ca="1"/>
        <v>FixedRate</v>
      </c>
      <c r="E15" s="71">
        <f ca="1"/>
        <v>-100000000</v>
      </c>
      <c r="F15" s="72">
        <f ca="1"/>
        <v>0.06</v>
      </c>
      <c r="G15" s="71">
        <f ca="1"/>
        <v>-1591598.9065413564</v>
      </c>
      <c r="H15" s="71" t="str">
        <f ca="1"/>
        <v>AUD</v>
      </c>
      <c r="I15" s="70">
        <f ca="1"/>
        <v>45862</v>
      </c>
      <c r="J15" s="70">
        <f ca="1"/>
        <v>46049</v>
      </c>
      <c r="K15" s="70">
        <f ca="1"/>
        <v>46049</v>
      </c>
      <c r="L15" s="89">
        <f ca="1"/>
        <v>0.72079179945190297</v>
      </c>
      <c r="M15" s="71">
        <f ca="1"/>
        <v>-1147211.4398516254</v>
      </c>
      <c r="N15" s="89">
        <f ca="1"/>
        <v>0.51232876712328801</v>
      </c>
      <c r="O15" s="74" t="b">
        <f ca="1"/>
        <v>0</v>
      </c>
      <c r="P15" s="68" t="b">
        <f ca="1"/>
        <v>0</v>
      </c>
      <c r="Q15" s="68" t="e">
        <f ca="1"/>
        <v>#N/A</v>
      </c>
      <c r="R15" s="71">
        <f t="shared" ca="1" si="0"/>
        <v>-3073972.6027397281</v>
      </c>
      <c r="S15" s="71">
        <f t="shared" ca="1" si="1"/>
        <v>-3073972.6027397281</v>
      </c>
      <c r="T15" s="72">
        <f t="shared" ca="1" si="2"/>
        <v>3.1568410437234982E-2</v>
      </c>
      <c r="U15" s="72">
        <f t="shared" ca="1" si="3"/>
        <v>3.1065967961903456E-2</v>
      </c>
    </row>
    <row r="16" spans="1:21">
      <c r="A16" s="31"/>
      <c r="B16" s="68" t="str">
        <f ca="1"/>
        <v>PayLeg</v>
      </c>
      <c r="C16" s="68" t="str">
        <f ca="1"/>
        <v>Coupon_4</v>
      </c>
      <c r="D16" s="69" t="str">
        <f ca="1"/>
        <v>FixedRate</v>
      </c>
      <c r="E16" s="71">
        <f ca="1"/>
        <v>-100000000</v>
      </c>
      <c r="F16" s="72">
        <f ca="1"/>
        <v>0.06</v>
      </c>
      <c r="G16" s="71">
        <f ca="1"/>
        <v>-1514997.8896489895</v>
      </c>
      <c r="H16" s="71" t="str">
        <f ca="1"/>
        <v>AUD</v>
      </c>
      <c r="I16" s="70">
        <f ca="1"/>
        <v>46049</v>
      </c>
      <c r="J16" s="70">
        <f ca="1"/>
        <v>46227</v>
      </c>
      <c r="K16" s="70">
        <f ca="1"/>
        <v>46227</v>
      </c>
      <c r="L16" s="89">
        <f ca="1"/>
        <v>0.70353487408920901</v>
      </c>
      <c r="M16" s="71">
        <f ca="1"/>
        <v>-1065853.8495396194</v>
      </c>
      <c r="N16" s="89">
        <f ca="1"/>
        <v>0.48767123287671199</v>
      </c>
      <c r="O16" s="74" t="b">
        <f ca="1"/>
        <v>0</v>
      </c>
      <c r="P16" s="68" t="b">
        <f ca="1"/>
        <v>0</v>
      </c>
      <c r="Q16" s="68" t="e">
        <f ca="1"/>
        <v>#N/A</v>
      </c>
      <c r="R16" s="71">
        <f t="shared" ca="1" si="0"/>
        <v>-2926027.3972602719</v>
      </c>
      <c r="S16" s="71">
        <f t="shared" ca="1" si="1"/>
        <v>-2926027.3972602719</v>
      </c>
      <c r="T16" s="72">
        <f t="shared" ca="1" si="2"/>
        <v>3.1543856725610352E-2</v>
      </c>
      <c r="U16" s="72">
        <f t="shared" ca="1" si="3"/>
        <v>3.106596796190346E-2</v>
      </c>
    </row>
    <row r="17" spans="1:21">
      <c r="A17" s="31"/>
      <c r="B17" s="68" t="str">
        <f ca="1"/>
        <v>PayLeg</v>
      </c>
      <c r="C17" s="68" t="str">
        <f ca="1"/>
        <v>Coupon_5</v>
      </c>
      <c r="D17" s="69" t="str">
        <f ca="1"/>
        <v>FixedRate</v>
      </c>
      <c r="E17" s="71">
        <f ca="1"/>
        <v>-100000000</v>
      </c>
      <c r="F17" s="72">
        <f ca="1"/>
        <v>0.06</v>
      </c>
      <c r="G17" s="71">
        <f ca="1"/>
        <v>-1574576.4583430516</v>
      </c>
      <c r="H17" s="71" t="str">
        <f ca="1"/>
        <v>AUD</v>
      </c>
      <c r="I17" s="70">
        <f ca="1"/>
        <v>46227</v>
      </c>
      <c r="J17" s="70">
        <f ca="1"/>
        <v>46412</v>
      </c>
      <c r="K17" s="70">
        <f ca="1"/>
        <v>46412</v>
      </c>
      <c r="L17" s="89">
        <f ca="1"/>
        <v>0.68603708810211494</v>
      </c>
      <c r="M17" s="71">
        <f ca="1"/>
        <v>-1080217.8484758083</v>
      </c>
      <c r="N17" s="89">
        <f ca="1"/>
        <v>0.50684931506849296</v>
      </c>
      <c r="O17" s="74" t="b">
        <f ca="1"/>
        <v>0</v>
      </c>
      <c r="P17" s="68" t="b">
        <f ca="1"/>
        <v>0</v>
      </c>
      <c r="Q17" s="68" t="e">
        <f ca="1"/>
        <v>#N/A</v>
      </c>
      <c r="R17" s="71">
        <f t="shared" ca="1" si="0"/>
        <v>-3041095.8904109579</v>
      </c>
      <c r="S17" s="71">
        <f t="shared" ca="1" si="1"/>
        <v>-3041095.8904109579</v>
      </c>
      <c r="T17" s="72">
        <f t="shared" ca="1" si="2"/>
        <v>3.156295075403491E-2</v>
      </c>
      <c r="U17" s="72">
        <f t="shared" ca="1" si="3"/>
        <v>3.106596796190346E-2</v>
      </c>
    </row>
    <row r="18" spans="1:21">
      <c r="A18" s="31"/>
      <c r="B18" s="68" t="str">
        <f ca="1"/>
        <v>PayLeg</v>
      </c>
      <c r="C18" s="68" t="str">
        <f ca="1"/>
        <v>Coupon_6</v>
      </c>
      <c r="D18" s="69" t="str">
        <f ca="1"/>
        <v>FixedRate</v>
      </c>
      <c r="E18" s="71">
        <f ca="1"/>
        <v>-100000000</v>
      </c>
      <c r="F18" s="72">
        <f ca="1"/>
        <v>0.06</v>
      </c>
      <c r="G18" s="71">
        <f ca="1"/>
        <v>-1549042.786045596</v>
      </c>
      <c r="H18" s="71" t="str">
        <f ca="1"/>
        <v>AUD</v>
      </c>
      <c r="I18" s="70">
        <f ca="1"/>
        <v>46412</v>
      </c>
      <c r="J18" s="70">
        <f ca="1"/>
        <v>46594</v>
      </c>
      <c r="K18" s="70">
        <f ca="1"/>
        <v>46594</v>
      </c>
      <c r="L18" s="89">
        <f ca="1"/>
        <v>0.66924779699282599</v>
      </c>
      <c r="M18" s="71">
        <f ca="1"/>
        <v>-1036693.4720086446</v>
      </c>
      <c r="N18" s="89">
        <f ca="1"/>
        <v>0.49863013698630099</v>
      </c>
      <c r="O18" s="74" t="b">
        <f ca="1"/>
        <v>0</v>
      </c>
      <c r="P18" s="68" t="b">
        <f ca="1"/>
        <v>0</v>
      </c>
      <c r="Q18" s="68" t="e">
        <f ca="1"/>
        <v>#N/A</v>
      </c>
      <c r="R18" s="71">
        <f t="shared" ca="1" si="0"/>
        <v>-2991780.8219178058</v>
      </c>
      <c r="S18" s="71">
        <f t="shared" ca="1" si="1"/>
        <v>-2991780.8219178058</v>
      </c>
      <c r="T18" s="72">
        <f t="shared" ca="1" si="2"/>
        <v>3.1554764769214635E-2</v>
      </c>
      <c r="U18" s="72">
        <f t="shared" ca="1" si="3"/>
        <v>3.106596796190346E-2</v>
      </c>
    </row>
    <row r="19" spans="1:21">
      <c r="A19" s="31"/>
      <c r="B19" s="68" t="str">
        <f ca="1"/>
        <v>PayLeg</v>
      </c>
      <c r="C19" s="68" t="str">
        <f ca="1"/>
        <v>Coupon_7</v>
      </c>
      <c r="D19" s="69" t="str">
        <f ca="1"/>
        <v>FixedRate</v>
      </c>
      <c r="E19" s="71">
        <f ca="1"/>
        <v>-100000000</v>
      </c>
      <c r="F19" s="72">
        <f ca="1"/>
        <v>0.06</v>
      </c>
      <c r="G19" s="71">
        <f ca="1"/>
        <v>-1549042.786045596</v>
      </c>
      <c r="H19" s="71" t="str">
        <f ca="1"/>
        <v>AUD</v>
      </c>
      <c r="I19" s="70">
        <f ca="1"/>
        <v>46594</v>
      </c>
      <c r="J19" s="70">
        <f ca="1"/>
        <v>46776</v>
      </c>
      <c r="K19" s="70">
        <f ca="1"/>
        <v>46776</v>
      </c>
      <c r="L19" s="89">
        <f ca="1"/>
        <v>0.65286988371079402</v>
      </c>
      <c r="M19" s="71">
        <f ca="1"/>
        <v>-1011323.3835886327</v>
      </c>
      <c r="N19" s="89">
        <f ca="1"/>
        <v>0.49863013698630099</v>
      </c>
      <c r="O19" s="74" t="b">
        <f ca="1"/>
        <v>0</v>
      </c>
      <c r="P19" s="68" t="b">
        <f ca="1"/>
        <v>0</v>
      </c>
      <c r="Q19" s="68" t="e">
        <f ca="1"/>
        <v>#N/A</v>
      </c>
      <c r="R19" s="71">
        <f t="shared" ca="1" si="0"/>
        <v>-2991780.8219178058</v>
      </c>
      <c r="S19" s="71">
        <f t="shared" ca="1" si="1"/>
        <v>-2991780.8219178058</v>
      </c>
      <c r="T19" s="72">
        <f t="shared" ca="1" si="2"/>
        <v>3.1554764769214635E-2</v>
      </c>
      <c r="U19" s="72">
        <f t="shared" ca="1" si="3"/>
        <v>3.106596796190346E-2</v>
      </c>
    </row>
    <row r="20" spans="1:21">
      <c r="A20" s="31"/>
      <c r="B20" s="68" t="str">
        <f ca="1"/>
        <v>PayLeg</v>
      </c>
      <c r="C20" s="68" t="str">
        <f ca="1"/>
        <v>Coupon_8</v>
      </c>
      <c r="D20" s="69" t="str">
        <f ca="1"/>
        <v>FixedRate</v>
      </c>
      <c r="E20" s="71">
        <f ca="1"/>
        <v>-100000000</v>
      </c>
      <c r="F20" s="72">
        <f ca="1"/>
        <v>0.06</v>
      </c>
      <c r="G20" s="71">
        <f ca="1"/>
        <v>-1549042.786045596</v>
      </c>
      <c r="H20" s="71" t="str">
        <f ca="1"/>
        <v>AUD</v>
      </c>
      <c r="I20" s="70">
        <f ca="1"/>
        <v>46776</v>
      </c>
      <c r="J20" s="70">
        <f ca="1"/>
        <v>46958</v>
      </c>
      <c r="K20" s="70">
        <f ca="1"/>
        <v>46958</v>
      </c>
      <c r="L20" s="89">
        <f ca="1"/>
        <v>0.63689275124350897</v>
      </c>
      <c r="M20" s="71">
        <f ca="1"/>
        <v>-986574.12179848994</v>
      </c>
      <c r="N20" s="89">
        <f ca="1"/>
        <v>0.49863013698630099</v>
      </c>
      <c r="O20" s="74" t="b">
        <f ca="1"/>
        <v>0</v>
      </c>
      <c r="P20" s="68" t="b">
        <f ca="1"/>
        <v>0</v>
      </c>
      <c r="Q20" s="68" t="e">
        <f ca="1"/>
        <v>#N/A</v>
      </c>
      <c r="R20" s="71">
        <f t="shared" ca="1" si="0"/>
        <v>-2991780.8219178058</v>
      </c>
      <c r="S20" s="71">
        <f t="shared" ca="1" si="1"/>
        <v>-2991780.8219178058</v>
      </c>
      <c r="T20" s="72">
        <f t="shared" ca="1" si="2"/>
        <v>3.1554764769214635E-2</v>
      </c>
      <c r="U20" s="72">
        <f t="shared" ca="1" si="3"/>
        <v>3.106596796190346E-2</v>
      </c>
    </row>
    <row r="21" spans="1:21">
      <c r="A21" s="31"/>
      <c r="B21" s="68" t="str">
        <f ca="1"/>
        <v>PayLeg</v>
      </c>
      <c r="C21" s="68" t="str">
        <f ca="1"/>
        <v>Coupon_9</v>
      </c>
      <c r="D21" s="69" t="str">
        <f ca="1"/>
        <v>FixedRate</v>
      </c>
      <c r="E21" s="71">
        <f ca="1"/>
        <v>-100000000</v>
      </c>
      <c r="F21" s="72">
        <f ca="1"/>
        <v>0.06</v>
      </c>
      <c r="G21" s="71">
        <f ca="1"/>
        <v>-1566065.2342439007</v>
      </c>
      <c r="H21" s="71" t="str">
        <f ca="1"/>
        <v>AUD</v>
      </c>
      <c r="I21" s="70">
        <f ca="1"/>
        <v>46958</v>
      </c>
      <c r="J21" s="70">
        <f ca="1"/>
        <v>47142</v>
      </c>
      <c r="K21" s="70">
        <f ca="1"/>
        <v>47142</v>
      </c>
      <c r="L21" s="89">
        <f ca="1"/>
        <v>0.62113723909787</v>
      </c>
      <c r="M21" s="71">
        <f ca="1"/>
        <v>-972741.43584541569</v>
      </c>
      <c r="N21" s="89">
        <f ca="1"/>
        <v>0.50410958904109604</v>
      </c>
      <c r="O21" s="74" t="b">
        <f ca="1"/>
        <v>0</v>
      </c>
      <c r="P21" s="68" t="b">
        <f ca="1"/>
        <v>0</v>
      </c>
      <c r="Q21" s="68" t="e">
        <f ca="1"/>
        <v>#N/A</v>
      </c>
      <c r="R21" s="71">
        <f t="shared" ca="1" si="0"/>
        <v>-3024657.534246576</v>
      </c>
      <c r="S21" s="71">
        <f t="shared" ca="1" si="1"/>
        <v>-3024657.534246576</v>
      </c>
      <c r="T21" s="72">
        <f t="shared" ca="1" si="2"/>
        <v>3.1560221620553268E-2</v>
      </c>
      <c r="U21" s="72">
        <f t="shared" ca="1" si="3"/>
        <v>3.106596796190346E-2</v>
      </c>
    </row>
    <row r="22" spans="1:21">
      <c r="A22" s="31"/>
      <c r="B22" s="68" t="str">
        <f ca="1"/>
        <v>PayLeg</v>
      </c>
      <c r="C22" s="68" t="str">
        <f ca="1"/>
        <v>Coupon_10</v>
      </c>
      <c r="D22" s="69" t="str">
        <f ca="1"/>
        <v>FixedRate</v>
      </c>
      <c r="E22" s="71">
        <f ca="1"/>
        <v>-100000000</v>
      </c>
      <c r="F22" s="72">
        <f ca="1"/>
        <v>0.06</v>
      </c>
      <c r="G22" s="71">
        <f ca="1"/>
        <v>-1353284.6317651086</v>
      </c>
      <c r="H22" s="71" t="str">
        <f ca="1"/>
        <v>AUD</v>
      </c>
      <c r="I22" s="70">
        <f ca="1"/>
        <v>47142</v>
      </c>
      <c r="J22" s="70">
        <f ca="1"/>
        <v>47301</v>
      </c>
      <c r="K22" s="70">
        <f ca="1"/>
        <v>47323</v>
      </c>
      <c r="L22" s="89">
        <f ca="1"/>
        <v>0.60601896391562704</v>
      </c>
      <c r="M22" s="71">
        <f ca="1"/>
        <v>-820116.1504252319</v>
      </c>
      <c r="N22" s="89">
        <f ca="1"/>
        <v>0.43561643835616398</v>
      </c>
      <c r="O22" s="74" t="b">
        <f ca="1"/>
        <v>0</v>
      </c>
      <c r="P22" s="68" t="b">
        <f ca="1"/>
        <v>0</v>
      </c>
      <c r="Q22" s="68" t="e">
        <f ca="1"/>
        <v>#N/A</v>
      </c>
      <c r="R22" s="71">
        <f t="shared" ca="1" si="0"/>
        <v>-2613698.6301369839</v>
      </c>
      <c r="S22" s="71">
        <f t="shared" ca="1" si="1"/>
        <v>-2613698.6301369839</v>
      </c>
      <c r="T22" s="72">
        <f t="shared" ca="1" si="2"/>
        <v>3.1492146338515575E-2</v>
      </c>
      <c r="U22" s="72">
        <f t="shared" ca="1" si="3"/>
        <v>3.1065967961903463E-2</v>
      </c>
    </row>
    <row r="23" spans="1:21">
      <c r="A23" s="31"/>
      <c r="B23" s="68" t="e">
        <f ca="1"/>
        <v>#N/A</v>
      </c>
      <c r="C23" s="68" t="e">
        <f ca="1"/>
        <v>#N/A</v>
      </c>
      <c r="D23" s="69" t="e">
        <f ca="1"/>
        <v>#N/A</v>
      </c>
      <c r="E23" s="71" t="e">
        <f ca="1"/>
        <v>#N/A</v>
      </c>
      <c r="F23" s="72" t="e">
        <f ca="1"/>
        <v>#N/A</v>
      </c>
      <c r="G23" s="71" t="e">
        <f ca="1"/>
        <v>#N/A</v>
      </c>
      <c r="H23" s="71" t="e">
        <f ca="1"/>
        <v>#N/A</v>
      </c>
      <c r="I23" s="70" t="e">
        <f ca="1"/>
        <v>#N/A</v>
      </c>
      <c r="J23" s="70" t="e">
        <f ca="1"/>
        <v>#N/A</v>
      </c>
      <c r="K23" s="70" t="e">
        <f ca="1"/>
        <v>#N/A</v>
      </c>
      <c r="L23" s="89" t="e">
        <f ca="1"/>
        <v>#N/A</v>
      </c>
      <c r="M23" s="71" t="e">
        <f ca="1"/>
        <v>#N/A</v>
      </c>
      <c r="N23" s="89" t="e">
        <f ca="1"/>
        <v>#N/A</v>
      </c>
      <c r="O23" s="74" t="e">
        <f ca="1"/>
        <v>#N/A</v>
      </c>
      <c r="P23" s="68" t="e">
        <f ca="1"/>
        <v>#N/A</v>
      </c>
      <c r="Q23" s="68" t="e">
        <f ca="1"/>
        <v>#N/A</v>
      </c>
      <c r="R23" s="71" t="e">
        <f t="shared" ca="1" si="0"/>
        <v>#N/A</v>
      </c>
      <c r="S23" s="71" t="e">
        <f t="shared" ca="1" si="1"/>
        <v>#N/A</v>
      </c>
      <c r="T23" s="72" t="e">
        <f t="shared" ca="1" si="2"/>
        <v>#N/A</v>
      </c>
      <c r="U23" s="72" t="e">
        <f t="shared" ca="1" si="3"/>
        <v>#N/A</v>
      </c>
    </row>
    <row r="24" spans="1:21">
      <c r="A24" s="31"/>
      <c r="B24" s="68" t="e">
        <f ca="1"/>
        <v>#N/A</v>
      </c>
      <c r="C24" s="68" t="e">
        <f ca="1"/>
        <v>#N/A</v>
      </c>
      <c r="D24" s="69" t="e">
        <f ca="1"/>
        <v>#N/A</v>
      </c>
      <c r="E24" s="71" t="e">
        <f ca="1"/>
        <v>#N/A</v>
      </c>
      <c r="F24" s="72" t="e">
        <f ca="1"/>
        <v>#N/A</v>
      </c>
      <c r="G24" s="71" t="e">
        <f ca="1"/>
        <v>#N/A</v>
      </c>
      <c r="H24" s="71" t="e">
        <f ca="1"/>
        <v>#N/A</v>
      </c>
      <c r="I24" s="70" t="e">
        <f ca="1"/>
        <v>#N/A</v>
      </c>
      <c r="J24" s="70" t="e">
        <f ca="1"/>
        <v>#N/A</v>
      </c>
      <c r="K24" s="70" t="e">
        <f ca="1"/>
        <v>#N/A</v>
      </c>
      <c r="L24" s="89" t="e">
        <f ca="1"/>
        <v>#N/A</v>
      </c>
      <c r="M24" s="71" t="e">
        <f ca="1"/>
        <v>#N/A</v>
      </c>
      <c r="N24" s="89" t="e">
        <f ca="1"/>
        <v>#N/A</v>
      </c>
      <c r="O24" s="74" t="e">
        <f ca="1"/>
        <v>#N/A</v>
      </c>
      <c r="P24" s="68" t="e">
        <f ca="1"/>
        <v>#N/A</v>
      </c>
      <c r="Q24" s="68" t="e">
        <f ca="1"/>
        <v>#N/A</v>
      </c>
      <c r="R24" s="71" t="e">
        <f t="shared" ca="1" si="0"/>
        <v>#N/A</v>
      </c>
      <c r="S24" s="71" t="e">
        <f t="shared" ca="1" si="1"/>
        <v>#N/A</v>
      </c>
      <c r="T24" s="72" t="e">
        <f t="shared" ca="1" si="2"/>
        <v>#N/A</v>
      </c>
      <c r="U24" s="72" t="e">
        <f t="shared" ca="1" si="3"/>
        <v>#N/A</v>
      </c>
    </row>
    <row r="25" spans="1:21">
      <c r="A25" s="31"/>
      <c r="B25" s="68" t="e">
        <f ca="1"/>
        <v>#N/A</v>
      </c>
      <c r="C25" s="68" t="e">
        <f ca="1"/>
        <v>#N/A</v>
      </c>
      <c r="D25" s="69" t="e">
        <f ca="1"/>
        <v>#N/A</v>
      </c>
      <c r="E25" s="71" t="e">
        <f ca="1"/>
        <v>#N/A</v>
      </c>
      <c r="F25" s="72" t="e">
        <f ca="1"/>
        <v>#N/A</v>
      </c>
      <c r="G25" s="71" t="e">
        <f ca="1"/>
        <v>#N/A</v>
      </c>
      <c r="H25" s="71" t="e">
        <f ca="1"/>
        <v>#N/A</v>
      </c>
      <c r="I25" s="70" t="e">
        <f ca="1"/>
        <v>#N/A</v>
      </c>
      <c r="J25" s="70" t="e">
        <f ca="1"/>
        <v>#N/A</v>
      </c>
      <c r="K25" s="70" t="e">
        <f ca="1"/>
        <v>#N/A</v>
      </c>
      <c r="L25" s="89" t="e">
        <f ca="1"/>
        <v>#N/A</v>
      </c>
      <c r="M25" s="71" t="e">
        <f ca="1"/>
        <v>#N/A</v>
      </c>
      <c r="N25" s="89" t="e">
        <f ca="1"/>
        <v>#N/A</v>
      </c>
      <c r="O25" s="74" t="e">
        <f ca="1"/>
        <v>#N/A</v>
      </c>
      <c r="P25" s="68" t="e">
        <f ca="1"/>
        <v>#N/A</v>
      </c>
      <c r="Q25" s="68" t="e">
        <f ca="1"/>
        <v>#N/A</v>
      </c>
      <c r="R25" s="71" t="e">
        <f t="shared" ca="1" si="0"/>
        <v>#N/A</v>
      </c>
      <c r="S25" s="71" t="e">
        <f t="shared" ca="1" si="1"/>
        <v>#N/A</v>
      </c>
      <c r="T25" s="72" t="e">
        <f t="shared" ca="1" si="2"/>
        <v>#N/A</v>
      </c>
      <c r="U25" s="72" t="e">
        <f t="shared" ca="1" si="3"/>
        <v>#N/A</v>
      </c>
    </row>
    <row r="26" spans="1:21">
      <c r="A26" s="31"/>
      <c r="B26" s="68" t="e">
        <f ca="1"/>
        <v>#N/A</v>
      </c>
      <c r="C26" s="68" t="e">
        <f ca="1"/>
        <v>#N/A</v>
      </c>
      <c r="D26" s="69" t="e">
        <f ca="1"/>
        <v>#N/A</v>
      </c>
      <c r="E26" s="71" t="e">
        <f ca="1"/>
        <v>#N/A</v>
      </c>
      <c r="F26" s="72" t="e">
        <f ca="1"/>
        <v>#N/A</v>
      </c>
      <c r="G26" s="71" t="e">
        <f ca="1"/>
        <v>#N/A</v>
      </c>
      <c r="H26" s="71" t="e">
        <f ca="1"/>
        <v>#N/A</v>
      </c>
      <c r="I26" s="70" t="e">
        <f ca="1"/>
        <v>#N/A</v>
      </c>
      <c r="J26" s="70" t="e">
        <f ca="1"/>
        <v>#N/A</v>
      </c>
      <c r="K26" s="70" t="e">
        <f ca="1"/>
        <v>#N/A</v>
      </c>
      <c r="L26" s="89" t="e">
        <f ca="1"/>
        <v>#N/A</v>
      </c>
      <c r="M26" s="71" t="e">
        <f ca="1"/>
        <v>#N/A</v>
      </c>
      <c r="N26" s="89" t="e">
        <f ca="1"/>
        <v>#N/A</v>
      </c>
      <c r="O26" s="74" t="e">
        <f ca="1"/>
        <v>#N/A</v>
      </c>
      <c r="P26" s="68" t="e">
        <f ca="1"/>
        <v>#N/A</v>
      </c>
      <c r="Q26" s="68" t="e">
        <f ca="1"/>
        <v>#N/A</v>
      </c>
      <c r="R26" s="71" t="e">
        <f t="shared" ca="1" si="0"/>
        <v>#N/A</v>
      </c>
      <c r="S26" s="71" t="e">
        <f t="shared" ca="1" si="1"/>
        <v>#N/A</v>
      </c>
      <c r="T26" s="72" t="e">
        <f t="shared" ca="1" si="2"/>
        <v>#N/A</v>
      </c>
      <c r="U26" s="72" t="e">
        <f t="shared" ca="1" si="3"/>
        <v>#N/A</v>
      </c>
    </row>
    <row r="27" spans="1:21">
      <c r="A27" s="31"/>
      <c r="B27" s="68" t="e">
        <f ca="1"/>
        <v>#N/A</v>
      </c>
      <c r="C27" s="68" t="e">
        <f ca="1"/>
        <v>#N/A</v>
      </c>
      <c r="D27" s="69" t="e">
        <f ca="1"/>
        <v>#N/A</v>
      </c>
      <c r="E27" s="71" t="e">
        <f ca="1"/>
        <v>#N/A</v>
      </c>
      <c r="F27" s="72" t="e">
        <f ca="1"/>
        <v>#N/A</v>
      </c>
      <c r="G27" s="71" t="e">
        <f ca="1"/>
        <v>#N/A</v>
      </c>
      <c r="H27" s="71" t="e">
        <f ca="1"/>
        <v>#N/A</v>
      </c>
      <c r="I27" s="70" t="e">
        <f ca="1"/>
        <v>#N/A</v>
      </c>
      <c r="J27" s="70" t="e">
        <f ca="1"/>
        <v>#N/A</v>
      </c>
      <c r="K27" s="70" t="e">
        <f ca="1"/>
        <v>#N/A</v>
      </c>
      <c r="L27" s="89" t="e">
        <f ca="1"/>
        <v>#N/A</v>
      </c>
      <c r="M27" s="71" t="e">
        <f ca="1"/>
        <v>#N/A</v>
      </c>
      <c r="N27" s="89" t="e">
        <f ca="1"/>
        <v>#N/A</v>
      </c>
      <c r="O27" s="74" t="e">
        <f ca="1"/>
        <v>#N/A</v>
      </c>
      <c r="P27" s="68" t="e">
        <f ca="1"/>
        <v>#N/A</v>
      </c>
      <c r="Q27" s="68" t="e">
        <f ca="1"/>
        <v>#N/A</v>
      </c>
      <c r="R27" s="71" t="e">
        <f t="shared" ca="1" si="0"/>
        <v>#N/A</v>
      </c>
      <c r="S27" s="71" t="e">
        <f t="shared" ca="1" si="1"/>
        <v>#N/A</v>
      </c>
      <c r="T27" s="72" t="e">
        <f t="shared" ca="1" si="2"/>
        <v>#N/A</v>
      </c>
      <c r="U27" s="72" t="e">
        <f t="shared" ca="1" si="3"/>
        <v>#N/A</v>
      </c>
    </row>
    <row r="28" spans="1:21">
      <c r="A28" s="31"/>
      <c r="B28" s="68" t="e">
        <f ca="1"/>
        <v>#N/A</v>
      </c>
      <c r="C28" s="68" t="e">
        <f ca="1"/>
        <v>#N/A</v>
      </c>
      <c r="D28" s="69" t="e">
        <f ca="1"/>
        <v>#N/A</v>
      </c>
      <c r="E28" s="71" t="e">
        <f ca="1"/>
        <v>#N/A</v>
      </c>
      <c r="F28" s="72" t="e">
        <f ca="1"/>
        <v>#N/A</v>
      </c>
      <c r="G28" s="71" t="e">
        <f ca="1"/>
        <v>#N/A</v>
      </c>
      <c r="H28" s="71" t="e">
        <f ca="1"/>
        <v>#N/A</v>
      </c>
      <c r="I28" s="70" t="e">
        <f ca="1"/>
        <v>#N/A</v>
      </c>
      <c r="J28" s="70" t="e">
        <f ca="1"/>
        <v>#N/A</v>
      </c>
      <c r="K28" s="70" t="e">
        <f ca="1"/>
        <v>#N/A</v>
      </c>
      <c r="L28" s="89" t="e">
        <f ca="1"/>
        <v>#N/A</v>
      </c>
      <c r="M28" s="71" t="e">
        <f ca="1"/>
        <v>#N/A</v>
      </c>
      <c r="N28" s="89" t="e">
        <f ca="1"/>
        <v>#N/A</v>
      </c>
      <c r="O28" s="74" t="e">
        <f ca="1"/>
        <v>#N/A</v>
      </c>
      <c r="P28" s="68" t="e">
        <f ca="1"/>
        <v>#N/A</v>
      </c>
      <c r="Q28" s="68" t="e">
        <f ca="1"/>
        <v>#N/A</v>
      </c>
      <c r="R28" s="71" t="e">
        <f t="shared" ca="1" si="0"/>
        <v>#N/A</v>
      </c>
      <c r="S28" s="71" t="e">
        <f t="shared" ca="1" si="1"/>
        <v>#N/A</v>
      </c>
      <c r="T28" s="72" t="e">
        <f t="shared" ca="1" si="2"/>
        <v>#N/A</v>
      </c>
      <c r="U28" s="72" t="e">
        <f t="shared" ca="1" si="3"/>
        <v>#N/A</v>
      </c>
    </row>
    <row r="29" spans="1:21">
      <c r="A29" s="31"/>
      <c r="B29" s="68" t="e">
        <f ca="1"/>
        <v>#N/A</v>
      </c>
      <c r="C29" s="68" t="e">
        <f ca="1"/>
        <v>#N/A</v>
      </c>
      <c r="D29" s="69" t="e">
        <f ca="1"/>
        <v>#N/A</v>
      </c>
      <c r="E29" s="71" t="e">
        <f ca="1"/>
        <v>#N/A</v>
      </c>
      <c r="F29" s="72" t="e">
        <f ca="1"/>
        <v>#N/A</v>
      </c>
      <c r="G29" s="71" t="e">
        <f ca="1"/>
        <v>#N/A</v>
      </c>
      <c r="H29" s="71" t="e">
        <f ca="1"/>
        <v>#N/A</v>
      </c>
      <c r="I29" s="70" t="e">
        <f ca="1"/>
        <v>#N/A</v>
      </c>
      <c r="J29" s="70" t="e">
        <f ca="1"/>
        <v>#N/A</v>
      </c>
      <c r="K29" s="70" t="e">
        <f ca="1"/>
        <v>#N/A</v>
      </c>
      <c r="L29" s="89" t="e">
        <f ca="1"/>
        <v>#N/A</v>
      </c>
      <c r="M29" s="71" t="e">
        <f ca="1"/>
        <v>#N/A</v>
      </c>
      <c r="N29" s="89" t="e">
        <f ca="1"/>
        <v>#N/A</v>
      </c>
      <c r="O29" s="74" t="e">
        <f ca="1"/>
        <v>#N/A</v>
      </c>
      <c r="P29" s="68" t="e">
        <f ca="1"/>
        <v>#N/A</v>
      </c>
      <c r="Q29" s="68" t="e">
        <f ca="1"/>
        <v>#N/A</v>
      </c>
      <c r="R29" s="71" t="e">
        <f t="shared" ca="1" si="0"/>
        <v>#N/A</v>
      </c>
      <c r="S29" s="71" t="e">
        <f t="shared" ca="1" si="1"/>
        <v>#N/A</v>
      </c>
      <c r="T29" s="72" t="e">
        <f t="shared" ca="1" si="2"/>
        <v>#N/A</v>
      </c>
      <c r="U29" s="72" t="e">
        <f t="shared" ca="1" si="3"/>
        <v>#N/A</v>
      </c>
    </row>
    <row r="30" spans="1:21">
      <c r="A30" s="31"/>
      <c r="B30" s="68" t="e">
        <f ca="1"/>
        <v>#N/A</v>
      </c>
      <c r="C30" s="68" t="e">
        <f ca="1"/>
        <v>#N/A</v>
      </c>
      <c r="D30" s="69" t="e">
        <f ca="1"/>
        <v>#N/A</v>
      </c>
      <c r="E30" s="71" t="e">
        <f ca="1"/>
        <v>#N/A</v>
      </c>
      <c r="F30" s="72" t="e">
        <f ca="1"/>
        <v>#N/A</v>
      </c>
      <c r="G30" s="71" t="e">
        <f ca="1"/>
        <v>#N/A</v>
      </c>
      <c r="H30" s="71" t="e">
        <f ca="1"/>
        <v>#N/A</v>
      </c>
      <c r="I30" s="70" t="e">
        <f ca="1"/>
        <v>#N/A</v>
      </c>
      <c r="J30" s="70" t="e">
        <f ca="1"/>
        <v>#N/A</v>
      </c>
      <c r="K30" s="70" t="e">
        <f ca="1"/>
        <v>#N/A</v>
      </c>
      <c r="L30" s="89" t="e">
        <f ca="1"/>
        <v>#N/A</v>
      </c>
      <c r="M30" s="71" t="e">
        <f ca="1"/>
        <v>#N/A</v>
      </c>
      <c r="N30" s="89" t="e">
        <f ca="1"/>
        <v>#N/A</v>
      </c>
      <c r="O30" s="74" t="e">
        <f ca="1"/>
        <v>#N/A</v>
      </c>
      <c r="P30" s="68" t="e">
        <f ca="1"/>
        <v>#N/A</v>
      </c>
      <c r="Q30" s="68" t="e">
        <f ca="1"/>
        <v>#N/A</v>
      </c>
      <c r="R30" s="71" t="e">
        <f t="shared" ca="1" si="0"/>
        <v>#N/A</v>
      </c>
      <c r="S30" s="71" t="e">
        <f t="shared" ca="1" si="1"/>
        <v>#N/A</v>
      </c>
      <c r="T30" s="72" t="e">
        <f t="shared" ca="1" si="2"/>
        <v>#N/A</v>
      </c>
      <c r="U30" s="72" t="e">
        <f t="shared" ca="1" si="3"/>
        <v>#N/A</v>
      </c>
    </row>
    <row r="31" spans="1:21">
      <c r="A31" s="31"/>
      <c r="B31" s="68" t="e">
        <f ca="1"/>
        <v>#N/A</v>
      </c>
      <c r="C31" s="68" t="e">
        <f ca="1"/>
        <v>#N/A</v>
      </c>
      <c r="D31" s="69" t="e">
        <f ca="1"/>
        <v>#N/A</v>
      </c>
      <c r="E31" s="71" t="e">
        <f ca="1"/>
        <v>#N/A</v>
      </c>
      <c r="F31" s="72" t="e">
        <f ca="1"/>
        <v>#N/A</v>
      </c>
      <c r="G31" s="71" t="e">
        <f ca="1"/>
        <v>#N/A</v>
      </c>
      <c r="H31" s="71" t="e">
        <f ca="1"/>
        <v>#N/A</v>
      </c>
      <c r="I31" s="70" t="e">
        <f ca="1"/>
        <v>#N/A</v>
      </c>
      <c r="J31" s="70" t="e">
        <f ca="1"/>
        <v>#N/A</v>
      </c>
      <c r="K31" s="70" t="e">
        <f ca="1"/>
        <v>#N/A</v>
      </c>
      <c r="L31" s="89" t="e">
        <f ca="1"/>
        <v>#N/A</v>
      </c>
      <c r="M31" s="71" t="e">
        <f ca="1"/>
        <v>#N/A</v>
      </c>
      <c r="N31" s="89" t="e">
        <f ca="1"/>
        <v>#N/A</v>
      </c>
      <c r="O31" s="74" t="e">
        <f ca="1"/>
        <v>#N/A</v>
      </c>
      <c r="P31" s="68" t="e">
        <f ca="1"/>
        <v>#N/A</v>
      </c>
      <c r="Q31" s="68" t="e">
        <f ca="1"/>
        <v>#N/A</v>
      </c>
      <c r="R31" s="71" t="e">
        <f t="shared" ca="1" si="0"/>
        <v>#N/A</v>
      </c>
      <c r="S31" s="71" t="e">
        <f t="shared" ca="1" si="1"/>
        <v>#N/A</v>
      </c>
      <c r="T31" s="72" t="e">
        <f t="shared" ca="1" si="2"/>
        <v>#N/A</v>
      </c>
      <c r="U31" s="72" t="e">
        <f t="shared" ca="1" si="3"/>
        <v>#N/A</v>
      </c>
    </row>
    <row r="32" spans="1:21">
      <c r="A32" s="31"/>
      <c r="B32" s="68" t="e">
        <f ca="1"/>
        <v>#N/A</v>
      </c>
      <c r="C32" s="68" t="e">
        <f ca="1"/>
        <v>#N/A</v>
      </c>
      <c r="D32" s="69" t="e">
        <f ca="1"/>
        <v>#N/A</v>
      </c>
      <c r="E32" s="71" t="e">
        <f ca="1"/>
        <v>#N/A</v>
      </c>
      <c r="F32" s="72" t="e">
        <f ca="1"/>
        <v>#N/A</v>
      </c>
      <c r="G32" s="71" t="e">
        <f ca="1"/>
        <v>#N/A</v>
      </c>
      <c r="H32" s="71" t="e">
        <f ca="1"/>
        <v>#N/A</v>
      </c>
      <c r="I32" s="70" t="e">
        <f ca="1"/>
        <v>#N/A</v>
      </c>
      <c r="J32" s="70" t="e">
        <f ca="1"/>
        <v>#N/A</v>
      </c>
      <c r="K32" s="70" t="e">
        <f ca="1"/>
        <v>#N/A</v>
      </c>
      <c r="L32" s="89" t="e">
        <f ca="1"/>
        <v>#N/A</v>
      </c>
      <c r="M32" s="71" t="e">
        <f ca="1"/>
        <v>#N/A</v>
      </c>
      <c r="N32" s="89" t="e">
        <f ca="1"/>
        <v>#N/A</v>
      </c>
      <c r="O32" s="74" t="e">
        <f ca="1"/>
        <v>#N/A</v>
      </c>
      <c r="P32" s="68" t="e">
        <f ca="1"/>
        <v>#N/A</v>
      </c>
      <c r="Q32" s="68" t="e">
        <f ca="1"/>
        <v>#N/A</v>
      </c>
      <c r="R32" s="71" t="e">
        <f t="shared" ca="1" si="0"/>
        <v>#N/A</v>
      </c>
      <c r="S32" s="71" t="e">
        <f t="shared" ca="1" si="1"/>
        <v>#N/A</v>
      </c>
      <c r="T32" s="72" t="e">
        <f t="shared" ca="1" si="2"/>
        <v>#N/A</v>
      </c>
      <c r="U32" s="72" t="e">
        <f t="shared" ca="1" si="3"/>
        <v>#N/A</v>
      </c>
    </row>
    <row r="33" spans="1:21">
      <c r="A33" s="31"/>
      <c r="B33" s="68" t="e">
        <f ca="1"/>
        <v>#N/A</v>
      </c>
      <c r="C33" s="68" t="e">
        <f ca="1"/>
        <v>#N/A</v>
      </c>
      <c r="D33" s="69" t="e">
        <f ca="1"/>
        <v>#N/A</v>
      </c>
      <c r="E33" s="71" t="e">
        <f ca="1"/>
        <v>#N/A</v>
      </c>
      <c r="F33" s="72" t="e">
        <f ca="1"/>
        <v>#N/A</v>
      </c>
      <c r="G33" s="71" t="e">
        <f ca="1"/>
        <v>#N/A</v>
      </c>
      <c r="H33" s="71" t="e">
        <f ca="1"/>
        <v>#N/A</v>
      </c>
      <c r="I33" s="70" t="e">
        <f ca="1"/>
        <v>#N/A</v>
      </c>
      <c r="J33" s="70" t="e">
        <f ca="1"/>
        <v>#N/A</v>
      </c>
      <c r="K33" s="70" t="e">
        <f ca="1"/>
        <v>#N/A</v>
      </c>
      <c r="L33" s="89" t="e">
        <f ca="1"/>
        <v>#N/A</v>
      </c>
      <c r="M33" s="71" t="e">
        <f ca="1"/>
        <v>#N/A</v>
      </c>
      <c r="N33" s="89" t="e">
        <f ca="1"/>
        <v>#N/A</v>
      </c>
      <c r="O33" s="74" t="e">
        <f ca="1"/>
        <v>#N/A</v>
      </c>
      <c r="P33" s="68" t="e">
        <f ca="1"/>
        <v>#N/A</v>
      </c>
      <c r="Q33" s="68" t="e">
        <f ca="1"/>
        <v>#N/A</v>
      </c>
      <c r="R33" s="71" t="e">
        <f t="shared" ca="1" si="0"/>
        <v>#N/A</v>
      </c>
      <c r="S33" s="71" t="e">
        <f t="shared" ca="1" si="1"/>
        <v>#N/A</v>
      </c>
      <c r="T33" s="72" t="e">
        <f t="shared" ca="1" si="2"/>
        <v>#N/A</v>
      </c>
      <c r="U33" s="72" t="e">
        <f t="shared" ca="1" si="3"/>
        <v>#N/A</v>
      </c>
    </row>
    <row r="34" spans="1:21">
      <c r="A34" s="31"/>
      <c r="B34" s="68" t="e">
        <f ca="1"/>
        <v>#N/A</v>
      </c>
      <c r="C34" s="68" t="e">
        <f ca="1"/>
        <v>#N/A</v>
      </c>
      <c r="D34" s="69" t="e">
        <f ca="1"/>
        <v>#N/A</v>
      </c>
      <c r="E34" s="71" t="e">
        <f ca="1"/>
        <v>#N/A</v>
      </c>
      <c r="F34" s="72" t="e">
        <f ca="1"/>
        <v>#N/A</v>
      </c>
      <c r="G34" s="71" t="e">
        <f ca="1"/>
        <v>#N/A</v>
      </c>
      <c r="H34" s="71" t="e">
        <f ca="1"/>
        <v>#N/A</v>
      </c>
      <c r="I34" s="70" t="e">
        <f ca="1"/>
        <v>#N/A</v>
      </c>
      <c r="J34" s="70" t="e">
        <f ca="1"/>
        <v>#N/A</v>
      </c>
      <c r="K34" s="70" t="e">
        <f ca="1"/>
        <v>#N/A</v>
      </c>
      <c r="L34" s="89" t="e">
        <f ca="1"/>
        <v>#N/A</v>
      </c>
      <c r="M34" s="71" t="e">
        <f ca="1"/>
        <v>#N/A</v>
      </c>
      <c r="N34" s="89" t="e">
        <f ca="1"/>
        <v>#N/A</v>
      </c>
      <c r="O34" s="74" t="e">
        <f ca="1"/>
        <v>#N/A</v>
      </c>
      <c r="P34" s="68" t="e">
        <f ca="1"/>
        <v>#N/A</v>
      </c>
      <c r="Q34" s="68" t="e">
        <f ca="1"/>
        <v>#N/A</v>
      </c>
      <c r="R34" s="71" t="e">
        <f t="shared" ca="1" si="0"/>
        <v>#N/A</v>
      </c>
      <c r="S34" s="71" t="e">
        <f t="shared" ca="1" si="1"/>
        <v>#N/A</v>
      </c>
      <c r="T34" s="72" t="e">
        <f t="shared" ca="1" si="2"/>
        <v>#N/A</v>
      </c>
      <c r="U34" s="72" t="e">
        <f t="shared" ca="1" si="3"/>
        <v>#N/A</v>
      </c>
    </row>
    <row r="35" spans="1:21">
      <c r="A35" s="31"/>
      <c r="B35" s="68" t="e">
        <f ca="1"/>
        <v>#N/A</v>
      </c>
      <c r="C35" s="68" t="e">
        <f ca="1"/>
        <v>#N/A</v>
      </c>
      <c r="D35" s="69" t="e">
        <f ca="1"/>
        <v>#N/A</v>
      </c>
      <c r="E35" s="71" t="e">
        <f ca="1"/>
        <v>#N/A</v>
      </c>
      <c r="F35" s="72" t="e">
        <f ca="1"/>
        <v>#N/A</v>
      </c>
      <c r="G35" s="71" t="e">
        <f ca="1"/>
        <v>#N/A</v>
      </c>
      <c r="H35" s="71" t="e">
        <f ca="1"/>
        <v>#N/A</v>
      </c>
      <c r="I35" s="70" t="e">
        <f ca="1"/>
        <v>#N/A</v>
      </c>
      <c r="J35" s="70" t="e">
        <f ca="1"/>
        <v>#N/A</v>
      </c>
      <c r="K35" s="70" t="e">
        <f ca="1"/>
        <v>#N/A</v>
      </c>
      <c r="L35" s="89" t="e">
        <f ca="1"/>
        <v>#N/A</v>
      </c>
      <c r="M35" s="71" t="e">
        <f ca="1"/>
        <v>#N/A</v>
      </c>
      <c r="N35" s="89" t="e">
        <f ca="1"/>
        <v>#N/A</v>
      </c>
      <c r="O35" s="74" t="e">
        <f ca="1"/>
        <v>#N/A</v>
      </c>
      <c r="P35" s="68" t="e">
        <f ca="1"/>
        <v>#N/A</v>
      </c>
      <c r="Q35" s="68" t="e">
        <f ca="1"/>
        <v>#N/A</v>
      </c>
      <c r="R35" s="71" t="e">
        <f t="shared" ca="1" si="0"/>
        <v>#N/A</v>
      </c>
      <c r="S35" s="71" t="e">
        <f t="shared" ca="1" si="1"/>
        <v>#N/A</v>
      </c>
      <c r="T35" s="72" t="e">
        <f t="shared" ca="1" si="2"/>
        <v>#N/A</v>
      </c>
      <c r="U35" s="72" t="e">
        <f t="shared" ca="1" si="3"/>
        <v>#N/A</v>
      </c>
    </row>
    <row r="36" spans="1:21">
      <c r="A36" s="31"/>
      <c r="B36" s="68" t="e">
        <f ca="1"/>
        <v>#N/A</v>
      </c>
      <c r="C36" s="68" t="e">
        <f ca="1"/>
        <v>#N/A</v>
      </c>
      <c r="D36" s="69" t="e">
        <f ca="1"/>
        <v>#N/A</v>
      </c>
      <c r="E36" s="71" t="e">
        <f ca="1"/>
        <v>#N/A</v>
      </c>
      <c r="F36" s="72" t="e">
        <f ca="1"/>
        <v>#N/A</v>
      </c>
      <c r="G36" s="71" t="e">
        <f ca="1"/>
        <v>#N/A</v>
      </c>
      <c r="H36" s="71" t="e">
        <f ca="1"/>
        <v>#N/A</v>
      </c>
      <c r="I36" s="70" t="e">
        <f ca="1"/>
        <v>#N/A</v>
      </c>
      <c r="J36" s="70" t="e">
        <f ca="1"/>
        <v>#N/A</v>
      </c>
      <c r="K36" s="70" t="e">
        <f ca="1"/>
        <v>#N/A</v>
      </c>
      <c r="L36" s="89" t="e">
        <f ca="1"/>
        <v>#N/A</v>
      </c>
      <c r="M36" s="71" t="e">
        <f ca="1"/>
        <v>#N/A</v>
      </c>
      <c r="N36" s="89" t="e">
        <f ca="1"/>
        <v>#N/A</v>
      </c>
      <c r="O36" s="74" t="e">
        <f ca="1"/>
        <v>#N/A</v>
      </c>
      <c r="P36" s="68" t="e">
        <f ca="1"/>
        <v>#N/A</v>
      </c>
      <c r="Q36" s="68" t="e">
        <f ca="1"/>
        <v>#N/A</v>
      </c>
      <c r="R36" s="71" t="e">
        <f t="shared" ca="1" si="0"/>
        <v>#N/A</v>
      </c>
      <c r="S36" s="71" t="e">
        <f t="shared" ca="1" si="1"/>
        <v>#N/A</v>
      </c>
      <c r="T36" s="72" t="e">
        <f t="shared" ca="1" si="2"/>
        <v>#N/A</v>
      </c>
      <c r="U36" s="72" t="e">
        <f t="shared" ca="1" si="3"/>
        <v>#N/A</v>
      </c>
    </row>
    <row r="37" spans="1:21">
      <c r="A37" s="31"/>
      <c r="B37" s="68" t="e">
        <f ca="1"/>
        <v>#N/A</v>
      </c>
      <c r="C37" s="68" t="e">
        <f ca="1"/>
        <v>#N/A</v>
      </c>
      <c r="D37" s="69" t="e">
        <f ca="1"/>
        <v>#N/A</v>
      </c>
      <c r="E37" s="71" t="e">
        <f ca="1"/>
        <v>#N/A</v>
      </c>
      <c r="F37" s="72" t="e">
        <f ca="1"/>
        <v>#N/A</v>
      </c>
      <c r="G37" s="71" t="e">
        <f ca="1"/>
        <v>#N/A</v>
      </c>
      <c r="H37" s="71" t="e">
        <f ca="1"/>
        <v>#N/A</v>
      </c>
      <c r="I37" s="70" t="e">
        <f ca="1"/>
        <v>#N/A</v>
      </c>
      <c r="J37" s="70" t="e">
        <f ca="1"/>
        <v>#N/A</v>
      </c>
      <c r="K37" s="70" t="e">
        <f ca="1"/>
        <v>#N/A</v>
      </c>
      <c r="L37" s="89" t="e">
        <f ca="1"/>
        <v>#N/A</v>
      </c>
      <c r="M37" s="71" t="e">
        <f ca="1"/>
        <v>#N/A</v>
      </c>
      <c r="N37" s="89" t="e">
        <f ca="1"/>
        <v>#N/A</v>
      </c>
      <c r="O37" s="74" t="e">
        <f ca="1"/>
        <v>#N/A</v>
      </c>
      <c r="P37" s="68" t="e">
        <f ca="1"/>
        <v>#N/A</v>
      </c>
      <c r="Q37" s="68" t="e">
        <f ca="1"/>
        <v>#N/A</v>
      </c>
      <c r="R37" s="71" t="e">
        <f t="shared" ca="1" si="0"/>
        <v>#N/A</v>
      </c>
      <c r="S37" s="71" t="e">
        <f t="shared" ca="1" si="1"/>
        <v>#N/A</v>
      </c>
      <c r="T37" s="72" t="e">
        <f t="shared" ca="1" si="2"/>
        <v>#N/A</v>
      </c>
      <c r="U37" s="72" t="e">
        <f t="shared" ca="1" si="3"/>
        <v>#N/A</v>
      </c>
    </row>
    <row r="38" spans="1:21">
      <c r="A38" s="31"/>
      <c r="B38" s="68" t="e">
        <f ca="1"/>
        <v>#N/A</v>
      </c>
      <c r="C38" s="68" t="e">
        <f ca="1"/>
        <v>#N/A</v>
      </c>
      <c r="D38" s="69" t="e">
        <f ca="1"/>
        <v>#N/A</v>
      </c>
      <c r="E38" s="71" t="e">
        <f ca="1"/>
        <v>#N/A</v>
      </c>
      <c r="F38" s="72" t="e">
        <f ca="1"/>
        <v>#N/A</v>
      </c>
      <c r="G38" s="71" t="e">
        <f ca="1"/>
        <v>#N/A</v>
      </c>
      <c r="H38" s="71" t="e">
        <f ca="1"/>
        <v>#N/A</v>
      </c>
      <c r="I38" s="70" t="e">
        <f ca="1"/>
        <v>#N/A</v>
      </c>
      <c r="J38" s="70" t="e">
        <f ca="1"/>
        <v>#N/A</v>
      </c>
      <c r="K38" s="70" t="e">
        <f ca="1"/>
        <v>#N/A</v>
      </c>
      <c r="L38" s="89" t="e">
        <f ca="1"/>
        <v>#N/A</v>
      </c>
      <c r="M38" s="71" t="e">
        <f ca="1"/>
        <v>#N/A</v>
      </c>
      <c r="N38" s="89" t="e">
        <f ca="1"/>
        <v>#N/A</v>
      </c>
      <c r="O38" s="74" t="e">
        <f ca="1"/>
        <v>#N/A</v>
      </c>
      <c r="P38" s="68" t="e">
        <f ca="1"/>
        <v>#N/A</v>
      </c>
      <c r="Q38" s="68" t="e">
        <f ca="1"/>
        <v>#N/A</v>
      </c>
      <c r="R38" s="71" t="e">
        <f t="shared" ca="1" si="0"/>
        <v>#N/A</v>
      </c>
      <c r="S38" s="71" t="e">
        <f t="shared" ca="1" si="1"/>
        <v>#N/A</v>
      </c>
      <c r="T38" s="72" t="e">
        <f t="shared" ca="1" si="2"/>
        <v>#N/A</v>
      </c>
      <c r="U38" s="72" t="e">
        <f t="shared" ca="1" si="3"/>
        <v>#N/A</v>
      </c>
    </row>
    <row r="39" spans="1:21">
      <c r="A39" s="31"/>
      <c r="B39" s="68" t="e">
        <f ca="1"/>
        <v>#N/A</v>
      </c>
      <c r="C39" s="68" t="e">
        <f ca="1"/>
        <v>#N/A</v>
      </c>
      <c r="D39" s="69" t="e">
        <f ca="1"/>
        <v>#N/A</v>
      </c>
      <c r="E39" s="71" t="e">
        <f ca="1"/>
        <v>#N/A</v>
      </c>
      <c r="F39" s="72" t="e">
        <f ca="1"/>
        <v>#N/A</v>
      </c>
      <c r="G39" s="71" t="e">
        <f ca="1"/>
        <v>#N/A</v>
      </c>
      <c r="H39" s="71" t="e">
        <f ca="1"/>
        <v>#N/A</v>
      </c>
      <c r="I39" s="70" t="e">
        <f ca="1"/>
        <v>#N/A</v>
      </c>
      <c r="J39" s="70" t="e">
        <f ca="1"/>
        <v>#N/A</v>
      </c>
      <c r="K39" s="70" t="e">
        <f ca="1"/>
        <v>#N/A</v>
      </c>
      <c r="L39" s="89" t="e">
        <f ca="1"/>
        <v>#N/A</v>
      </c>
      <c r="M39" s="71" t="e">
        <f ca="1"/>
        <v>#N/A</v>
      </c>
      <c r="N39" s="89" t="e">
        <f ca="1"/>
        <v>#N/A</v>
      </c>
      <c r="O39" s="74" t="e">
        <f ca="1"/>
        <v>#N/A</v>
      </c>
      <c r="P39" s="68" t="e">
        <f ca="1"/>
        <v>#N/A</v>
      </c>
      <c r="Q39" s="68" t="e">
        <f ca="1"/>
        <v>#N/A</v>
      </c>
      <c r="R39" s="71" t="e">
        <f t="shared" ca="1" si="0"/>
        <v>#N/A</v>
      </c>
      <c r="S39" s="71" t="e">
        <f t="shared" ca="1" si="1"/>
        <v>#N/A</v>
      </c>
      <c r="T39" s="72" t="e">
        <f t="shared" ca="1" si="2"/>
        <v>#N/A</v>
      </c>
      <c r="U39" s="72" t="e">
        <f t="shared" ca="1" si="3"/>
        <v>#N/A</v>
      </c>
    </row>
    <row r="40" spans="1:21">
      <c r="A40" s="31"/>
      <c r="B40" s="68" t="e">
        <f ca="1"/>
        <v>#N/A</v>
      </c>
      <c r="C40" s="68" t="e">
        <f ca="1"/>
        <v>#N/A</v>
      </c>
      <c r="D40" s="69" t="e">
        <f ca="1"/>
        <v>#N/A</v>
      </c>
      <c r="E40" s="71" t="e">
        <f ca="1"/>
        <v>#N/A</v>
      </c>
      <c r="F40" s="72" t="e">
        <f ca="1"/>
        <v>#N/A</v>
      </c>
      <c r="G40" s="71" t="e">
        <f ca="1"/>
        <v>#N/A</v>
      </c>
      <c r="H40" s="71" t="e">
        <f ca="1"/>
        <v>#N/A</v>
      </c>
      <c r="I40" s="70" t="e">
        <f ca="1"/>
        <v>#N/A</v>
      </c>
      <c r="J40" s="70" t="e">
        <f ca="1"/>
        <v>#N/A</v>
      </c>
      <c r="K40" s="70" t="e">
        <f ca="1"/>
        <v>#N/A</v>
      </c>
      <c r="L40" s="89" t="e">
        <f ca="1"/>
        <v>#N/A</v>
      </c>
      <c r="M40" s="71" t="e">
        <f ca="1"/>
        <v>#N/A</v>
      </c>
      <c r="N40" s="89" t="e">
        <f ca="1"/>
        <v>#N/A</v>
      </c>
      <c r="O40" s="74" t="e">
        <f ca="1"/>
        <v>#N/A</v>
      </c>
      <c r="P40" s="68" t="e">
        <f ca="1"/>
        <v>#N/A</v>
      </c>
      <c r="Q40" s="68" t="e">
        <f ca="1"/>
        <v>#N/A</v>
      </c>
      <c r="R40" s="71" t="e">
        <f t="shared" ca="1" si="0"/>
        <v>#N/A</v>
      </c>
      <c r="S40" s="71" t="e">
        <f t="shared" ca="1" si="1"/>
        <v>#N/A</v>
      </c>
      <c r="T40" s="72" t="e">
        <f t="shared" ca="1" si="2"/>
        <v>#N/A</v>
      </c>
      <c r="U40" s="72" t="e">
        <f t="shared" ca="1" si="3"/>
        <v>#N/A</v>
      </c>
    </row>
    <row r="41" spans="1:21">
      <c r="A41" s="31"/>
      <c r="B41" s="68" t="e">
        <f ca="1"/>
        <v>#N/A</v>
      </c>
      <c r="C41" s="68" t="e">
        <f ca="1"/>
        <v>#N/A</v>
      </c>
      <c r="D41" s="69" t="e">
        <f ca="1"/>
        <v>#N/A</v>
      </c>
      <c r="E41" s="71" t="e">
        <f ca="1"/>
        <v>#N/A</v>
      </c>
      <c r="F41" s="72" t="e">
        <f ca="1"/>
        <v>#N/A</v>
      </c>
      <c r="G41" s="71" t="e">
        <f ca="1"/>
        <v>#N/A</v>
      </c>
      <c r="H41" s="71" t="e">
        <f ca="1"/>
        <v>#N/A</v>
      </c>
      <c r="I41" s="70" t="e">
        <f ca="1"/>
        <v>#N/A</v>
      </c>
      <c r="J41" s="70" t="e">
        <f ca="1"/>
        <v>#N/A</v>
      </c>
      <c r="K41" s="70" t="e">
        <f ca="1"/>
        <v>#N/A</v>
      </c>
      <c r="L41" s="89" t="e">
        <f ca="1"/>
        <v>#N/A</v>
      </c>
      <c r="M41" s="71" t="e">
        <f ca="1"/>
        <v>#N/A</v>
      </c>
      <c r="N41" s="89" t="e">
        <f ca="1"/>
        <v>#N/A</v>
      </c>
      <c r="O41" s="74" t="e">
        <f ca="1"/>
        <v>#N/A</v>
      </c>
      <c r="P41" s="68" t="e">
        <f ca="1"/>
        <v>#N/A</v>
      </c>
      <c r="Q41" s="68" t="e">
        <f ca="1"/>
        <v>#N/A</v>
      </c>
      <c r="R41" s="71" t="e">
        <f t="shared" ca="1" si="0"/>
        <v>#N/A</v>
      </c>
      <c r="S41" s="71" t="e">
        <f t="shared" ca="1" si="1"/>
        <v>#N/A</v>
      </c>
      <c r="T41" s="72" t="e">
        <f t="shared" ca="1" si="2"/>
        <v>#N/A</v>
      </c>
      <c r="U41" s="72" t="e">
        <f t="shared" ca="1" si="3"/>
        <v>#N/A</v>
      </c>
    </row>
    <row r="42" spans="1:21">
      <c r="A42" s="31"/>
      <c r="B42" s="68" t="e">
        <f ca="1"/>
        <v>#N/A</v>
      </c>
      <c r="C42" s="68" t="e">
        <f ca="1"/>
        <v>#N/A</v>
      </c>
      <c r="D42" s="69" t="e">
        <f ca="1"/>
        <v>#N/A</v>
      </c>
      <c r="E42" s="71" t="e">
        <f ca="1"/>
        <v>#N/A</v>
      </c>
      <c r="F42" s="72" t="e">
        <f ca="1"/>
        <v>#N/A</v>
      </c>
      <c r="G42" s="71" t="e">
        <f ca="1"/>
        <v>#N/A</v>
      </c>
      <c r="H42" s="71" t="e">
        <f ca="1"/>
        <v>#N/A</v>
      </c>
      <c r="I42" s="70" t="e">
        <f ca="1"/>
        <v>#N/A</v>
      </c>
      <c r="J42" s="70" t="e">
        <f ca="1"/>
        <v>#N/A</v>
      </c>
      <c r="K42" s="70" t="e">
        <f ca="1"/>
        <v>#N/A</v>
      </c>
      <c r="L42" s="89" t="e">
        <f ca="1"/>
        <v>#N/A</v>
      </c>
      <c r="M42" s="71" t="e">
        <f ca="1"/>
        <v>#N/A</v>
      </c>
      <c r="N42" s="89" t="e">
        <f ca="1"/>
        <v>#N/A</v>
      </c>
      <c r="O42" s="74" t="e">
        <f ca="1"/>
        <v>#N/A</v>
      </c>
      <c r="P42" s="68" t="e">
        <f ca="1"/>
        <v>#N/A</v>
      </c>
      <c r="Q42" s="68" t="e">
        <f ca="1"/>
        <v>#N/A</v>
      </c>
      <c r="R42" s="71" t="e">
        <f t="shared" ca="1" si="0"/>
        <v>#N/A</v>
      </c>
      <c r="S42" s="71" t="e">
        <f t="shared" ca="1" si="1"/>
        <v>#N/A</v>
      </c>
      <c r="T42" s="72" t="e">
        <f t="shared" ca="1" si="2"/>
        <v>#N/A</v>
      </c>
      <c r="U42" s="72" t="e">
        <f t="shared" ca="1" si="3"/>
        <v>#N/A</v>
      </c>
    </row>
    <row r="43" spans="1:21">
      <c r="A43" s="31"/>
      <c r="B43" s="68" t="e">
        <f ca="1"/>
        <v>#N/A</v>
      </c>
      <c r="C43" s="68" t="e">
        <f ca="1"/>
        <v>#N/A</v>
      </c>
      <c r="D43" s="69" t="e">
        <f ca="1"/>
        <v>#N/A</v>
      </c>
      <c r="E43" s="71" t="e">
        <f ca="1"/>
        <v>#N/A</v>
      </c>
      <c r="F43" s="72" t="e">
        <f ca="1"/>
        <v>#N/A</v>
      </c>
      <c r="G43" s="71" t="e">
        <f ca="1"/>
        <v>#N/A</v>
      </c>
      <c r="H43" s="71" t="e">
        <f ca="1"/>
        <v>#N/A</v>
      </c>
      <c r="I43" s="70" t="e">
        <f ca="1"/>
        <v>#N/A</v>
      </c>
      <c r="J43" s="70" t="e">
        <f ca="1"/>
        <v>#N/A</v>
      </c>
      <c r="K43" s="70" t="e">
        <f ca="1"/>
        <v>#N/A</v>
      </c>
      <c r="L43" s="89" t="e">
        <f ca="1"/>
        <v>#N/A</v>
      </c>
      <c r="M43" s="71" t="e">
        <f ca="1"/>
        <v>#N/A</v>
      </c>
      <c r="N43" s="89" t="e">
        <f ca="1"/>
        <v>#N/A</v>
      </c>
      <c r="O43" s="74" t="e">
        <f ca="1"/>
        <v>#N/A</v>
      </c>
      <c r="P43" s="68" t="e">
        <f ca="1"/>
        <v>#N/A</v>
      </c>
      <c r="Q43" s="68" t="e">
        <f ca="1"/>
        <v>#N/A</v>
      </c>
      <c r="R43" s="71"/>
      <c r="S43" s="71"/>
      <c r="T43" s="72"/>
      <c r="U43" s="72"/>
    </row>
    <row r="44" spans="1:21">
      <c r="A44" s="31"/>
      <c r="B44" s="68" t="e">
        <f ca="1"/>
        <v>#N/A</v>
      </c>
      <c r="C44" s="68" t="e">
        <f ca="1"/>
        <v>#N/A</v>
      </c>
      <c r="D44" s="69" t="e">
        <f ca="1"/>
        <v>#N/A</v>
      </c>
      <c r="E44" s="71" t="e">
        <f ca="1"/>
        <v>#N/A</v>
      </c>
      <c r="F44" s="72" t="e">
        <f ca="1"/>
        <v>#N/A</v>
      </c>
      <c r="G44" s="71" t="e">
        <f ca="1"/>
        <v>#N/A</v>
      </c>
      <c r="H44" s="71" t="e">
        <f ca="1"/>
        <v>#N/A</v>
      </c>
      <c r="I44" s="70" t="e">
        <f ca="1"/>
        <v>#N/A</v>
      </c>
      <c r="J44" s="70" t="e">
        <f ca="1"/>
        <v>#N/A</v>
      </c>
      <c r="K44" s="70" t="e">
        <f ca="1"/>
        <v>#N/A</v>
      </c>
      <c r="L44" s="89" t="e">
        <f ca="1"/>
        <v>#N/A</v>
      </c>
      <c r="M44" s="71" t="e">
        <f ca="1"/>
        <v>#N/A</v>
      </c>
      <c r="N44" s="89" t="e">
        <f ca="1"/>
        <v>#N/A</v>
      </c>
      <c r="O44" s="74" t="e">
        <f ca="1"/>
        <v>#N/A</v>
      </c>
      <c r="P44" s="68" t="e">
        <f ca="1"/>
        <v>#N/A</v>
      </c>
      <c r="Q44" s="68" t="e">
        <f ca="1"/>
        <v>#N/A</v>
      </c>
      <c r="R44" s="71"/>
      <c r="S44" s="71"/>
      <c r="T44" s="72"/>
      <c r="U44" s="72"/>
    </row>
    <row r="45" spans="1:21">
      <c r="A45" s="31"/>
      <c r="B45" s="68" t="e">
        <f ca="1"/>
        <v>#N/A</v>
      </c>
      <c r="C45" s="68" t="e">
        <f ca="1"/>
        <v>#N/A</v>
      </c>
      <c r="D45" s="69" t="e">
        <f ca="1"/>
        <v>#N/A</v>
      </c>
      <c r="E45" s="71" t="e">
        <f ca="1"/>
        <v>#N/A</v>
      </c>
      <c r="F45" s="72" t="e">
        <f ca="1"/>
        <v>#N/A</v>
      </c>
      <c r="G45" s="71" t="e">
        <f ca="1"/>
        <v>#N/A</v>
      </c>
      <c r="H45" s="71" t="e">
        <f ca="1"/>
        <v>#N/A</v>
      </c>
      <c r="I45" s="70" t="e">
        <f ca="1"/>
        <v>#N/A</v>
      </c>
      <c r="J45" s="70" t="e">
        <f ca="1"/>
        <v>#N/A</v>
      </c>
      <c r="K45" s="70" t="e">
        <f ca="1"/>
        <v>#N/A</v>
      </c>
      <c r="L45" s="89" t="e">
        <f ca="1"/>
        <v>#N/A</v>
      </c>
      <c r="M45" s="71" t="e">
        <f ca="1"/>
        <v>#N/A</v>
      </c>
      <c r="N45" s="89" t="e">
        <f ca="1"/>
        <v>#N/A</v>
      </c>
      <c r="O45" s="74" t="e">
        <f ca="1"/>
        <v>#N/A</v>
      </c>
      <c r="P45" s="68" t="e">
        <f ca="1"/>
        <v>#N/A</v>
      </c>
      <c r="Q45" s="68" t="e">
        <f ca="1"/>
        <v>#N/A</v>
      </c>
      <c r="R45" s="71"/>
      <c r="S45" s="71"/>
      <c r="T45" s="72"/>
      <c r="U45" s="72"/>
    </row>
    <row r="46" spans="1:21">
      <c r="A46" s="31"/>
      <c r="B46" s="68" t="e">
        <f ca="1"/>
        <v>#N/A</v>
      </c>
      <c r="C46" s="68" t="e">
        <f ca="1"/>
        <v>#N/A</v>
      </c>
      <c r="D46" s="69" t="e">
        <f ca="1"/>
        <v>#N/A</v>
      </c>
      <c r="E46" s="71" t="e">
        <f ca="1"/>
        <v>#N/A</v>
      </c>
      <c r="F46" s="72" t="e">
        <f ca="1"/>
        <v>#N/A</v>
      </c>
      <c r="G46" s="71" t="e">
        <f ca="1"/>
        <v>#N/A</v>
      </c>
      <c r="H46" s="71" t="e">
        <f ca="1"/>
        <v>#N/A</v>
      </c>
      <c r="I46" s="70" t="e">
        <f ca="1"/>
        <v>#N/A</v>
      </c>
      <c r="J46" s="70" t="e">
        <f ca="1"/>
        <v>#N/A</v>
      </c>
      <c r="K46" s="70" t="e">
        <f ca="1"/>
        <v>#N/A</v>
      </c>
      <c r="L46" s="89" t="e">
        <f ca="1"/>
        <v>#N/A</v>
      </c>
      <c r="M46" s="71" t="e">
        <f ca="1"/>
        <v>#N/A</v>
      </c>
      <c r="N46" s="89" t="e">
        <f ca="1"/>
        <v>#N/A</v>
      </c>
      <c r="O46" s="74" t="e">
        <f ca="1"/>
        <v>#N/A</v>
      </c>
      <c r="P46" s="68" t="e">
        <f ca="1"/>
        <v>#N/A</v>
      </c>
      <c r="Q46" s="68" t="e">
        <f ca="1"/>
        <v>#N/A</v>
      </c>
      <c r="R46" s="71"/>
      <c r="S46" s="71"/>
      <c r="T46" s="72"/>
      <c r="U46" s="72"/>
    </row>
    <row r="47" spans="1:21">
      <c r="A47" s="31"/>
      <c r="B47" s="68" t="e">
        <f ca="1"/>
        <v>#N/A</v>
      </c>
      <c r="C47" s="68" t="e">
        <f ca="1"/>
        <v>#N/A</v>
      </c>
      <c r="D47" s="69" t="e">
        <f ca="1"/>
        <v>#N/A</v>
      </c>
      <c r="E47" s="71" t="e">
        <f ca="1"/>
        <v>#N/A</v>
      </c>
      <c r="F47" s="72" t="e">
        <f ca="1"/>
        <v>#N/A</v>
      </c>
      <c r="G47" s="71" t="e">
        <f ca="1"/>
        <v>#N/A</v>
      </c>
      <c r="H47" s="71" t="e">
        <f ca="1"/>
        <v>#N/A</v>
      </c>
      <c r="I47" s="70" t="e">
        <f ca="1"/>
        <v>#N/A</v>
      </c>
      <c r="J47" s="70" t="e">
        <f ca="1"/>
        <v>#N/A</v>
      </c>
      <c r="K47" s="70" t="e">
        <f ca="1"/>
        <v>#N/A</v>
      </c>
      <c r="L47" s="89" t="e">
        <f ca="1"/>
        <v>#N/A</v>
      </c>
      <c r="M47" s="71" t="e">
        <f ca="1"/>
        <v>#N/A</v>
      </c>
      <c r="N47" s="89" t="e">
        <f ca="1"/>
        <v>#N/A</v>
      </c>
      <c r="O47" s="74" t="e">
        <f ca="1"/>
        <v>#N/A</v>
      </c>
      <c r="P47" s="68" t="e">
        <f ca="1"/>
        <v>#N/A</v>
      </c>
      <c r="Q47" s="68" t="e">
        <f ca="1"/>
        <v>#N/A</v>
      </c>
      <c r="R47" s="71"/>
      <c r="S47" s="71"/>
      <c r="T47" s="72"/>
      <c r="U47" s="72"/>
    </row>
    <row r="48" spans="1:21">
      <c r="A48" s="31"/>
      <c r="B48" s="68" t="e">
        <f ca="1"/>
        <v>#N/A</v>
      </c>
      <c r="C48" s="68" t="e">
        <f ca="1"/>
        <v>#N/A</v>
      </c>
      <c r="D48" s="69" t="e">
        <f ca="1"/>
        <v>#N/A</v>
      </c>
      <c r="E48" s="71" t="e">
        <f ca="1"/>
        <v>#N/A</v>
      </c>
      <c r="F48" s="72" t="e">
        <f ca="1"/>
        <v>#N/A</v>
      </c>
      <c r="G48" s="71" t="e">
        <f ca="1"/>
        <v>#N/A</v>
      </c>
      <c r="H48" s="71" t="e">
        <f ca="1"/>
        <v>#N/A</v>
      </c>
      <c r="I48" s="70" t="e">
        <f ca="1"/>
        <v>#N/A</v>
      </c>
      <c r="J48" s="70" t="e">
        <f ca="1"/>
        <v>#N/A</v>
      </c>
      <c r="K48" s="70" t="e">
        <f ca="1"/>
        <v>#N/A</v>
      </c>
      <c r="L48" s="89" t="e">
        <f ca="1"/>
        <v>#N/A</v>
      </c>
      <c r="M48" s="71" t="e">
        <f ca="1"/>
        <v>#N/A</v>
      </c>
      <c r="N48" s="89" t="e">
        <f ca="1"/>
        <v>#N/A</v>
      </c>
      <c r="O48" s="74" t="e">
        <f ca="1"/>
        <v>#N/A</v>
      </c>
      <c r="P48" s="68" t="e">
        <f ca="1"/>
        <v>#N/A</v>
      </c>
      <c r="Q48" s="68" t="e">
        <f ca="1"/>
        <v>#N/A</v>
      </c>
      <c r="R48" s="71"/>
      <c r="S48" s="71"/>
      <c r="T48" s="72"/>
      <c r="U48" s="72"/>
    </row>
    <row r="49" spans="1:21">
      <c r="A49" s="31"/>
      <c r="B49" s="68" t="e">
        <f ca="1"/>
        <v>#N/A</v>
      </c>
      <c r="C49" s="68" t="e">
        <f ca="1"/>
        <v>#N/A</v>
      </c>
      <c r="D49" s="69" t="e">
        <f ca="1"/>
        <v>#N/A</v>
      </c>
      <c r="E49" s="71" t="e">
        <f ca="1"/>
        <v>#N/A</v>
      </c>
      <c r="F49" s="72" t="e">
        <f ca="1"/>
        <v>#N/A</v>
      </c>
      <c r="G49" s="71" t="e">
        <f ca="1"/>
        <v>#N/A</v>
      </c>
      <c r="H49" s="71" t="e">
        <f ca="1"/>
        <v>#N/A</v>
      </c>
      <c r="I49" s="70" t="e">
        <f ca="1"/>
        <v>#N/A</v>
      </c>
      <c r="J49" s="70" t="e">
        <f ca="1"/>
        <v>#N/A</v>
      </c>
      <c r="K49" s="70" t="e">
        <f ca="1"/>
        <v>#N/A</v>
      </c>
      <c r="L49" s="89" t="e">
        <f ca="1"/>
        <v>#N/A</v>
      </c>
      <c r="M49" s="71" t="e">
        <f ca="1"/>
        <v>#N/A</v>
      </c>
      <c r="N49" s="89" t="e">
        <f ca="1"/>
        <v>#N/A</v>
      </c>
      <c r="O49" s="74" t="e">
        <f ca="1"/>
        <v>#N/A</v>
      </c>
      <c r="P49" s="68" t="e">
        <f ca="1"/>
        <v>#N/A</v>
      </c>
      <c r="Q49" s="68" t="e">
        <f ca="1"/>
        <v>#N/A</v>
      </c>
      <c r="R49" s="71"/>
      <c r="S49" s="71"/>
      <c r="T49" s="72"/>
      <c r="U49" s="72"/>
    </row>
    <row r="50" spans="1:21">
      <c r="A50" s="31"/>
      <c r="B50" s="68" t="e">
        <f ca="1"/>
        <v>#N/A</v>
      </c>
      <c r="C50" s="68" t="e">
        <f ca="1"/>
        <v>#N/A</v>
      </c>
      <c r="D50" s="69" t="e">
        <f ca="1"/>
        <v>#N/A</v>
      </c>
      <c r="E50" s="71" t="e">
        <f ca="1"/>
        <v>#N/A</v>
      </c>
      <c r="F50" s="72" t="e">
        <f ca="1"/>
        <v>#N/A</v>
      </c>
      <c r="G50" s="71" t="e">
        <f ca="1"/>
        <v>#N/A</v>
      </c>
      <c r="H50" s="71" t="e">
        <f ca="1"/>
        <v>#N/A</v>
      </c>
      <c r="I50" s="70" t="e">
        <f ca="1"/>
        <v>#N/A</v>
      </c>
      <c r="J50" s="70" t="e">
        <f ca="1"/>
        <v>#N/A</v>
      </c>
      <c r="K50" s="70" t="e">
        <f ca="1"/>
        <v>#N/A</v>
      </c>
      <c r="L50" s="89" t="e">
        <f ca="1"/>
        <v>#N/A</v>
      </c>
      <c r="M50" s="71" t="e">
        <f ca="1"/>
        <v>#N/A</v>
      </c>
      <c r="N50" s="89" t="e">
        <f ca="1"/>
        <v>#N/A</v>
      </c>
      <c r="O50" s="74" t="e">
        <f ca="1"/>
        <v>#N/A</v>
      </c>
      <c r="P50" s="68" t="e">
        <f ca="1"/>
        <v>#N/A</v>
      </c>
      <c r="Q50" s="68" t="e">
        <f ca="1"/>
        <v>#N/A</v>
      </c>
      <c r="R50" s="71"/>
      <c r="S50" s="71"/>
      <c r="T50" s="72"/>
      <c r="U50" s="72"/>
    </row>
    <row r="51" spans="1:21">
      <c r="A51" s="31"/>
      <c r="B51" s="68" t="e">
        <f ca="1"/>
        <v>#N/A</v>
      </c>
      <c r="C51" s="68" t="e">
        <f ca="1"/>
        <v>#N/A</v>
      </c>
      <c r="D51" s="69" t="e">
        <f ca="1"/>
        <v>#N/A</v>
      </c>
      <c r="E51" s="71" t="e">
        <f ca="1"/>
        <v>#N/A</v>
      </c>
      <c r="F51" s="72" t="e">
        <f ca="1"/>
        <v>#N/A</v>
      </c>
      <c r="G51" s="71" t="e">
        <f ca="1"/>
        <v>#N/A</v>
      </c>
      <c r="H51" s="71" t="e">
        <f ca="1"/>
        <v>#N/A</v>
      </c>
      <c r="I51" s="70" t="e">
        <f ca="1"/>
        <v>#N/A</v>
      </c>
      <c r="J51" s="70" t="e">
        <f ca="1"/>
        <v>#N/A</v>
      </c>
      <c r="K51" s="70" t="e">
        <f ca="1"/>
        <v>#N/A</v>
      </c>
      <c r="L51" s="89" t="e">
        <f ca="1"/>
        <v>#N/A</v>
      </c>
      <c r="M51" s="71" t="e">
        <f ca="1"/>
        <v>#N/A</v>
      </c>
      <c r="N51" s="89" t="e">
        <f ca="1"/>
        <v>#N/A</v>
      </c>
      <c r="O51" s="74" t="e">
        <f ca="1"/>
        <v>#N/A</v>
      </c>
      <c r="P51" s="68" t="e">
        <f ca="1"/>
        <v>#N/A</v>
      </c>
      <c r="Q51" s="68" t="e">
        <f ca="1"/>
        <v>#N/A</v>
      </c>
      <c r="R51" s="71"/>
      <c r="S51" s="71"/>
      <c r="T51" s="72"/>
      <c r="U51" s="72"/>
    </row>
    <row r="52" spans="1:21">
      <c r="A52" s="31"/>
      <c r="B52" s="68" t="e">
        <f ca="1"/>
        <v>#N/A</v>
      </c>
      <c r="C52" s="68" t="e">
        <f ca="1"/>
        <v>#N/A</v>
      </c>
      <c r="D52" s="69" t="e">
        <f ca="1"/>
        <v>#N/A</v>
      </c>
      <c r="E52" s="71" t="e">
        <f ca="1"/>
        <v>#N/A</v>
      </c>
      <c r="F52" s="72" t="e">
        <f ca="1"/>
        <v>#N/A</v>
      </c>
      <c r="G52" s="71" t="e">
        <f ca="1"/>
        <v>#N/A</v>
      </c>
      <c r="H52" s="71" t="e">
        <f ca="1"/>
        <v>#N/A</v>
      </c>
      <c r="I52" s="70" t="e">
        <f ca="1"/>
        <v>#N/A</v>
      </c>
      <c r="J52" s="70" t="e">
        <f ca="1"/>
        <v>#N/A</v>
      </c>
      <c r="K52" s="70" t="e">
        <f ca="1"/>
        <v>#N/A</v>
      </c>
      <c r="L52" s="89" t="e">
        <f ca="1"/>
        <v>#N/A</v>
      </c>
      <c r="M52" s="71" t="e">
        <f ca="1"/>
        <v>#N/A</v>
      </c>
      <c r="N52" s="89" t="e">
        <f ca="1"/>
        <v>#N/A</v>
      </c>
      <c r="O52" s="74" t="e">
        <f ca="1"/>
        <v>#N/A</v>
      </c>
      <c r="P52" s="68" t="e">
        <f ca="1"/>
        <v>#N/A</v>
      </c>
      <c r="Q52" s="68" t="e">
        <f ca="1"/>
        <v>#N/A</v>
      </c>
      <c r="R52" s="71"/>
      <c r="S52" s="71"/>
      <c r="T52" s="72"/>
      <c r="U52" s="72"/>
    </row>
    <row r="53" spans="1:21">
      <c r="A53" s="31"/>
      <c r="B53" s="68" t="e">
        <f ca="1"/>
        <v>#N/A</v>
      </c>
      <c r="C53" s="68" t="e">
        <f ca="1"/>
        <v>#N/A</v>
      </c>
      <c r="D53" s="69" t="e">
        <f ca="1"/>
        <v>#N/A</v>
      </c>
      <c r="E53" s="71" t="e">
        <f ca="1"/>
        <v>#N/A</v>
      </c>
      <c r="F53" s="72" t="e">
        <f ca="1"/>
        <v>#N/A</v>
      </c>
      <c r="G53" s="71" t="e">
        <f ca="1"/>
        <v>#N/A</v>
      </c>
      <c r="H53" s="71" t="e">
        <f ca="1"/>
        <v>#N/A</v>
      </c>
      <c r="I53" s="70" t="e">
        <f ca="1"/>
        <v>#N/A</v>
      </c>
      <c r="J53" s="70" t="e">
        <f ca="1"/>
        <v>#N/A</v>
      </c>
      <c r="K53" s="70" t="e">
        <f ca="1"/>
        <v>#N/A</v>
      </c>
      <c r="L53" s="89" t="e">
        <f ca="1"/>
        <v>#N/A</v>
      </c>
      <c r="M53" s="71" t="e">
        <f ca="1"/>
        <v>#N/A</v>
      </c>
      <c r="N53" s="89" t="e">
        <f ca="1"/>
        <v>#N/A</v>
      </c>
      <c r="O53" s="74" t="e">
        <f ca="1"/>
        <v>#N/A</v>
      </c>
      <c r="P53" s="68" t="e">
        <f ca="1"/>
        <v>#N/A</v>
      </c>
      <c r="Q53" s="68" t="e">
        <f ca="1"/>
        <v>#N/A</v>
      </c>
      <c r="R53" s="71"/>
      <c r="S53" s="71"/>
      <c r="T53" s="72"/>
      <c r="U53" s="7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5"/>
  <dimension ref="A1:J60"/>
  <sheetViews>
    <sheetView workbookViewId="0">
      <selection activeCell="B17" sqref="B17"/>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s>
  <sheetData>
    <row r="1" spans="1:10">
      <c r="A1" s="1" t="s">
        <v>74</v>
      </c>
      <c r="B1" s="1" t="s">
        <v>75</v>
      </c>
      <c r="C1" s="79" t="s">
        <v>76</v>
      </c>
      <c r="D1" s="79" t="s">
        <v>77</v>
      </c>
      <c r="E1" s="79" t="s">
        <v>78</v>
      </c>
      <c r="F1" s="79" t="s">
        <v>79</v>
      </c>
      <c r="G1" s="79" t="s">
        <v>28</v>
      </c>
      <c r="H1" s="79" t="s">
        <v>80</v>
      </c>
      <c r="I1" s="79" t="s">
        <v>31</v>
      </c>
      <c r="J1" s="79" t="s">
        <v>62</v>
      </c>
    </row>
    <row r="2" spans="1:10">
      <c r="A2" t="s">
        <v>26</v>
      </c>
      <c r="B2" t="s">
        <v>27</v>
      </c>
      <c r="C2" t="s">
        <v>103</v>
      </c>
      <c r="D2" s="80" t="s">
        <v>81</v>
      </c>
      <c r="E2" t="s">
        <v>82</v>
      </c>
      <c r="F2" t="s">
        <v>34</v>
      </c>
      <c r="G2" t="s">
        <v>102</v>
      </c>
      <c r="H2" t="s">
        <v>83</v>
      </c>
      <c r="I2" s="81">
        <v>1</v>
      </c>
      <c r="J2" t="s">
        <v>110</v>
      </c>
    </row>
    <row r="3" spans="1:10">
      <c r="A3" t="s">
        <v>84</v>
      </c>
      <c r="B3" t="s">
        <v>85</v>
      </c>
      <c r="C3" t="s">
        <v>104</v>
      </c>
      <c r="D3" s="80" t="s">
        <v>43</v>
      </c>
      <c r="E3" t="s">
        <v>49</v>
      </c>
      <c r="F3" t="s">
        <v>35</v>
      </c>
      <c r="G3" t="s">
        <v>108</v>
      </c>
      <c r="H3" t="s">
        <v>46</v>
      </c>
      <c r="I3" s="81">
        <v>2</v>
      </c>
      <c r="J3" t="s">
        <v>109</v>
      </c>
    </row>
    <row r="4" spans="1:10">
      <c r="A4" t="s">
        <v>86</v>
      </c>
      <c r="C4" t="s">
        <v>101</v>
      </c>
      <c r="D4" s="80" t="s">
        <v>87</v>
      </c>
      <c r="E4" t="s">
        <v>88</v>
      </c>
      <c r="H4" t="s">
        <v>89</v>
      </c>
      <c r="I4" s="81">
        <v>3</v>
      </c>
      <c r="J4" t="s">
        <v>111</v>
      </c>
    </row>
    <row r="5" spans="1:10">
      <c r="C5" t="s">
        <v>105</v>
      </c>
      <c r="D5" s="80" t="s">
        <v>90</v>
      </c>
      <c r="E5" t="s">
        <v>91</v>
      </c>
      <c r="I5" s="81">
        <v>4</v>
      </c>
    </row>
    <row r="6" spans="1:10">
      <c r="B6" s="1" t="s">
        <v>75</v>
      </c>
      <c r="C6" t="s">
        <v>106</v>
      </c>
      <c r="D6" s="80" t="s">
        <v>92</v>
      </c>
      <c r="E6" t="s">
        <v>52</v>
      </c>
      <c r="I6" s="81">
        <v>5</v>
      </c>
    </row>
    <row r="7" spans="1:10">
      <c r="B7" t="s">
        <v>30</v>
      </c>
      <c r="C7" t="s">
        <v>107</v>
      </c>
      <c r="D7" s="80" t="s">
        <v>93</v>
      </c>
      <c r="I7" s="81">
        <v>6</v>
      </c>
    </row>
    <row r="8" spans="1:10">
      <c r="B8" t="s">
        <v>94</v>
      </c>
      <c r="C8" t="s">
        <v>100</v>
      </c>
      <c r="D8" s="80" t="s">
        <v>95</v>
      </c>
      <c r="I8" s="81">
        <v>7</v>
      </c>
    </row>
    <row r="9" spans="1:10">
      <c r="D9" s="80" t="s">
        <v>96</v>
      </c>
      <c r="I9" s="81">
        <v>8</v>
      </c>
    </row>
    <row r="10" spans="1:10">
      <c r="I10" s="81">
        <v>9</v>
      </c>
    </row>
    <row r="11" spans="1:10">
      <c r="I11" s="81">
        <v>10</v>
      </c>
    </row>
    <row r="12" spans="1:10">
      <c r="I12" s="81">
        <v>11</v>
      </c>
    </row>
    <row r="13" spans="1:10">
      <c r="I13" s="81">
        <v>12</v>
      </c>
    </row>
    <row r="14" spans="1:10">
      <c r="I14" s="81">
        <v>13</v>
      </c>
    </row>
    <row r="15" spans="1:10">
      <c r="I15" s="81">
        <v>14</v>
      </c>
    </row>
    <row r="16" spans="1:10">
      <c r="I16" s="81">
        <v>15</v>
      </c>
    </row>
    <row r="17" spans="1:9">
      <c r="I17" s="81">
        <v>16</v>
      </c>
    </row>
    <row r="18" spans="1:9">
      <c r="I18" s="81">
        <v>17</v>
      </c>
    </row>
    <row r="19" spans="1:9">
      <c r="I19" s="81">
        <v>18</v>
      </c>
    </row>
    <row r="20" spans="1:9">
      <c r="I20" s="81">
        <v>19</v>
      </c>
    </row>
    <row r="21" spans="1:9">
      <c r="I21" s="81">
        <v>20</v>
      </c>
    </row>
    <row r="22" spans="1:9">
      <c r="I22" s="81">
        <v>21</v>
      </c>
    </row>
    <row r="23" spans="1:9">
      <c r="I23" s="81">
        <v>22</v>
      </c>
    </row>
    <row r="24" spans="1:9">
      <c r="I24" s="81">
        <v>23</v>
      </c>
    </row>
    <row r="25" spans="1:9">
      <c r="I25" s="81">
        <v>24</v>
      </c>
    </row>
    <row r="26" spans="1:9">
      <c r="I26" s="81">
        <v>25</v>
      </c>
    </row>
    <row r="27" spans="1:9">
      <c r="I27" s="81">
        <v>26</v>
      </c>
    </row>
    <row r="28" spans="1:9">
      <c r="I28" s="81">
        <v>27</v>
      </c>
    </row>
    <row r="29" spans="1:9">
      <c r="A29" s="82"/>
      <c r="B29" s="82"/>
      <c r="C29" s="82"/>
      <c r="I29" s="81">
        <v>28</v>
      </c>
    </row>
    <row r="30" spans="1:9">
      <c r="I30" s="81">
        <v>29</v>
      </c>
    </row>
    <row r="31" spans="1:9">
      <c r="I31" s="81">
        <v>30</v>
      </c>
    </row>
    <row r="32" spans="1:9">
      <c r="I32" s="81">
        <v>31</v>
      </c>
    </row>
    <row r="33" spans="9:9">
      <c r="I33" s="81" t="s">
        <v>32</v>
      </c>
    </row>
    <row r="51" spans="1:9">
      <c r="A51" s="84"/>
    </row>
    <row r="52" spans="1:9">
      <c r="A52" s="84"/>
    </row>
    <row r="53" spans="1:9">
      <c r="A53" s="84"/>
    </row>
    <row r="54" spans="1:9">
      <c r="A54" s="84"/>
    </row>
    <row r="55" spans="1:9">
      <c r="A55" s="84"/>
    </row>
    <row r="56" spans="1:9">
      <c r="A56" s="84"/>
    </row>
    <row r="57" spans="1:9">
      <c r="A57" s="83"/>
      <c r="B57" s="83"/>
      <c r="C57" s="83"/>
      <c r="D57" s="83"/>
      <c r="E57" s="83"/>
      <c r="F57" s="83"/>
      <c r="G57" s="83"/>
      <c r="H57" s="83"/>
      <c r="I57" s="83"/>
    </row>
    <row r="58" spans="1:9">
      <c r="A58" s="83"/>
      <c r="B58" s="83"/>
      <c r="C58" s="83"/>
      <c r="D58" s="83"/>
      <c r="E58" s="83"/>
      <c r="F58" s="83"/>
      <c r="G58" s="83"/>
      <c r="H58" s="83"/>
      <c r="I58" s="83"/>
    </row>
    <row r="59" spans="1:9">
      <c r="A59" s="83"/>
      <c r="B59" s="83"/>
      <c r="C59" s="83"/>
      <c r="D59" s="83"/>
      <c r="E59" s="83"/>
      <c r="F59" s="83"/>
      <c r="G59" s="83"/>
      <c r="H59" s="83"/>
      <c r="I59" s="83"/>
    </row>
    <row r="60" spans="1:9">
      <c r="A60" s="83"/>
      <c r="B60" s="83"/>
      <c r="C60" s="83"/>
      <c r="D60" s="83"/>
      <c r="E60" s="83"/>
      <c r="F60" s="83"/>
      <c r="G60" s="83"/>
      <c r="H60" s="83"/>
      <c r="I60" s="83"/>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GetInfo &amp; GetInstrumentInfo</vt:lpstr>
      <vt:lpstr>IRSwaptions</vt:lpstr>
      <vt:lpstr>StructuredSwaptionPricer</vt:lpstr>
      <vt:lpstr>SwapCashflows (2)</vt:lpstr>
      <vt:lpstr>Config</vt:lpstr>
      <vt:lpstr>CurveList</vt:lpstr>
      <vt:lpstr>DiscountingType</vt:lpstr>
      <vt:lpstr>FirstCouponType</vt:lpstr>
      <vt:lpstr>Frequency</vt:lpstr>
      <vt:lpstr>LegType</vt:lpstr>
      <vt:lpstr>RollConvention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2019-06-27T23:52:20Z</dcterms:modified>
</cp:coreProperties>
</file>