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A5121E57-5A63-47F4-98B9-614A87BA2712}" xr6:coauthVersionLast="43" xr6:coauthVersionMax="43" xr10:uidLastSave="{00000000-0000-0000-0000-000000000000}"/>
  <bookViews>
    <workbookView xWindow="1575" yWindow="630" windowWidth="26370" windowHeight="14820" activeTab="1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Completed="0" calcOnSave="0"/>
</workbook>
</file>

<file path=xl/calcChain.xml><?xml version="1.0" encoding="utf-8"?>
<calcChain xmlns="http://schemas.openxmlformats.org/spreadsheetml/2006/main">
  <c r="L14" i="3" l="1"/>
  <c r="L12" i="1"/>
  <c r="L14" i="1" s="1"/>
  <c r="L26" i="3" l="1"/>
  <c r="L16" i="3"/>
  <c r="L9" i="3"/>
  <c r="L10" i="3" s="1"/>
  <c r="Q5" i="3"/>
  <c r="P5" i="3"/>
  <c r="O5" i="3"/>
  <c r="N5" i="3"/>
  <c r="M5" i="3"/>
  <c r="L5" i="3"/>
  <c r="K5" i="3"/>
  <c r="Q5" i="1"/>
  <c r="P5" i="1"/>
  <c r="O5" i="1"/>
  <c r="N5" i="1"/>
  <c r="M5" i="1"/>
  <c r="L5" i="1"/>
  <c r="K5" i="1"/>
  <c r="L9" i="1"/>
  <c r="L23" i="1" s="1"/>
  <c r="L26" i="1"/>
  <c r="L10" i="1" l="1"/>
  <c r="L23" i="3"/>
  <c r="N8" i="1" a="1"/>
  <c r="N8" i="3" a="1"/>
  <c r="N8" i="1" l="1"/>
  <c r="N16" i="1"/>
  <c r="N24" i="1"/>
  <c r="N17" i="1"/>
  <c r="N25" i="1"/>
  <c r="N10" i="1"/>
  <c r="L40" i="1" s="1"/>
  <c r="N18" i="1"/>
  <c r="L72" i="1" s="1"/>
  <c r="N26" i="1"/>
  <c r="N19" i="1"/>
  <c r="N27" i="1"/>
  <c r="N12" i="1"/>
  <c r="N20" i="1"/>
  <c r="N13" i="1"/>
  <c r="N21" i="1"/>
  <c r="N30" i="1"/>
  <c r="N9" i="1"/>
  <c r="L36" i="1" s="1"/>
  <c r="N28" i="1"/>
  <c r="N29" i="1"/>
  <c r="N14" i="1"/>
  <c r="N15" i="1"/>
  <c r="N23" i="1"/>
  <c r="N11" i="1"/>
  <c r="L44" i="1" s="1"/>
  <c r="N22" i="1"/>
  <c r="N8" i="3"/>
  <c r="N16" i="3"/>
  <c r="N24" i="3"/>
  <c r="N27" i="3"/>
  <c r="N20" i="3"/>
  <c r="N13" i="3"/>
  <c r="N29" i="3"/>
  <c r="N30" i="3"/>
  <c r="N15" i="3"/>
  <c r="N9" i="3"/>
  <c r="N17" i="3"/>
  <c r="N25" i="3"/>
  <c r="N19" i="3"/>
  <c r="N28" i="3"/>
  <c r="N14" i="3"/>
  <c r="N23" i="3"/>
  <c r="N10" i="3"/>
  <c r="L40" i="3" s="1"/>
  <c r="N18" i="3"/>
  <c r="N26" i="3"/>
  <c r="N11" i="3"/>
  <c r="N12" i="3"/>
  <c r="N21" i="3"/>
  <c r="N22" i="3"/>
  <c r="L60" i="1"/>
  <c r="L48" i="1"/>
  <c r="L64" i="1"/>
  <c r="L76" i="1"/>
  <c r="L32" i="1"/>
  <c r="L68" i="1"/>
  <c r="L56" i="1"/>
  <c r="L52" i="1"/>
  <c r="L36" i="3"/>
  <c r="O4" i="4"/>
  <c r="L32" i="3" l="1"/>
  <c r="L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<sst xmlns="http://schemas.openxmlformats.org/spreadsheetml/2006/main" count="622" uniqueCount="69">
  <si>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</si>
  <si>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</si>
  <si>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</si>
  <si>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</si>
  <si>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</si>
  <si>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</si>
  <si>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</si>
  <si>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</si>
  <si>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</si>
  <si>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</si>
  <si>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</si>
  <si>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</si>
  <si>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</si>
  <si>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</si>
  <si>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</si>
  <si>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</si>
  <si>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</si>
  <si>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</si>
  <si>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</si>
  <si>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</si>
  <si>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</si>
  <si>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</si>
  <si>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</si>
  <si>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</si>
  <si>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</si>
  <si>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Identifier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</si>
  <si>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</si>
  <si>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</si>
  <si>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</si>
  <si>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</si>
  <si>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</si>
  <si>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</si>
  <si>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</si>
  <si>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</si>
  <si>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</si>
  <si>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</si>
  <si>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</si>
  <si>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</si>
  <si>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</si>
  <si>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</si>
  <si>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</si>
  <si>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</si>
  <si>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</si>
  <si>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</si>
  <si>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</si>
  <si>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</si>
  <si>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</si>
  <si>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</si>
  <si>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</si>
  <si>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</si>
  <si>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</si>
  <si>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</si>
  <si>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</si>
  <si>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</si>
  <si>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</si>
  <si>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</si>
  <si>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1m</t>
  </si>
  <si>
    <t>3m</t>
  </si>
  <si>
    <t>1M</t>
  </si>
  <si>
    <t>3M</t>
  </si>
  <si>
    <t>6M</t>
  </si>
  <si>
    <t>UniqueIdentifier</t>
  </si>
  <si>
    <t>Publish Properties</t>
  </si>
  <si>
    <t>Value</t>
  </si>
  <si>
    <t>TimeToLive</t>
  </si>
  <si>
    <t>Rate</t>
  </si>
  <si>
    <t>QR_LIVE</t>
  </si>
  <si>
    <t>EUR</t>
  </si>
  <si>
    <t>EUR-EURIBOR-Telerate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</si>
</sst>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6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14" fontId="37" fillId="45" borderId="7" xfId="69" applyNumberFormat="1" applyFont="1" applyFill="1" applyBorder="1" applyAlignment="1">
      <alignment horizontal="center"/>
    </xf>
    <xf numFmtId="0" fontId="37" fillId="46" borderId="6" xfId="69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opLeftCell="C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48.14062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M8" t="s">
        <v>25</v>
      </c>
      <c r="N8" t="str">
        <f t="array" aca="1" ref="N8:N30" ca="1">_xll.HLV5r3.Financial.Cache.CreateVolatilitySurfaceCollection(K8:L24, K5:Q5, A3:I134)</f>
        <v>Market.QR_LIVE.RateVolatilityMatrix.EUR-IRSwap-1Y</v>
      </c>
      <c r="O8" s="24"/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43132.826244444441</v>
      </c>
      <c r="M9" t="s">
        <v>25</v>
      </c>
      <c r="N9" t="str">
        <f ca="1"/>
        <v>Market.QR_LIVE.RateVolatilityMatrix.EUR-IRSwap-2Y</v>
      </c>
      <c r="O9" s="24"/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43132.826244444441</v>
      </c>
      <c r="M10" t="s">
        <v>25</v>
      </c>
      <c r="N10" t="str">
        <f ca="1"/>
        <v>Market.QR_LIVE.RateVolatilityMatrix.EUR-IRSwap-3Y</v>
      </c>
      <c r="O10" s="24"/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66</v>
      </c>
      <c r="M11" t="s">
        <v>25</v>
      </c>
      <c r="N11" t="str">
        <f ca="1"/>
        <v>Market.QR_LIVE.RateVolatilityMatrix.EUR-IRSwap-4Y</v>
      </c>
      <c r="O11" s="24"/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tr">
        <f>L16&amp;"-IRSwap"</f>
        <v>EUR-IRSwap</v>
      </c>
      <c r="M12" t="s">
        <v>25</v>
      </c>
      <c r="N12" t="str">
        <f ca="1"/>
        <v>Market.QR_LIVE.RateVolatilityMatrix.EUR-IRSwap-5Y</v>
      </c>
      <c r="O12" s="24"/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M13" t="s">
        <v>25</v>
      </c>
      <c r="N13" t="str">
        <f ca="1"/>
        <v>Market.QR_LIVE.RateVolatilityMatrix.EUR-IRSwap-6Y</v>
      </c>
      <c r="O13" s="24"/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</f>
        <v>EUR-IRSwap</v>
      </c>
      <c r="M14" t="s">
        <v>25</v>
      </c>
      <c r="N14" t="str">
        <f ca="1"/>
        <v>Market.QR_LIVE.RateVolatilityMatrix.EUR-IRSwap-7Y</v>
      </c>
      <c r="O14" s="24"/>
    </row>
    <row r="15" spans="1:17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M15" t="s">
        <v>25</v>
      </c>
      <c r="N15" t="str">
        <f ca="1"/>
        <v>Market.QR_LIVE.RateVolatilityMatrix.EUR-IRSwap-8Y</v>
      </c>
      <c r="O15" s="24"/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">
        <v>67</v>
      </c>
      <c r="M16" t="s">
        <v>25</v>
      </c>
      <c r="N16" t="str">
        <f ca="1"/>
        <v>Market.QR_LIVE.RateVolatilityMatrix.EUR-IRSwap-9Y</v>
      </c>
      <c r="O16" s="24"/>
    </row>
    <row r="17" spans="1:15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M17" t="s">
        <v>25</v>
      </c>
      <c r="N17" t="str">
        <f ca="1"/>
        <v>Market.QR_LIVE.RateVolatilityMatrix.EUR-IRSwap-10Y</v>
      </c>
      <c r="O17" s="24"/>
    </row>
    <row r="18" spans="1:15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M18" t="s">
        <v>25</v>
      </c>
      <c r="N18" t="str">
        <f ca="1"/>
        <v>Market.QR_LIVE.RateVolatilityMatrix.EUR-IRSwap-15Y</v>
      </c>
      <c r="O18" s="24"/>
    </row>
    <row r="19" spans="1:15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M19" t="s">
        <v>25</v>
      </c>
      <c r="N19" t="str">
        <f ca="1"/>
        <v>Market.QR_LIVE.RateVolatilityMatrix.EUR-IRSwap-20Y</v>
      </c>
      <c r="O19" s="24"/>
    </row>
    <row r="20" spans="1:15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43132.826244444441</v>
      </c>
      <c r="N23" t="e">
        <f ca="1"/>
        <v>#N/A</v>
      </c>
    </row>
    <row r="24" spans="1:15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5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5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5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11" t="s">
        <v>64</v>
      </c>
      <c r="L31" s="12">
        <v>720</v>
      </c>
    </row>
    <row r="32" spans="1:15" ht="13.5" thickBot="1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15" t="s">
        <v>61</v>
      </c>
      <c r="L32" s="22" t="str">
        <f ca="1">N8</f>
        <v>Market.QR_LIVE.RateVolatilityMatrix.EUR-IRSwap-1Y</v>
      </c>
    </row>
    <row r="33" spans="1:13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</row>
    <row r="34" spans="1:13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62</v>
      </c>
      <c r="L34" s="6" t="s">
        <v>63</v>
      </c>
    </row>
    <row r="35" spans="1:13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64</v>
      </c>
      <c r="L35" s="12">
        <v>720</v>
      </c>
    </row>
    <row r="36" spans="1:13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61</v>
      </c>
      <c r="L36" s="22" t="str">
        <f ca="1">N9</f>
        <v>Market.QR_LIVE.RateVolatilityMatrix.EUR-IRSwap-2Y</v>
      </c>
    </row>
    <row r="37" spans="1:13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</row>
    <row r="38" spans="1:13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K38" s="5" t="s">
        <v>62</v>
      </c>
      <c r="L38" s="6" t="s">
        <v>63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K39" s="11" t="s">
        <v>64</v>
      </c>
      <c r="L39" s="12">
        <v>720</v>
      </c>
    </row>
    <row r="40" spans="1:13" ht="13.5" thickBot="1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K40" s="15" t="s">
        <v>61</v>
      </c>
      <c r="L40" s="22" t="str">
        <f ca="1">N10</f>
        <v>Market.QR_LIVE.RateVolatilityMatrix.EUR-IRSwap-3Y</v>
      </c>
    </row>
    <row r="41" spans="1:13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</row>
    <row r="42" spans="1:13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K42" s="5" t="s">
        <v>62</v>
      </c>
      <c r="L42" s="6" t="s">
        <v>63</v>
      </c>
    </row>
    <row r="43" spans="1:13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K43" s="11" t="s">
        <v>64</v>
      </c>
      <c r="L43" s="12">
        <v>720</v>
      </c>
    </row>
    <row r="44" spans="1:13" ht="13.5" thickBot="1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K44" s="15" t="s">
        <v>61</v>
      </c>
      <c r="L44" s="22" t="str">
        <f ca="1">N11</f>
        <v>Market.QR_LIVE.RateVolatilityMatrix.EUR-IRSwap-4Y</v>
      </c>
    </row>
    <row r="45" spans="1:13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</row>
    <row r="46" spans="1:13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K46" s="5" t="s">
        <v>62</v>
      </c>
      <c r="L46" s="6" t="s">
        <v>63</v>
      </c>
    </row>
    <row r="47" spans="1:13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K47" s="11" t="s">
        <v>64</v>
      </c>
      <c r="L47" s="12">
        <v>720</v>
      </c>
    </row>
    <row r="48" spans="1:13" ht="13.5" thickBot="1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K48" s="15" t="s">
        <v>61</v>
      </c>
      <c r="L48" s="22" t="str">
        <f ca="1">N12</f>
        <v>Market.QR_LIVE.RateVolatilityMatrix.EUR-IRSwap-5Y</v>
      </c>
    </row>
    <row r="49" spans="1:13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13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K50" s="5" t="s">
        <v>62</v>
      </c>
      <c r="L50" s="6" t="s">
        <v>63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K51" s="11" t="s">
        <v>64</v>
      </c>
      <c r="L51" s="12">
        <v>720</v>
      </c>
    </row>
    <row r="52" spans="1:13" ht="13.5" thickBot="1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  <c r="K52" s="15" t="s">
        <v>61</v>
      </c>
      <c r="L52" s="22" t="str">
        <f ca="1">N13</f>
        <v>Market.QR_LIVE.RateVolatilityMatrix.EUR-IRSwap-6Y</v>
      </c>
    </row>
    <row r="53" spans="1:13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  <c r="K54" s="5" t="s">
        <v>62</v>
      </c>
      <c r="L54" s="6" t="s">
        <v>63</v>
      </c>
    </row>
    <row r="55" spans="1:13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  <c r="K55" s="11" t="s">
        <v>64</v>
      </c>
      <c r="L55" s="12">
        <v>720</v>
      </c>
    </row>
    <row r="56" spans="1:13" ht="13.5" thickBot="1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  <c r="K56" s="15" t="s">
        <v>61</v>
      </c>
      <c r="L56" s="22" t="str">
        <f ca="1">N14</f>
        <v>Market.QR_LIVE.RateVolatilityMatrix.EUR-IRSwap-7Y</v>
      </c>
    </row>
    <row r="57" spans="1:13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  <c r="K58" s="5" t="s">
        <v>62</v>
      </c>
      <c r="L58" s="6" t="s">
        <v>63</v>
      </c>
    </row>
    <row r="59" spans="1:13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  <c r="K59" s="11" t="s">
        <v>64</v>
      </c>
      <c r="L59" s="12">
        <v>720</v>
      </c>
    </row>
    <row r="60" spans="1:13" ht="13.5" thickBot="1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  <c r="K60" s="15" t="s">
        <v>61</v>
      </c>
      <c r="L60" s="22" t="str">
        <f ca="1">N15</f>
        <v>Market.QR_LIVE.RateVolatilityMatrix.EUR-IRSwap-8Y</v>
      </c>
    </row>
    <row r="61" spans="1:13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  <c r="K62" s="5" t="s">
        <v>62</v>
      </c>
      <c r="L62" s="6" t="s">
        <v>63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  <c r="K63" s="11" t="s">
        <v>64</v>
      </c>
      <c r="L63" s="12">
        <v>720</v>
      </c>
    </row>
    <row r="64" spans="1:13" ht="13.5" thickBot="1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  <c r="K64" s="15" t="s">
        <v>61</v>
      </c>
      <c r="L64" s="22" t="str">
        <f ca="1">N16</f>
        <v>Market.QR_LIVE.RateVolatilityMatrix.EUR-IRSwap-9Y</v>
      </c>
    </row>
    <row r="65" spans="1:13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  <c r="K66" s="5" t="s">
        <v>62</v>
      </c>
      <c r="L66" s="6" t="s">
        <v>63</v>
      </c>
    </row>
    <row r="67" spans="1:13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  <c r="K67" s="11" t="s">
        <v>64</v>
      </c>
      <c r="L67" s="12">
        <v>720</v>
      </c>
    </row>
    <row r="68" spans="1:13" ht="13.5" thickBot="1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  <c r="K68" s="15" t="s">
        <v>61</v>
      </c>
      <c r="L68" s="22" t="str">
        <f ca="1">N17</f>
        <v>Market.QR_LIVE.RateVolatilityMatrix.EUR-IRSwap-10Y</v>
      </c>
    </row>
    <row r="69" spans="1:13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  <c r="K70" s="5" t="s">
        <v>62</v>
      </c>
      <c r="L70" s="6" t="s">
        <v>63</v>
      </c>
    </row>
    <row r="71" spans="1:13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  <c r="K71" s="11" t="s">
        <v>64</v>
      </c>
      <c r="L71" s="12">
        <v>720</v>
      </c>
    </row>
    <row r="72" spans="1:13" ht="13.5" thickBot="1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  <c r="K72" s="15" t="s">
        <v>61</v>
      </c>
      <c r="L72" s="22" t="str">
        <f ca="1">N18</f>
        <v>Market.QR_LIVE.RateVolatilityMatrix.EUR-IRSwap-15Y</v>
      </c>
    </row>
    <row r="73" spans="1:13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  <c r="K74" s="5" t="s">
        <v>62</v>
      </c>
      <c r="L74" s="6" t="s">
        <v>63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  <c r="K75" s="11" t="s">
        <v>64</v>
      </c>
      <c r="L75" s="12">
        <v>720</v>
      </c>
    </row>
    <row r="76" spans="1:13" ht="13.5" thickBot="1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  <c r="K76" s="15" t="s">
        <v>61</v>
      </c>
      <c r="L76" s="22" t="str">
        <f ca="1">N19</f>
        <v>Market.QR_LIVE.RateVolatilityMatrix.EUR-IRSwap-20Y</v>
      </c>
    </row>
    <row r="77" spans="1:13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2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16" xr:uid="{00000000-0002-0000-0000-000001000000}">
      <formula1>"AUD, EUR, GBP, USD"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tabSelected="1" topLeftCell="D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6.8554687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56</v>
      </c>
      <c r="B3" t="s">
        <v>58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56</v>
      </c>
      <c r="B4" t="s">
        <v>59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56</v>
      </c>
      <c r="B5" t="s">
        <v>60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56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57</v>
      </c>
      <c r="B7" t="s">
        <v>58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7" ht="13.5" thickBot="1">
      <c r="A8" t="s">
        <v>57</v>
      </c>
      <c r="B8" t="s">
        <v>59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A3:I54)</f>
        <v>Market.QR_LIVE.RateVolatilityMatrix.EUR-EURIBOR-Telerate-1M</v>
      </c>
      <c r="O8" s="24"/>
    </row>
    <row r="9" spans="1:17">
      <c r="A9" t="s">
        <v>57</v>
      </c>
      <c r="B9" t="s">
        <v>60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43132.826244444441</v>
      </c>
      <c r="N9" t="str">
        <f ca="1"/>
        <v>Market.QR_LIVE.RateVolatilityMatrix.EUR-EURIBOR-Telerate-3M</v>
      </c>
      <c r="O9" s="24"/>
    </row>
    <row r="10" spans="1:17">
      <c r="A10" t="s">
        <v>57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43132.826244444441</v>
      </c>
      <c r="N10" t="str">
        <f ca="1"/>
        <v>Market.QR_LIVE.RateVolatilityMatrix.EUR-EURIBOR-Telerate-6M</v>
      </c>
      <c r="O10" s="24"/>
    </row>
    <row r="11" spans="1:17">
      <c r="A11" t="s">
        <v>3</v>
      </c>
      <c r="B11" t="s">
        <v>58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66</v>
      </c>
      <c r="N11" t="str">
        <f ca="1"/>
        <v>Market.QR_LIVE.RateVolatilityMatrix.EUR-EURIBOR-Telerate-1Y</v>
      </c>
      <c r="O11" s="24"/>
    </row>
    <row r="12" spans="1:17">
      <c r="A12" t="s">
        <v>3</v>
      </c>
      <c r="B12" t="s">
        <v>59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68</v>
      </c>
      <c r="N12" t="e">
        <f ca="1"/>
        <v>#N/A</v>
      </c>
      <c r="O12" s="24"/>
    </row>
    <row r="13" spans="1:17">
      <c r="A13" t="s">
        <v>3</v>
      </c>
      <c r="B13" t="s">
        <v>60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  <c r="N13" t="e">
        <f ca="1"/>
        <v>#N/A</v>
      </c>
      <c r="O13" s="24"/>
    </row>
    <row r="14" spans="1:17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</f>
        <v>EUR-EURIBOR-Telerate</v>
      </c>
      <c r="N14" t="e">
        <f ca="1"/>
        <v>#N/A</v>
      </c>
      <c r="O14" s="24"/>
    </row>
    <row r="15" spans="1:17">
      <c r="A15" t="s">
        <v>4</v>
      </c>
      <c r="B15" t="s">
        <v>58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e">
        <f ca="1"/>
        <v>#N/A</v>
      </c>
      <c r="O15" s="24"/>
    </row>
    <row r="16" spans="1:17">
      <c r="A16" t="s">
        <v>4</v>
      </c>
      <c r="B16" t="s">
        <v>59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EUR</v>
      </c>
      <c r="N16" t="e">
        <f ca="1"/>
        <v>#N/A</v>
      </c>
      <c r="O16" s="24"/>
    </row>
    <row r="17" spans="1:15">
      <c r="A17" t="s">
        <v>4</v>
      </c>
      <c r="B17" t="s">
        <v>60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e">
        <f ca="1"/>
        <v>#N/A</v>
      </c>
      <c r="O17" s="24"/>
    </row>
    <row r="18" spans="1:15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e">
        <f ca="1"/>
        <v>#N/A</v>
      </c>
      <c r="O18" s="24"/>
    </row>
    <row r="19" spans="1:15">
      <c r="A19" t="s">
        <v>5</v>
      </c>
      <c r="B19" t="s">
        <v>58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38</v>
      </c>
      <c r="L19" s="14" t="s">
        <v>39</v>
      </c>
      <c r="N19" t="e">
        <f ca="1"/>
        <v>#N/A</v>
      </c>
      <c r="O19" s="24"/>
    </row>
    <row r="20" spans="1:15">
      <c r="A20" t="s">
        <v>5</v>
      </c>
      <c r="B20" t="s">
        <v>59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5</v>
      </c>
      <c r="B21" t="s">
        <v>60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6</v>
      </c>
      <c r="B23" t="s">
        <v>58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45</v>
      </c>
      <c r="L23" s="13">
        <f ca="1">L9</f>
        <v>43132.826244444441</v>
      </c>
      <c r="N23" t="e">
        <f ca="1"/>
        <v>#N/A</v>
      </c>
    </row>
    <row r="24" spans="1:15" ht="13.5" thickBot="1">
      <c r="A24" t="s">
        <v>6</v>
      </c>
      <c r="B24" t="s">
        <v>59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6</v>
      </c>
      <c r="B25" t="s">
        <v>60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7</v>
      </c>
      <c r="B27" t="s">
        <v>58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K27" s="18"/>
      <c r="L27" s="19"/>
      <c r="N27" t="e">
        <f ca="1"/>
        <v>#N/A</v>
      </c>
    </row>
    <row r="28" spans="1:15">
      <c r="A28" t="s">
        <v>7</v>
      </c>
      <c r="B28" t="s">
        <v>59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K28" s="4"/>
      <c r="L28" s="4"/>
      <c r="N28" t="e">
        <f ca="1"/>
        <v>#N/A</v>
      </c>
    </row>
    <row r="29" spans="1:15">
      <c r="A29" t="s">
        <v>7</v>
      </c>
      <c r="B29" t="s">
        <v>60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K29" s="4"/>
      <c r="L29" s="4"/>
      <c r="N29" t="e">
        <f ca="1"/>
        <v>#N/A</v>
      </c>
    </row>
    <row r="30" spans="1:15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8</v>
      </c>
      <c r="B31" t="s">
        <v>58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K31" s="11" t="s">
        <v>64</v>
      </c>
      <c r="L31" s="12">
        <v>720</v>
      </c>
    </row>
    <row r="32" spans="1:15" ht="13.5" thickBot="1">
      <c r="A32" t="s">
        <v>8</v>
      </c>
      <c r="B32" t="s">
        <v>59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K32" s="15" t="s">
        <v>61</v>
      </c>
      <c r="L32" s="22" t="str">
        <f ca="1">N8</f>
        <v>Market.QR_LIVE.RateVolatilityMatrix.EUR-EURIBOR-Telerate-1M</v>
      </c>
    </row>
    <row r="33" spans="1:13">
      <c r="A33" t="s">
        <v>8</v>
      </c>
      <c r="B33" t="s">
        <v>60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K34" s="5" t="s">
        <v>62</v>
      </c>
      <c r="L34" s="6" t="s">
        <v>63</v>
      </c>
    </row>
    <row r="35" spans="1:13">
      <c r="A35" t="s">
        <v>9</v>
      </c>
      <c r="B35" t="s">
        <v>58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K35" s="11" t="s">
        <v>64</v>
      </c>
      <c r="L35" s="12">
        <v>720</v>
      </c>
    </row>
    <row r="36" spans="1:13" ht="13.5" thickBot="1">
      <c r="A36" t="s">
        <v>9</v>
      </c>
      <c r="B36" t="s">
        <v>59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K36" s="15" t="s">
        <v>61</v>
      </c>
      <c r="L36" s="22" t="str">
        <f ca="1">N9</f>
        <v>Market.QR_LIVE.RateVolatilityMatrix.EUR-EURIBOR-Telerate-3M</v>
      </c>
    </row>
    <row r="37" spans="1:13">
      <c r="A37" t="s">
        <v>9</v>
      </c>
      <c r="B37" t="s">
        <v>60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K38" s="5" t="s">
        <v>62</v>
      </c>
      <c r="L38" s="6" t="s">
        <v>63</v>
      </c>
    </row>
    <row r="39" spans="1:13">
      <c r="A39" t="s">
        <v>10</v>
      </c>
      <c r="B39" t="s">
        <v>58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K39" s="11" t="s">
        <v>64</v>
      </c>
      <c r="L39" s="12">
        <v>720</v>
      </c>
    </row>
    <row r="40" spans="1:13" ht="13.5" thickBot="1">
      <c r="A40" t="s">
        <v>10</v>
      </c>
      <c r="B40" t="s">
        <v>59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K40" s="15" t="s">
        <v>61</v>
      </c>
      <c r="L40" s="22" t="str">
        <f ca="1">N10</f>
        <v>Market.QR_LIVE.RateVolatilityMatrix.EUR-EURIBOR-Telerate-6M</v>
      </c>
    </row>
    <row r="41" spans="1:13">
      <c r="A41" t="s">
        <v>10</v>
      </c>
      <c r="B41" t="s">
        <v>60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K42" s="5" t="s">
        <v>62</v>
      </c>
      <c r="L42" s="6" t="s">
        <v>63</v>
      </c>
    </row>
    <row r="43" spans="1:13">
      <c r="A43" t="s">
        <v>11</v>
      </c>
      <c r="B43" t="s">
        <v>58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K43" s="11" t="s">
        <v>64</v>
      </c>
      <c r="L43" s="12">
        <v>720</v>
      </c>
    </row>
    <row r="44" spans="1:13" ht="13.5" thickBot="1">
      <c r="A44" t="s">
        <v>11</v>
      </c>
      <c r="B44" t="s">
        <v>59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K44" s="15" t="s">
        <v>61</v>
      </c>
      <c r="L44" s="22" t="str">
        <f ca="1">N11</f>
        <v>Market.QR_LIVE.RateVolatilityMatrix.EUR-EURIBOR-Telerate-1Y</v>
      </c>
    </row>
    <row r="45" spans="1:13" ht="13.5" thickBot="1">
      <c r="A45" t="s">
        <v>11</v>
      </c>
      <c r="B45" t="s">
        <v>60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K46" s="20"/>
      <c r="L46" s="21"/>
    </row>
    <row r="47" spans="1:13">
      <c r="A47" t="s">
        <v>12</v>
      </c>
      <c r="B47" t="s">
        <v>58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K47" s="11"/>
      <c r="L47" s="12"/>
    </row>
    <row r="48" spans="1:13" ht="13.5" thickBot="1">
      <c r="A48" t="s">
        <v>12</v>
      </c>
      <c r="B48" t="s">
        <v>59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K48" s="15"/>
      <c r="L48" s="22"/>
    </row>
    <row r="49" spans="1:12" ht="13.5" thickBot="1">
      <c r="A49" t="s">
        <v>12</v>
      </c>
      <c r="B49" t="s">
        <v>60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12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  <c r="K50" s="20"/>
      <c r="L50" s="21"/>
    </row>
    <row r="51" spans="1:12">
      <c r="A51" t="s">
        <v>13</v>
      </c>
      <c r="B51" t="s">
        <v>58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  <c r="K51" s="11"/>
      <c r="L51" s="12"/>
    </row>
    <row r="52" spans="1:12" ht="13.5" thickBot="1">
      <c r="A52" t="s">
        <v>13</v>
      </c>
      <c r="B52" t="s">
        <v>59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  <c r="K52" s="15"/>
      <c r="L52" s="22"/>
    </row>
    <row r="53" spans="1:12" ht="13.5" thickBot="1">
      <c r="A53" t="s">
        <v>13</v>
      </c>
      <c r="B53" t="s">
        <v>60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12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  <c r="K54" s="20"/>
      <c r="L54" s="21"/>
    </row>
    <row r="55" spans="1:12">
      <c r="C55" s="2"/>
      <c r="D55" s="2"/>
      <c r="E55" s="2"/>
      <c r="F55" s="2"/>
      <c r="G55" s="2"/>
      <c r="H55" s="2"/>
      <c r="I55" s="2"/>
      <c r="K55" s="11"/>
      <c r="L55" s="12"/>
    </row>
    <row r="56" spans="1:12" ht="13.5" thickBot="1">
      <c r="C56" s="2"/>
      <c r="D56" s="2"/>
      <c r="E56" s="2"/>
      <c r="F56" s="2"/>
      <c r="G56" s="2"/>
      <c r="H56" s="2"/>
      <c r="I56" s="2"/>
      <c r="K56" s="15"/>
      <c r="L56" s="22"/>
    </row>
    <row r="57" spans="1:12" ht="13.5" thickBot="1">
      <c r="C57" s="2"/>
      <c r="D57" s="2"/>
      <c r="E57" s="2"/>
      <c r="F57" s="2"/>
      <c r="G57" s="2"/>
      <c r="H57" s="2"/>
      <c r="I57" s="2"/>
    </row>
    <row r="58" spans="1:12">
      <c r="C58" s="2"/>
      <c r="D58" s="2"/>
      <c r="E58" s="2"/>
      <c r="F58" s="2"/>
      <c r="G58" s="2"/>
      <c r="H58" s="2"/>
      <c r="I58" s="2"/>
      <c r="K58" s="20"/>
      <c r="L58" s="21"/>
    </row>
    <row r="59" spans="1:12">
      <c r="C59" s="2"/>
      <c r="D59" s="2"/>
      <c r="E59" s="2"/>
      <c r="F59" s="2"/>
      <c r="G59" s="2"/>
      <c r="H59" s="2"/>
      <c r="I59" s="2"/>
      <c r="K59" s="11"/>
      <c r="L59" s="12"/>
    </row>
    <row r="60" spans="1:12" ht="13.5" thickBot="1">
      <c r="C60" s="2"/>
      <c r="D60" s="2"/>
      <c r="E60" s="2"/>
      <c r="F60" s="2"/>
      <c r="G60" s="2"/>
      <c r="H60" s="2"/>
      <c r="I60" s="2"/>
      <c r="K60" s="15"/>
      <c r="L60" s="22"/>
    </row>
    <row r="61" spans="1:12" ht="13.5" thickBot="1">
      <c r="C61" s="2"/>
      <c r="D61" s="2"/>
      <c r="E61" s="2"/>
      <c r="F61" s="2"/>
      <c r="G61" s="2"/>
      <c r="H61" s="2"/>
      <c r="I61" s="2"/>
    </row>
    <row r="62" spans="1:12">
      <c r="C62" s="2"/>
      <c r="D62" s="2"/>
      <c r="E62" s="2"/>
      <c r="F62" s="2"/>
      <c r="G62" s="2"/>
      <c r="H62" s="2"/>
      <c r="I62" s="2"/>
      <c r="K62" s="20"/>
      <c r="L62" s="21"/>
    </row>
    <row r="63" spans="1:12">
      <c r="C63" s="2"/>
      <c r="D63" s="2"/>
      <c r="E63" s="2"/>
      <c r="F63" s="2"/>
      <c r="G63" s="2"/>
      <c r="H63" s="2"/>
      <c r="I63" s="2"/>
      <c r="K63" s="11"/>
      <c r="L63" s="12"/>
    </row>
    <row r="64" spans="1:12" ht="13.5" thickBot="1">
      <c r="C64" s="2"/>
      <c r="D64" s="2"/>
      <c r="E64" s="2"/>
      <c r="F64" s="2"/>
      <c r="G64" s="2"/>
      <c r="H64" s="2"/>
      <c r="I64" s="2"/>
      <c r="K64" s="15"/>
      <c r="L64" s="22"/>
    </row>
    <row r="65" spans="3:12" ht="13.5" thickBot="1">
      <c r="C65" s="2"/>
      <c r="D65" s="2"/>
      <c r="E65" s="2"/>
      <c r="F65" s="2"/>
      <c r="G65" s="2"/>
      <c r="H65" s="2"/>
      <c r="I65" s="2"/>
    </row>
    <row r="66" spans="3:12">
      <c r="C66" s="2"/>
      <c r="D66" s="2"/>
      <c r="E66" s="2"/>
      <c r="F66" s="2"/>
      <c r="G66" s="2"/>
      <c r="H66" s="2"/>
      <c r="I66" s="2"/>
      <c r="K66" s="20"/>
      <c r="L66" s="21"/>
    </row>
    <row r="67" spans="3:12">
      <c r="C67" s="2"/>
      <c r="D67" s="2"/>
      <c r="E67" s="2"/>
      <c r="F67" s="2"/>
      <c r="G67" s="2"/>
      <c r="H67" s="2"/>
      <c r="I67" s="2"/>
      <c r="K67" s="11"/>
      <c r="L67" s="12"/>
    </row>
    <row r="68" spans="3:12" ht="13.5" thickBot="1">
      <c r="C68" s="2"/>
      <c r="D68" s="2"/>
      <c r="E68" s="2"/>
      <c r="F68" s="2"/>
      <c r="G68" s="2"/>
      <c r="H68" s="2"/>
      <c r="I68" s="2"/>
      <c r="K68" s="15"/>
      <c r="L68" s="22"/>
    </row>
    <row r="69" spans="3:12" ht="13.5" thickBot="1">
      <c r="C69" s="2"/>
      <c r="D69" s="2"/>
      <c r="E69" s="2"/>
      <c r="F69" s="2"/>
      <c r="G69" s="2"/>
      <c r="H69" s="2"/>
      <c r="I69" s="2"/>
    </row>
    <row r="70" spans="3:12">
      <c r="C70" s="2"/>
      <c r="D70" s="2"/>
      <c r="E70" s="2"/>
      <c r="F70" s="2"/>
      <c r="G70" s="2"/>
      <c r="H70" s="2"/>
      <c r="I70" s="2"/>
      <c r="K70" s="20"/>
      <c r="L70" s="21"/>
    </row>
    <row r="71" spans="3:12">
      <c r="C71" s="2"/>
      <c r="D71" s="2"/>
      <c r="E71" s="2"/>
      <c r="F71" s="2"/>
      <c r="G71" s="2"/>
      <c r="H71" s="2"/>
      <c r="I71" s="2"/>
      <c r="K71" s="11"/>
      <c r="L71" s="12"/>
    </row>
    <row r="72" spans="3:12" ht="13.5" thickBot="1">
      <c r="C72" s="2"/>
      <c r="D72" s="2"/>
      <c r="E72" s="2"/>
      <c r="F72" s="2"/>
      <c r="G72" s="2"/>
      <c r="H72" s="2"/>
      <c r="I72" s="2"/>
      <c r="K72" s="15"/>
      <c r="L72" s="22"/>
    </row>
    <row r="73" spans="3:12" ht="13.5" thickBot="1">
      <c r="C73" s="2"/>
      <c r="D73" s="2"/>
      <c r="E73" s="2"/>
      <c r="F73" s="2"/>
      <c r="G73" s="2"/>
      <c r="H73" s="2"/>
      <c r="I73" s="2"/>
    </row>
    <row r="74" spans="3:12">
      <c r="C74" s="2"/>
      <c r="D74" s="2"/>
      <c r="E74" s="2"/>
      <c r="F74" s="2"/>
      <c r="G74" s="2"/>
      <c r="H74" s="2"/>
      <c r="I74" s="2"/>
      <c r="K74" s="20"/>
      <c r="L74" s="21"/>
    </row>
    <row r="75" spans="3:12">
      <c r="C75" s="2"/>
      <c r="D75" s="2"/>
      <c r="E75" s="2"/>
      <c r="F75" s="2"/>
      <c r="G75" s="2"/>
      <c r="H75" s="2"/>
      <c r="I75" s="2"/>
      <c r="K75" s="11"/>
      <c r="L75" s="12"/>
    </row>
    <row r="76" spans="3:12" ht="13.5" thickBot="1">
      <c r="C76" s="2"/>
      <c r="D76" s="2"/>
      <c r="E76" s="2"/>
      <c r="F76" s="2"/>
      <c r="G76" s="2"/>
      <c r="H76" s="2"/>
      <c r="I76" s="2"/>
      <c r="K76" s="15"/>
      <c r="L76" s="22"/>
    </row>
    <row r="77" spans="3:12">
      <c r="C77" s="2"/>
      <c r="D77" s="2"/>
      <c r="E77" s="2"/>
      <c r="F77" s="2"/>
      <c r="G77" s="2"/>
      <c r="H77" s="2"/>
      <c r="I77" s="2"/>
    </row>
    <row r="78" spans="3:12">
      <c r="C78" s="2"/>
      <c r="D78" s="2"/>
      <c r="E78" s="2"/>
      <c r="F78" s="2"/>
      <c r="G78" s="2"/>
      <c r="H78" s="2"/>
      <c r="I78" s="2"/>
    </row>
    <row r="79" spans="3:12">
      <c r="C79" s="2"/>
      <c r="D79" s="2"/>
      <c r="E79" s="2"/>
      <c r="F79" s="2"/>
      <c r="G79" s="2"/>
      <c r="H79" s="2"/>
      <c r="I79" s="2"/>
    </row>
    <row r="80" spans="3:12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1">
    <dataValidation type="list" allowBlank="1" showInputMessage="1" showErrorMessage="1" sqref="L15" xr:uid="{00000000-0002-0000-01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O5" sqref="O5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56</v>
      </c>
      <c r="E3" t="s">
        <v>58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56</v>
      </c>
      <c r="E4" t="s">
        <v>59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 t="e">
        <f ca="1">_xll.HLV5r3.Financial.Cache.GetExpiryTermStrikeValue( CapData!N8, CapData!A3, CapData!L5)</f>
        <v>#VALUE!</v>
      </c>
    </row>
    <row r="5" spans="4:15">
      <c r="D5" t="s">
        <v>56</v>
      </c>
      <c r="E5" t="s">
        <v>60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56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57</v>
      </c>
      <c r="E7" t="s">
        <v>58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57</v>
      </c>
      <c r="E8" t="s">
        <v>59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57</v>
      </c>
      <c r="E9" t="s">
        <v>60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57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58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59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60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58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59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60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58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59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60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58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59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60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58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59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60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58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59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60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58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59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60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58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59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60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58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59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60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58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59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60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58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59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60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2019-07-02T04:58:41Z</dcterms:modified>
</cp:coreProperties>
</file>