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9\Projects\Highlander\FpML.V5r3.Applications\ExcelAPI\Spreadsheets\Volatility\"/>
    </mc:Choice>
  </mc:AlternateContent>
  <xr:revisionPtr revIDLastSave="0" documentId="13_ncr:1_{94B6C038-C1EE-45F5-8D3C-B1CF4B16CE74}" xr6:coauthVersionLast="43" xr6:coauthVersionMax="43" xr10:uidLastSave="{00000000-0000-0000-0000-000000000000}"/>
  <bookViews>
    <workbookView xWindow="1575" yWindow="630" windowWidth="26370" windowHeight="14820" xr2:uid="{00000000-000D-0000-FFFF-FFFF00000000}"/>
  </bookViews>
  <sheets>
    <sheet name="CapData" sheetId="6" r:id="rId1"/>
  </sheets>
  <externalReferences>
    <externalReference r:id="rId2"/>
    <externalReference r:id="rId3"/>
  </externalReferences>
  <definedNames>
    <definedName name="DayCount">[1]Config!$D$6:$D$13</definedName>
    <definedName name="Frequency">[1]Config!$C$6:$C$12</definedName>
    <definedName name="IRCurve1m">[1]IRBootstrap1m!$D$5</definedName>
    <definedName name="IRCurve3m">[1]IRBootstrap3m!$D$5</definedName>
    <definedName name="IRCurve6m">[1]IRBootstrap6m!$D$5</definedName>
    <definedName name="StrikeQuoteUnits">[2]Configuration!$D$2:$D$4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6" l="1"/>
  <c r="H18" i="6" s="1"/>
  <c r="H11" i="6"/>
  <c r="H9" i="6"/>
  <c r="H21" i="6"/>
  <c r="H5" i="6" l="1"/>
  <c r="H29" i="6"/>
  <c r="H27" i="6" l="1"/>
  <c r="M19" i="6"/>
  <c r="M17" i="6"/>
  <c r="M20" i="6"/>
  <c r="M16" i="6"/>
  <c r="M18" i="6"/>
</calcChain>
</file>

<file path=xl/sharedStrings.xml><?xml version="1.0" encoding="utf-8"?>
<sst xmlns="http://schemas.openxmlformats.org/spreadsheetml/2006/main" count="82" uniqueCount="59">
  <si>
    <t>Strike</t>
  </si>
  <si>
    <t>Expiry</t>
  </si>
  <si>
    <t>Tenor</t>
  </si>
  <si>
    <t>6m</t>
  </si>
  <si>
    <t>PricingStructureType</t>
  </si>
  <si>
    <t>BuildDateTime</t>
  </si>
  <si>
    <t>BaseDate</t>
  </si>
  <si>
    <t>MarketName</t>
  </si>
  <si>
    <t>Instrument</t>
  </si>
  <si>
    <t>Source</t>
  </si>
  <si>
    <t>SydneySwapDesk</t>
  </si>
  <si>
    <t>CurveName</t>
  </si>
  <si>
    <t>Algorithm</t>
  </si>
  <si>
    <t>Linear</t>
  </si>
  <si>
    <t>Currency</t>
  </si>
  <si>
    <t>QuoteUnits</t>
  </si>
  <si>
    <t>LogNormalVolatility</t>
  </si>
  <si>
    <t>InformationSource</t>
  </si>
  <si>
    <t>SwapDesk</t>
  </si>
  <si>
    <t>MeasureType</t>
  </si>
  <si>
    <t>Volatility</t>
  </si>
  <si>
    <t>StrikeQuoteUnits</t>
  </si>
  <si>
    <t>QuotationSide</t>
  </si>
  <si>
    <t>Mid</t>
  </si>
  <si>
    <t>Timing</t>
  </si>
  <si>
    <t>Close</t>
  </si>
  <si>
    <t>ValuationDate</t>
  </si>
  <si>
    <t>BusinessCenter</t>
  </si>
  <si>
    <t>Sydney</t>
  </si>
  <si>
    <t>ExpiryTime</t>
  </si>
  <si>
    <t>Time</t>
  </si>
  <si>
    <t>3m</t>
  </si>
  <si>
    <t>3M</t>
  </si>
  <si>
    <t>Surface Characteristics</t>
  </si>
  <si>
    <t>9m</t>
  </si>
  <si>
    <t>1M</t>
  </si>
  <si>
    <t>6M</t>
  </si>
  <si>
    <t>Vol</t>
  </si>
  <si>
    <t>Existing point</t>
  </si>
  <si>
    <t>Interpolate strike</t>
  </si>
  <si>
    <t>Interpolate expiry</t>
  </si>
  <si>
    <t>Interpolate tenor</t>
  </si>
  <si>
    <t>Interpolate all</t>
  </si>
  <si>
    <t>2M</t>
  </si>
  <si>
    <t>7m</t>
  </si>
  <si>
    <t>Publish</t>
  </si>
  <si>
    <t>Create</t>
  </si>
  <si>
    <t>Retrieve</t>
  </si>
  <si>
    <t>Clear Cache</t>
  </si>
  <si>
    <t>Reload</t>
  </si>
  <si>
    <t>RateVolatilityCube</t>
  </si>
  <si>
    <t>AUD-Sample</t>
  </si>
  <si>
    <t>UniqueIdentifier</t>
  </si>
  <si>
    <t>TimeToLive</t>
  </si>
  <si>
    <t>Values</t>
  </si>
  <si>
    <t>Publish Properties</t>
  </si>
  <si>
    <t>SaveToStore</t>
  </si>
  <si>
    <t>Rate</t>
  </si>
  <si>
    <t>QR_LIVE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</si>
</sst>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* #,##0.00_-;\-&quot;$&quot;* #,##0.00_-;_-&quot;$&quot;* &quot;-&quot;??_-;_-@_-"/>
    <numFmt numFmtId="164" formatCode="dd/mm/yyyy;@"/>
    <numFmt numFmtId="165" formatCode="&quot;$&quot;#,##0\ ;\(&quot;$&quot;#,##0\)"/>
    <numFmt numFmtId="166" formatCode="0.00_)"/>
    <numFmt numFmtId="167" formatCode="0.000%"/>
    <numFmt numFmtId="168" formatCode="#,##0.0;#,##0.0"/>
    <numFmt numFmtId="169" formatCode="\+#,##0.00;\-#,##0.00"/>
    <numFmt numFmtId="170" formatCode="d/mm/yyyy;@"/>
    <numFmt numFmtId="171" formatCode="hh:mm:ss;@"/>
    <numFmt numFmtId="172" formatCode="0.0%"/>
  </numFmts>
  <fonts count="39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10"/>
      <name val="MS Sans Serif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0"/>
      <color indexed="11"/>
      <name val="Arial"/>
      <family val="2"/>
    </font>
    <font>
      <b/>
      <i/>
      <sz val="9"/>
      <color indexed="57"/>
      <name val="Verdana"/>
      <family val="2"/>
    </font>
    <font>
      <i/>
      <sz val="10"/>
      <name val="Arial"/>
      <family val="2"/>
    </font>
    <font>
      <b/>
      <i/>
      <sz val="9"/>
      <color indexed="16"/>
      <name val="Verdana"/>
      <family val="2"/>
    </font>
    <font>
      <sz val="11"/>
      <color indexed="62"/>
      <name val="Calibri"/>
      <family val="2"/>
    </font>
    <font>
      <b/>
      <sz val="9"/>
      <color indexed="9"/>
      <name val="Verdana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b/>
      <sz val="10"/>
      <name val="Arial"/>
      <family val="2"/>
    </font>
    <font>
      <b/>
      <sz val="11"/>
      <color indexed="63"/>
      <name val="Calibri"/>
      <family val="2"/>
    </font>
    <font>
      <b/>
      <sz val="9"/>
      <color indexed="16"/>
      <name val="Verdana"/>
      <family val="2"/>
    </font>
    <font>
      <sz val="14"/>
      <color indexed="8"/>
      <name val="Verdana"/>
      <family val="2"/>
    </font>
    <font>
      <i/>
      <sz val="10"/>
      <name val="Bookman Old Style"/>
      <family val="1"/>
    </font>
    <font>
      <i/>
      <sz val="10"/>
      <color indexed="8"/>
      <name val="Bookman Old Style"/>
      <family val="1"/>
    </font>
    <font>
      <b/>
      <sz val="12"/>
      <color indexed="16"/>
      <name val="MS Sans Serif"/>
      <family val="2"/>
    </font>
    <font>
      <sz val="8"/>
      <color indexed="12"/>
      <name val="MS Sans Serif"/>
      <family val="2"/>
    </font>
    <font>
      <b/>
      <sz val="12"/>
      <color indexed="17"/>
      <name val="MS Sans Serif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ＭＳ Ｐゴシック"/>
      <charset val="128"/>
    </font>
    <font>
      <b/>
      <sz val="8"/>
      <color indexed="9"/>
      <name val="Verdana"/>
      <family val="2"/>
    </font>
    <font>
      <sz val="8"/>
      <name val="Verdana"/>
      <family val="2"/>
    </font>
    <font>
      <sz val="8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8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lightTrellis">
        <fgColor indexed="57"/>
        <bgColor indexed="53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14"/>
      </right>
      <top style="medium">
        <color indexed="1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4">
    <xf numFmtId="0" fontId="0" fillId="0" borderId="0"/>
    <xf numFmtId="0" fontId="1" fillId="0" borderId="0" applyNumberFormat="0" applyFill="0" applyBorder="0" applyAlignment="0" applyProtection="0">
      <alignment horizontal="left" wrapText="1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Alignment="0"/>
    <xf numFmtId="0" fontId="5" fillId="3" borderId="0" applyNumberFormat="0" applyBorder="0" applyAlignment="0" applyProtection="0"/>
    <xf numFmtId="0" fontId="6" fillId="21" borderId="1" applyNumberFormat="0" applyAlignment="0" applyProtection="0"/>
    <xf numFmtId="0" fontId="7" fillId="22" borderId="2" applyNumberFormat="0" applyAlignment="0" applyProtection="0"/>
    <xf numFmtId="3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23" borderId="0" applyNumberFormat="0" applyBorder="0">
      <alignment horizontal="right" vertical="center"/>
    </xf>
    <xf numFmtId="19" fontId="14" fillId="23" borderId="6" applyNumberFormat="0" applyBorder="0">
      <alignment horizontal="left" vertical="center"/>
    </xf>
    <xf numFmtId="2" fontId="15" fillId="24" borderId="0">
      <alignment horizontal="center" vertical="center"/>
    </xf>
    <xf numFmtId="2" fontId="15" fillId="24" borderId="7" applyBorder="0">
      <alignment horizontal="left" vertical="center"/>
    </xf>
    <xf numFmtId="0" fontId="14" fillId="23" borderId="0">
      <alignment horizontal="right" vertical="center"/>
    </xf>
    <xf numFmtId="19" fontId="16" fillId="23" borderId="8" applyNumberFormat="0" applyBorder="0">
      <alignment horizontal="left" vertical="center" indent="1"/>
    </xf>
    <xf numFmtId="2" fontId="17" fillId="24" borderId="9" applyBorder="0">
      <alignment horizontal="left" vertical="center" indent="1"/>
    </xf>
    <xf numFmtId="2" fontId="17" fillId="24" borderId="10" applyBorder="0">
      <alignment horizontal="center" vertical="center"/>
    </xf>
    <xf numFmtId="0" fontId="18" fillId="7" borderId="1" applyNumberFormat="0" applyAlignment="0" applyProtection="0"/>
    <xf numFmtId="2" fontId="8" fillId="25" borderId="11" applyBorder="0">
      <alignment horizontal="left" vertical="center" indent="1"/>
    </xf>
    <xf numFmtId="0" fontId="8" fillId="25" borderId="0">
      <alignment horizontal="right" vertical="center"/>
    </xf>
    <xf numFmtId="2" fontId="8" fillId="25" borderId="6" applyNumberFormat="0" applyBorder="0">
      <alignment horizontal="right" vertical="center"/>
    </xf>
    <xf numFmtId="2" fontId="19" fillId="26" borderId="8" applyBorder="0">
      <alignment horizontal="left" vertical="center" indent="1"/>
    </xf>
    <xf numFmtId="2" fontId="19" fillId="26" borderId="0">
      <alignment horizontal="right" vertical="center"/>
    </xf>
    <xf numFmtId="2" fontId="19" fillId="26" borderId="7" applyBorder="0">
      <alignment horizontal="left" vertical="center"/>
    </xf>
    <xf numFmtId="2" fontId="19" fillId="26" borderId="12" applyBorder="0">
      <alignment horizontal="center" vertical="center"/>
    </xf>
    <xf numFmtId="19" fontId="16" fillId="27" borderId="13" applyNumberFormat="0" applyBorder="0">
      <alignment horizontal="left" vertical="center"/>
    </xf>
    <xf numFmtId="15" fontId="16" fillId="27" borderId="10" applyNumberFormat="0" applyBorder="0">
      <alignment horizontal="right" vertical="center"/>
    </xf>
    <xf numFmtId="19" fontId="16" fillId="27" borderId="14" applyNumberFormat="0" applyBorder="0">
      <alignment horizontal="right" vertical="center"/>
    </xf>
    <xf numFmtId="2" fontId="17" fillId="28" borderId="15" applyBorder="0">
      <alignment horizontal="left" vertical="center" indent="1"/>
    </xf>
    <xf numFmtId="2" fontId="17" fillId="28" borderId="7" applyNumberFormat="0">
      <alignment horizontal="center" vertical="center"/>
    </xf>
    <xf numFmtId="2" fontId="17" fillId="28" borderId="7" applyNumberFormat="0" applyBorder="0">
      <alignment horizontal="left" vertical="center"/>
    </xf>
    <xf numFmtId="2" fontId="8" fillId="29" borderId="14" applyNumberFormat="0" applyBorder="0">
      <alignment horizontal="right" vertical="center"/>
    </xf>
    <xf numFmtId="0" fontId="20" fillId="0" borderId="16" applyNumberFormat="0" applyFill="0" applyAlignment="0" applyProtection="0"/>
    <xf numFmtId="0" fontId="21" fillId="30" borderId="0" applyNumberFormat="0" applyBorder="0" applyAlignment="0" applyProtection="0"/>
    <xf numFmtId="0" fontId="1" fillId="0" borderId="0" applyNumberFormat="0" applyFont="0" applyFill="0" applyBorder="0" applyAlignment="0"/>
    <xf numFmtId="166" fontId="22" fillId="0" borderId="0"/>
    <xf numFmtId="0" fontId="1" fillId="31" borderId="0"/>
    <xf numFmtId="0" fontId="1" fillId="31" borderId="0"/>
    <xf numFmtId="0" fontId="8" fillId="31" borderId="0"/>
    <xf numFmtId="0" fontId="1" fillId="32" borderId="17" applyNumberFormat="0" applyFont="0" applyAlignment="0" applyProtection="0"/>
    <xf numFmtId="0" fontId="23" fillId="33" borderId="18" applyNumberFormat="0" applyBorder="0">
      <alignment horizontal="left" vertical="center"/>
    </xf>
    <xf numFmtId="2" fontId="23" fillId="33" borderId="7" applyNumberFormat="0" applyBorder="0">
      <alignment horizontal="left" vertical="center"/>
    </xf>
    <xf numFmtId="2" fontId="19" fillId="26" borderId="19" applyNumberFormat="0" applyBorder="0">
      <alignment horizontal="left" vertical="center"/>
    </xf>
    <xf numFmtId="2" fontId="19" fillId="26" borderId="7" applyNumberFormat="0" applyBorder="0">
      <alignment horizontal="left" vertical="center"/>
    </xf>
    <xf numFmtId="0" fontId="24" fillId="21" borderId="20" applyNumberFormat="0" applyAlignment="0" applyProtection="0"/>
    <xf numFmtId="19" fontId="8" fillId="34" borderId="21" applyNumberFormat="0" applyBorder="0">
      <alignment horizontal="left" vertical="center" indent="1"/>
    </xf>
    <xf numFmtId="0" fontId="8" fillId="34" borderId="0">
      <alignment horizontal="right" vertical="center"/>
    </xf>
    <xf numFmtId="19" fontId="8" fillId="34" borderId="14" applyNumberFormat="0" applyBorder="0">
      <alignment horizontal="right" vertical="center"/>
    </xf>
    <xf numFmtId="2" fontId="25" fillId="35" borderId="9" applyBorder="0">
      <alignment horizontal="left" vertical="center" indent="1"/>
    </xf>
    <xf numFmtId="2" fontId="25" fillId="35" borderId="0">
      <alignment horizontal="center" vertical="center"/>
    </xf>
    <xf numFmtId="2" fontId="25" fillId="35" borderId="22">
      <alignment horizontal="left" vertical="center"/>
    </xf>
    <xf numFmtId="0" fontId="26" fillId="36" borderId="12">
      <alignment horizontal="center"/>
    </xf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167" fontId="27" fillId="37" borderId="0" applyNumberFormat="0" applyBorder="0">
      <alignment horizontal="right" vertical="center"/>
    </xf>
    <xf numFmtId="167" fontId="27" fillId="37" borderId="0" applyNumberFormat="0" applyBorder="0">
      <alignment horizontal="right" vertical="center"/>
    </xf>
    <xf numFmtId="0" fontId="28" fillId="38" borderId="12" applyNumberFormat="0">
      <alignment horizontal="center" vertical="center"/>
    </xf>
    <xf numFmtId="0" fontId="28" fillId="38" borderId="0" applyNumberFormat="0" applyBorder="0">
      <alignment horizontal="left" vertical="center" indent="1"/>
    </xf>
    <xf numFmtId="168" fontId="29" fillId="39" borderId="0">
      <alignment horizontal="center" vertical="center"/>
    </xf>
    <xf numFmtId="169" fontId="30" fillId="40" borderId="0">
      <alignment horizontal="center" vertical="center"/>
      <protection locked="0"/>
    </xf>
    <xf numFmtId="0" fontId="1" fillId="0" borderId="0">
      <alignment horizontal="left" wrapText="1"/>
    </xf>
    <xf numFmtId="2" fontId="31" fillId="41" borderId="18" applyNumberFormat="0" applyFill="0" applyBorder="0" applyAlignment="0">
      <alignment horizontal="center"/>
      <protection locked="0"/>
    </xf>
    <xf numFmtId="2" fontId="8" fillId="42" borderId="7" applyNumberFormat="0" applyBorder="0">
      <alignment horizontal="right" vertical="center"/>
    </xf>
    <xf numFmtId="2" fontId="8" fillId="42" borderId="0">
      <alignment horizontal="right" vertical="center"/>
    </xf>
    <xf numFmtId="2" fontId="19" fillId="43" borderId="12">
      <alignment horizontal="center" vertical="center"/>
    </xf>
    <xf numFmtId="2" fontId="19" fillId="43" borderId="0" applyNumberFormat="0" applyBorder="0">
      <alignment horizontal="left" vertical="center"/>
    </xf>
    <xf numFmtId="2" fontId="19" fillId="43" borderId="12">
      <alignment horizontal="center" vertical="center"/>
    </xf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  <xf numFmtId="38" fontId="35" fillId="0" borderId="0" applyFont="0" applyFill="0" applyBorder="0" applyAlignment="0" applyProtection="0"/>
    <xf numFmtId="0" fontId="35" fillId="0" borderId="0"/>
  </cellStyleXfs>
  <cellXfs count="39">
    <xf numFmtId="0" fontId="0" fillId="0" borderId="0" xfId="0"/>
    <xf numFmtId="10" fontId="1" fillId="31" borderId="0" xfId="84" applyNumberFormat="1" applyFill="1"/>
    <xf numFmtId="0" fontId="36" fillId="44" borderId="19" xfId="69" applyFont="1" applyFill="1" applyBorder="1" applyAlignment="1">
      <alignment horizontal="center"/>
    </xf>
    <xf numFmtId="0" fontId="0" fillId="0" borderId="0" xfId="0" applyAlignment="1">
      <alignment horizontal="center"/>
    </xf>
    <xf numFmtId="0" fontId="36" fillId="44" borderId="18" xfId="69" applyFont="1" applyFill="1" applyBorder="1" applyAlignment="1">
      <alignment horizontal="center"/>
    </xf>
    <xf numFmtId="0" fontId="36" fillId="44" borderId="14" xfId="69" applyFont="1" applyFill="1" applyBorder="1" applyAlignment="1">
      <alignment horizontal="center"/>
    </xf>
    <xf numFmtId="0" fontId="37" fillId="45" borderId="7" xfId="69" applyFont="1" applyFill="1" applyBorder="1" applyAlignment="1">
      <alignment horizontal="center"/>
    </xf>
    <xf numFmtId="22" fontId="37" fillId="46" borderId="6" xfId="69" applyNumberFormat="1" applyFont="1" applyFill="1" applyBorder="1" applyAlignment="1">
      <alignment horizontal="center"/>
    </xf>
    <xf numFmtId="0" fontId="37" fillId="45" borderId="22" xfId="69" applyFont="1" applyFill="1" applyBorder="1" applyAlignment="1">
      <alignment horizontal="center"/>
    </xf>
    <xf numFmtId="164" fontId="37" fillId="46" borderId="14" xfId="69" applyNumberFormat="1" applyFont="1" applyFill="1" applyBorder="1" applyAlignment="1">
      <alignment horizontal="center"/>
    </xf>
    <xf numFmtId="14" fontId="37" fillId="45" borderId="22" xfId="69" applyNumberFormat="1" applyFont="1" applyFill="1" applyBorder="1" applyAlignment="1">
      <alignment horizontal="center"/>
    </xf>
    <xf numFmtId="0" fontId="37" fillId="46" borderId="14" xfId="69" applyFont="1" applyFill="1" applyBorder="1" applyAlignment="1">
      <alignment horizontal="center"/>
    </xf>
    <xf numFmtId="170" fontId="37" fillId="46" borderId="14" xfId="69" applyNumberFormat="1" applyFont="1" applyFill="1" applyBorder="1" applyAlignment="1">
      <alignment horizontal="center"/>
    </xf>
    <xf numFmtId="22" fontId="37" fillId="46" borderId="14" xfId="69" applyNumberFormat="1" applyFont="1" applyFill="1" applyBorder="1" applyAlignment="1">
      <alignment horizontal="center"/>
    </xf>
    <xf numFmtId="14" fontId="37" fillId="45" borderId="24" xfId="69" applyNumberFormat="1" applyFont="1" applyFill="1" applyBorder="1" applyAlignment="1">
      <alignment horizontal="center"/>
    </xf>
    <xf numFmtId="22" fontId="37" fillId="46" borderId="25" xfId="69" applyNumberFormat="1" applyFont="1" applyFill="1" applyBorder="1" applyAlignment="1">
      <alignment horizontal="center"/>
    </xf>
    <xf numFmtId="171" fontId="37" fillId="46" borderId="14" xfId="69" applyNumberFormat="1" applyFont="1" applyFill="1" applyBorder="1" applyAlignment="1">
      <alignment horizontal="center"/>
    </xf>
    <xf numFmtId="0" fontId="37" fillId="45" borderId="24" xfId="70" applyFont="1" applyFill="1" applyBorder="1" applyAlignment="1">
      <alignment horizontal="center"/>
    </xf>
    <xf numFmtId="0" fontId="37" fillId="46" borderId="25" xfId="70" applyFont="1" applyFill="1" applyBorder="1" applyAlignment="1">
      <alignment horizontal="center"/>
    </xf>
    <xf numFmtId="0" fontId="0" fillId="48" borderId="0" xfId="0" applyFill="1"/>
    <xf numFmtId="0" fontId="0" fillId="33" borderId="0" xfId="0" applyFill="1"/>
    <xf numFmtId="9" fontId="1" fillId="48" borderId="0" xfId="84" applyFill="1"/>
    <xf numFmtId="0" fontId="8" fillId="49" borderId="0" xfId="0" applyFont="1" applyFill="1"/>
    <xf numFmtId="0" fontId="0" fillId="0" borderId="0" xfId="0" applyFill="1"/>
    <xf numFmtId="10" fontId="1" fillId="0" borderId="0" xfId="84" applyNumberFormat="1" applyFill="1"/>
    <xf numFmtId="0" fontId="1" fillId="0" borderId="0" xfId="68" applyFill="1"/>
    <xf numFmtId="0" fontId="1" fillId="0" borderId="0" xfId="0" quotePrefix="1" applyFont="1" applyAlignment="1">
      <alignment horizontal="center"/>
    </xf>
    <xf numFmtId="0" fontId="23" fillId="0" borderId="0" xfId="0" applyFont="1"/>
    <xf numFmtId="22" fontId="0" fillId="0" borderId="25" xfId="0" applyNumberFormat="1" applyBorder="1" applyAlignment="1">
      <alignment horizontal="center"/>
    </xf>
    <xf numFmtId="0" fontId="8" fillId="0" borderId="0" xfId="0" applyFont="1"/>
    <xf numFmtId="0" fontId="23" fillId="0" borderId="0" xfId="0" applyFont="1" applyFill="1" applyBorder="1"/>
    <xf numFmtId="14" fontId="37" fillId="0" borderId="0" xfId="69" applyNumberFormat="1" applyFont="1" applyFill="1" applyBorder="1" applyAlignment="1">
      <alignment horizontal="center"/>
    </xf>
    <xf numFmtId="9" fontId="0" fillId="0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172" fontId="0" fillId="0" borderId="0" xfId="0" applyNumberFormat="1" applyAlignment="1">
      <alignment horizontal="center"/>
    </xf>
    <xf numFmtId="0" fontId="8" fillId="0" borderId="0" xfId="0" applyFont="1" applyFill="1"/>
    <xf numFmtId="10" fontId="8" fillId="50" borderId="0" xfId="84" quotePrefix="1" applyNumberFormat="1" applyFont="1" applyFill="1"/>
    <xf numFmtId="0" fontId="8" fillId="0" borderId="0" xfId="0" quotePrefix="1" applyFont="1"/>
    <xf numFmtId="0" fontId="0" fillId="47" borderId="0" xfId="0" applyFill="1" applyAlignment="1">
      <alignment horizontal="center"/>
    </xf>
  </cellXfs>
  <cellStyles count="104">
    <cellStyle name="_Copy of Portfolios to Archeus 6-3-04 (2)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ck" xfId="26" xr:uid="{00000000-0005-0000-0000-000019000000}"/>
    <cellStyle name="Bad" xfId="27" builtinId="27" customBuiltin="1"/>
    <cellStyle name="Calculation" xfId="28" builtinId="22" customBuiltin="1"/>
    <cellStyle name="Check Cell" xfId="29" builtinId="23" customBuiltin="1"/>
    <cellStyle name="Comma0" xfId="30" xr:uid="{00000000-0005-0000-0000-00001D000000}"/>
    <cellStyle name="Currency 2" xfId="31" xr:uid="{00000000-0005-0000-0000-00001E000000}"/>
    <cellStyle name="Currency0" xfId="32" xr:uid="{00000000-0005-0000-0000-00001F000000}"/>
    <cellStyle name="Date" xfId="33" xr:uid="{00000000-0005-0000-0000-000020000000}"/>
    <cellStyle name="Explanatory Text" xfId="34" builtinId="53" customBuiltin="1"/>
    <cellStyle name="Fixed" xfId="35" xr:uid="{00000000-0005-0000-0000-000022000000}"/>
    <cellStyle name="Good" xfId="36" builtinId="26" customBuiltin="1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foDataColumn" xfId="41" xr:uid="{00000000-0005-0000-0000-000028000000}"/>
    <cellStyle name="InfoDataRow" xfId="42" xr:uid="{00000000-0005-0000-0000-000029000000}"/>
    <cellStyle name="InfoLabelColumn" xfId="43" xr:uid="{00000000-0005-0000-0000-00002A000000}"/>
    <cellStyle name="InfoLabelRow" xfId="44" xr:uid="{00000000-0005-0000-0000-00002B000000}"/>
    <cellStyle name="InfolDataColumn" xfId="45" xr:uid="{00000000-0005-0000-0000-00002C000000}"/>
    <cellStyle name="InformationalData" xfId="46" xr:uid="{00000000-0005-0000-0000-00002D000000}"/>
    <cellStyle name="InformationalLabel" xfId="47" xr:uid="{00000000-0005-0000-0000-00002E000000}"/>
    <cellStyle name="InformationalLabelTop" xfId="48" xr:uid="{00000000-0005-0000-0000-00002F000000}"/>
    <cellStyle name="Input" xfId="49" builtinId="20" customBuiltin="1"/>
    <cellStyle name="InputData" xfId="50" xr:uid="{00000000-0005-0000-0000-000031000000}"/>
    <cellStyle name="InputDataColumn" xfId="51" xr:uid="{00000000-0005-0000-0000-000032000000}"/>
    <cellStyle name="InputDataRow" xfId="52" xr:uid="{00000000-0005-0000-0000-000033000000}"/>
    <cellStyle name="InputLabel" xfId="53" xr:uid="{00000000-0005-0000-0000-000034000000}"/>
    <cellStyle name="InputLabelColumn" xfId="54" xr:uid="{00000000-0005-0000-0000-000035000000}"/>
    <cellStyle name="InputLabelRow" xfId="55" xr:uid="{00000000-0005-0000-0000-000036000000}"/>
    <cellStyle name="InputLabelTop" xfId="56" xr:uid="{00000000-0005-0000-0000-000037000000}"/>
    <cellStyle name="IntermediateData" xfId="57" xr:uid="{00000000-0005-0000-0000-000038000000}"/>
    <cellStyle name="IntermediateDataColumn" xfId="58" xr:uid="{00000000-0005-0000-0000-000039000000}"/>
    <cellStyle name="IntermediateDataRow" xfId="59" xr:uid="{00000000-0005-0000-0000-00003A000000}"/>
    <cellStyle name="IntermediateLabel" xfId="60" xr:uid="{00000000-0005-0000-0000-00003B000000}"/>
    <cellStyle name="IntermediateLabelColumn" xfId="61" xr:uid="{00000000-0005-0000-0000-00003C000000}"/>
    <cellStyle name="IntermediateLabelRow" xfId="62" xr:uid="{00000000-0005-0000-0000-00003D000000}"/>
    <cellStyle name="InvalidCell" xfId="63" xr:uid="{00000000-0005-0000-0000-00003E000000}"/>
    <cellStyle name="Linked Cell" xfId="64" builtinId="24" customBuiltin="1"/>
    <cellStyle name="Neutral" xfId="65" builtinId="28" customBuiltin="1"/>
    <cellStyle name="NewSheet" xfId="66" xr:uid="{00000000-0005-0000-0000-000041000000}"/>
    <cellStyle name="Normal" xfId="0" builtinId="0"/>
    <cellStyle name="Normal - Style1" xfId="67" xr:uid="{00000000-0005-0000-0000-000043000000}"/>
    <cellStyle name="Normal_MAY09 SABR Surface Live Surface" xfId="68" xr:uid="{00000000-0005-0000-0000-000044000000}"/>
    <cellStyle name="Normal_Sheet1" xfId="69" xr:uid="{00000000-0005-0000-0000-000045000000}"/>
    <cellStyle name="Normal_Sheet1 2" xfId="70" xr:uid="{00000000-0005-0000-0000-000046000000}"/>
    <cellStyle name="Note" xfId="71" builtinId="10" customBuiltin="1"/>
    <cellStyle name="ObjectDataColumn" xfId="72" xr:uid="{00000000-0005-0000-0000-000048000000}"/>
    <cellStyle name="ObjectDataRow" xfId="73" xr:uid="{00000000-0005-0000-0000-000049000000}"/>
    <cellStyle name="ObjectLabelColumn" xfId="74" xr:uid="{00000000-0005-0000-0000-00004A000000}"/>
    <cellStyle name="ObjectLabelRow" xfId="75" xr:uid="{00000000-0005-0000-0000-00004B000000}"/>
    <cellStyle name="Output" xfId="76" builtinId="21" customBuiltin="1"/>
    <cellStyle name="OutputData" xfId="77" xr:uid="{00000000-0005-0000-0000-00004D000000}"/>
    <cellStyle name="OutputDataColumn" xfId="78" xr:uid="{00000000-0005-0000-0000-00004E000000}"/>
    <cellStyle name="OutputDataRow" xfId="79" xr:uid="{00000000-0005-0000-0000-00004F000000}"/>
    <cellStyle name="OutputLabel" xfId="80" xr:uid="{00000000-0005-0000-0000-000050000000}"/>
    <cellStyle name="OutputLabelColumn" xfId="81" xr:uid="{00000000-0005-0000-0000-000051000000}"/>
    <cellStyle name="OutputLabelRow" xfId="82" xr:uid="{00000000-0005-0000-0000-000052000000}"/>
    <cellStyle name="PanelLabel" xfId="83" xr:uid="{00000000-0005-0000-0000-000053000000}"/>
    <cellStyle name="Percent" xfId="84" builtinId="5"/>
    <cellStyle name="Percent 2" xfId="85" xr:uid="{00000000-0005-0000-0000-000055000000}"/>
    <cellStyle name="PersonalDataColumn" xfId="86" xr:uid="{00000000-0005-0000-0000-000056000000}"/>
    <cellStyle name="PersonalDataRow" xfId="87" xr:uid="{00000000-0005-0000-0000-000057000000}"/>
    <cellStyle name="PersonalLabelColumn" xfId="88" xr:uid="{00000000-0005-0000-0000-000058000000}"/>
    <cellStyle name="PersonalLabelRow" xfId="89" xr:uid="{00000000-0005-0000-0000-000059000000}"/>
    <cellStyle name="result" xfId="90" xr:uid="{00000000-0005-0000-0000-00005A000000}"/>
    <cellStyle name="spreads" xfId="91" xr:uid="{00000000-0005-0000-0000-00005B000000}"/>
    <cellStyle name="Style 1" xfId="92" xr:uid="{00000000-0005-0000-0000-00005C000000}"/>
    <cellStyle name="swaptn" xfId="93" xr:uid="{00000000-0005-0000-0000-00005D000000}"/>
    <cellStyle name="TableDataColumn" xfId="94" xr:uid="{00000000-0005-0000-0000-00005E000000}"/>
    <cellStyle name="TableDataRow" xfId="95" xr:uid="{00000000-0005-0000-0000-00005F000000}"/>
    <cellStyle name="TableLabelColumn" xfId="96" xr:uid="{00000000-0005-0000-0000-000060000000}"/>
    <cellStyle name="TableLabelRow" xfId="97" xr:uid="{00000000-0005-0000-0000-000061000000}"/>
    <cellStyle name="TableLabelTop" xfId="98" xr:uid="{00000000-0005-0000-0000-000062000000}"/>
    <cellStyle name="Title" xfId="99" builtinId="15" customBuiltin="1"/>
    <cellStyle name="Total" xfId="100" builtinId="25" customBuiltin="1"/>
    <cellStyle name="Warning Text" xfId="101" builtinId="11" customBuiltin="1"/>
    <cellStyle name="桁区切り_NewDemo" xfId="102" xr:uid="{00000000-0005-0000-0000-000066000000}"/>
    <cellStyle name="標準_NewDemo" xfId="103" xr:uid="{00000000-0005-0000-0000-00006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nabCapital/Highlander%20Excel%20Interface/Templates/nabCapital%20IR%20Curves%20Simple%20v2.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bCap/Main/Source/QR/Applications/PricingStructureEngines2/V4.1/Excel/Resources/Volatility/RateVols%20Examp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IRBootstrap1m"/>
      <sheetName val="IRBootstrap3m"/>
      <sheetName val="IRBootstrap6m"/>
      <sheetName val="Config"/>
      <sheetName val="MarketData"/>
    </sheetNames>
    <sheetDataSet>
      <sheetData sheetId="0" refreshError="1"/>
      <sheetData sheetId="1">
        <row r="5">
          <cell r="D5" t="str">
            <v>#ERROR: FUNCTION NOT FOUND!</v>
          </cell>
        </row>
      </sheetData>
      <sheetData sheetId="2">
        <row r="5">
          <cell r="D5" t="str">
            <v>#ERROR: FUNCTION NOT FOUND!</v>
          </cell>
        </row>
      </sheetData>
      <sheetData sheetId="3">
        <row r="5">
          <cell r="D5" t="str">
            <v>#ERROR: FUNCTION NOT FOUND!</v>
          </cell>
        </row>
      </sheetData>
      <sheetData sheetId="4">
        <row r="6">
          <cell r="C6" t="str">
            <v>1M</v>
          </cell>
          <cell r="D6" t="str">
            <v>ACT/360</v>
          </cell>
        </row>
        <row r="7">
          <cell r="C7" t="str">
            <v>2M</v>
          </cell>
          <cell r="D7" t="str">
            <v>ACT/365.FIXED</v>
          </cell>
        </row>
        <row r="8">
          <cell r="C8" t="str">
            <v>3M</v>
          </cell>
          <cell r="D8" t="str">
            <v>30E/360</v>
          </cell>
        </row>
        <row r="9">
          <cell r="C9" t="str">
            <v>4M</v>
          </cell>
          <cell r="D9" t="str">
            <v>30/360</v>
          </cell>
        </row>
        <row r="10">
          <cell r="C10" t="str">
            <v>6M</v>
          </cell>
          <cell r="D10" t="str">
            <v>1/1</v>
          </cell>
        </row>
        <row r="11">
          <cell r="C11" t="str">
            <v>12M</v>
          </cell>
          <cell r="D11" t="str">
            <v>ACT/ACT.AFB</v>
          </cell>
        </row>
        <row r="12">
          <cell r="C12" t="str">
            <v>1Y</v>
          </cell>
          <cell r="D12" t="str">
            <v>ACT/ACT.ISDA</v>
          </cell>
        </row>
        <row r="13">
          <cell r="D13" t="str">
            <v>ACT/ACT.ISMA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OldAUDCurvePublish"/>
      <sheetName val="AUDCapVol"/>
      <sheetName val="AUDSwaptionVol"/>
      <sheetName val="AUDCurveSaveAndPublish"/>
      <sheetName val="Configuration"/>
    </sheetNames>
    <sheetDataSet>
      <sheetData sheetId="0"/>
      <sheetData sheetId="1"/>
      <sheetData sheetId="2"/>
      <sheetData sheetId="3"/>
      <sheetData sheetId="4"/>
      <sheetData sheetId="5">
        <row r="2">
          <cell r="D2" t="str">
            <v>RelativeToATM</v>
          </cell>
        </row>
        <row r="3">
          <cell r="D3" t="str">
            <v>Moneyness</v>
          </cell>
        </row>
        <row r="4">
          <cell r="D4" t="str">
            <v>Absolute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9"/>
  <sheetViews>
    <sheetView tabSelected="1" workbookViewId="0">
      <selection activeCell="H30" sqref="H30"/>
    </sheetView>
  </sheetViews>
  <sheetFormatPr defaultRowHeight="12.75"/>
  <cols>
    <col min="1" max="1" width="6.28515625" bestFit="1" customWidth="1"/>
    <col min="2" max="2" width="5.5703125" bestFit="1" customWidth="1"/>
    <col min="6" max="6" width="3" customWidth="1"/>
    <col min="7" max="7" width="22.28515625" customWidth="1"/>
    <col min="8" max="8" width="59.5703125" bestFit="1" customWidth="1"/>
    <col min="9" max="9" width="4.85546875" customWidth="1"/>
    <col min="10" max="10" width="12.140625" bestFit="1" customWidth="1"/>
  </cols>
  <sheetData>
    <row r="1" spans="1:14" ht="13.5" thickBot="1">
      <c r="C1" s="38" t="s">
        <v>0</v>
      </c>
      <c r="D1" s="38"/>
      <c r="E1" s="38"/>
    </row>
    <row r="2" spans="1:14" ht="13.5" thickBot="1">
      <c r="A2" s="20" t="s">
        <v>1</v>
      </c>
      <c r="B2" s="20" t="s">
        <v>2</v>
      </c>
      <c r="C2" s="21">
        <v>0.02</v>
      </c>
      <c r="D2" s="21">
        <v>0.03</v>
      </c>
      <c r="E2" s="21">
        <v>0.04</v>
      </c>
      <c r="G2" s="2" t="s">
        <v>33</v>
      </c>
      <c r="H2" s="3"/>
    </row>
    <row r="3" spans="1:14" ht="13.5" thickBot="1">
      <c r="A3" s="22" t="s">
        <v>31</v>
      </c>
      <c r="B3" s="19" t="s">
        <v>35</v>
      </c>
      <c r="C3" s="1">
        <v>0.65925352923265013</v>
      </c>
      <c r="D3" s="1">
        <v>0.4098347482210643</v>
      </c>
      <c r="E3" s="1">
        <v>0.30398059512061326</v>
      </c>
      <c r="G3" s="4" t="s">
        <v>4</v>
      </c>
      <c r="H3" s="5" t="s">
        <v>50</v>
      </c>
    </row>
    <row r="4" spans="1:14">
      <c r="A4" s="22" t="s">
        <v>3</v>
      </c>
      <c r="B4" s="19" t="s">
        <v>35</v>
      </c>
      <c r="C4" s="1">
        <v>0.57578521523403325</v>
      </c>
      <c r="D4" s="1">
        <v>0.41308821468819318</v>
      </c>
      <c r="E4" s="1">
        <v>0.29798181320588552</v>
      </c>
      <c r="G4" s="6" t="s">
        <v>5</v>
      </c>
      <c r="H4" s="7">
        <f ca="1">NOW()</f>
        <v>43648.625333449076</v>
      </c>
    </row>
    <row r="5" spans="1:14">
      <c r="A5" s="22" t="s">
        <v>34</v>
      </c>
      <c r="B5" s="19" t="s">
        <v>35</v>
      </c>
      <c r="C5" s="1">
        <v>0.52433766108278801</v>
      </c>
      <c r="D5" s="1">
        <v>0.39656797180119924</v>
      </c>
      <c r="E5" s="1">
        <v>0.3022142603675414</v>
      </c>
      <c r="G5" s="8" t="s">
        <v>6</v>
      </c>
      <c r="H5" s="9">
        <f ca="1">H4</f>
        <v>43648.625333449076</v>
      </c>
    </row>
    <row r="6" spans="1:14">
      <c r="A6" s="22" t="s">
        <v>31</v>
      </c>
      <c r="B6" s="19" t="s">
        <v>32</v>
      </c>
      <c r="C6" s="1">
        <v>0.49798610180725067</v>
      </c>
      <c r="D6" s="1">
        <v>0.38518141712411896</v>
      </c>
      <c r="E6" s="1">
        <v>0.30154755012141449</v>
      </c>
      <c r="G6" s="10" t="s">
        <v>7</v>
      </c>
      <c r="H6" s="11" t="s">
        <v>58</v>
      </c>
    </row>
    <row r="7" spans="1:14">
      <c r="A7" s="22" t="s">
        <v>3</v>
      </c>
      <c r="B7" s="19" t="s">
        <v>32</v>
      </c>
      <c r="C7" s="1">
        <v>0.48005666011584264</v>
      </c>
      <c r="D7" s="1">
        <v>0.37680733391139348</v>
      </c>
      <c r="E7" s="1">
        <v>0.30025806818399742</v>
      </c>
      <c r="G7" s="10" t="s">
        <v>8</v>
      </c>
      <c r="H7" s="13" t="s">
        <v>51</v>
      </c>
    </row>
    <row r="8" spans="1:14">
      <c r="A8" s="22" t="s">
        <v>34</v>
      </c>
      <c r="B8" s="19" t="s">
        <v>32</v>
      </c>
      <c r="C8" s="1">
        <v>0.46530378358887697</v>
      </c>
      <c r="D8" s="1">
        <v>0.36873093164224985</v>
      </c>
      <c r="E8" s="1">
        <v>0.29709386678991384</v>
      </c>
      <c r="G8" s="10" t="s">
        <v>9</v>
      </c>
      <c r="H8" s="13" t="s">
        <v>10</v>
      </c>
    </row>
    <row r="9" spans="1:14">
      <c r="A9" s="22" t="s">
        <v>31</v>
      </c>
      <c r="B9" s="19" t="s">
        <v>36</v>
      </c>
      <c r="C9" s="1">
        <v>0.45644281913753931</v>
      </c>
      <c r="D9" s="1">
        <v>0.36354006224516922</v>
      </c>
      <c r="E9" s="1">
        <v>0.294475623816979</v>
      </c>
      <c r="G9" s="10" t="s">
        <v>11</v>
      </c>
      <c r="H9" s="13" t="str">
        <f>H7&amp;"-"&amp;H8</f>
        <v>AUD-Sample-SydneySwapDesk</v>
      </c>
    </row>
    <row r="10" spans="1:14">
      <c r="A10" s="22" t="s">
        <v>3</v>
      </c>
      <c r="B10" s="19" t="s">
        <v>36</v>
      </c>
      <c r="C10" s="1">
        <v>0.45078441371493511</v>
      </c>
      <c r="D10" s="1">
        <v>0.36021907600932523</v>
      </c>
      <c r="E10" s="1">
        <v>0.29283463335650539</v>
      </c>
      <c r="G10" s="10" t="s">
        <v>12</v>
      </c>
      <c r="H10" s="13" t="s">
        <v>13</v>
      </c>
    </row>
    <row r="11" spans="1:14">
      <c r="A11" s="22" t="s">
        <v>34</v>
      </c>
      <c r="B11" s="19" t="s">
        <v>36</v>
      </c>
      <c r="C11" s="1">
        <v>0.43891683199127274</v>
      </c>
      <c r="D11" s="1">
        <v>0.35256193420710719</v>
      </c>
      <c r="E11" s="1">
        <v>0.28847904732658813</v>
      </c>
      <c r="G11" s="10" t="s">
        <v>14</v>
      </c>
      <c r="H11" s="13" t="str">
        <f>MID(H7,1,3)</f>
        <v>AUD</v>
      </c>
    </row>
    <row r="12" spans="1:14">
      <c r="A12" s="22"/>
      <c r="B12" s="19"/>
      <c r="C12" s="1"/>
      <c r="D12" s="1"/>
      <c r="E12" s="1"/>
      <c r="G12" s="10" t="s">
        <v>15</v>
      </c>
      <c r="H12" s="13" t="s">
        <v>16</v>
      </c>
    </row>
    <row r="13" spans="1:14">
      <c r="A13" s="22"/>
      <c r="B13" s="19"/>
      <c r="C13" s="1"/>
      <c r="D13" s="1"/>
      <c r="E13" s="1"/>
      <c r="G13" s="10" t="s">
        <v>17</v>
      </c>
      <c r="H13" s="13" t="s">
        <v>18</v>
      </c>
    </row>
    <row r="14" spans="1:14">
      <c r="A14" s="22"/>
      <c r="B14" s="19"/>
      <c r="C14" s="1"/>
      <c r="D14" s="1"/>
      <c r="E14" s="1"/>
      <c r="G14" s="10" t="s">
        <v>19</v>
      </c>
      <c r="H14" s="13" t="s">
        <v>20</v>
      </c>
      <c r="J14" s="27" t="s">
        <v>47</v>
      </c>
    </row>
    <row r="15" spans="1:14">
      <c r="A15" s="22"/>
      <c r="B15" s="19"/>
      <c r="C15" s="1"/>
      <c r="D15" s="1"/>
      <c r="E15" s="1"/>
      <c r="G15" s="10" t="s">
        <v>21</v>
      </c>
      <c r="H15" s="13" t="s">
        <v>57</v>
      </c>
      <c r="J15" s="27" t="s">
        <v>1</v>
      </c>
      <c r="K15" s="27" t="s">
        <v>0</v>
      </c>
      <c r="L15" s="30" t="s">
        <v>2</v>
      </c>
      <c r="M15" s="30" t="s">
        <v>37</v>
      </c>
    </row>
    <row r="16" spans="1:14">
      <c r="A16" s="22"/>
      <c r="B16" s="19"/>
      <c r="C16" s="1"/>
      <c r="D16" s="1"/>
      <c r="E16" s="1"/>
      <c r="G16" s="10" t="s">
        <v>22</v>
      </c>
      <c r="H16" s="13" t="s">
        <v>23</v>
      </c>
      <c r="J16" s="33" t="s">
        <v>3</v>
      </c>
      <c r="K16" s="34">
        <v>0.03</v>
      </c>
      <c r="L16" s="33" t="s">
        <v>35</v>
      </c>
      <c r="M16" s="36">
        <f ca="1">_xll.HLV5r3.Financial.Cache.GetCubeValue( $H$27, J16, K16, L16)</f>
        <v>0.41308821468819301</v>
      </c>
      <c r="N16" s="29" t="s">
        <v>38</v>
      </c>
    </row>
    <row r="17" spans="1:14">
      <c r="A17" s="22"/>
      <c r="B17" s="19"/>
      <c r="C17" s="1"/>
      <c r="D17" s="1"/>
      <c r="E17" s="1"/>
      <c r="G17" s="10" t="s">
        <v>24</v>
      </c>
      <c r="H17" s="13" t="s">
        <v>25</v>
      </c>
      <c r="J17" s="33" t="s">
        <v>3</v>
      </c>
      <c r="K17" s="34">
        <v>2.9000000000000001E-2</v>
      </c>
      <c r="L17" s="33" t="s">
        <v>35</v>
      </c>
      <c r="M17" s="36">
        <f ca="1">_xll.HLV5r3.Financial.Cache.GetCubeValue( $H$27, J17, K17, L17)</f>
        <v>0.42935791474277696</v>
      </c>
      <c r="N17" s="29" t="s">
        <v>39</v>
      </c>
    </row>
    <row r="18" spans="1:14">
      <c r="A18" s="22"/>
      <c r="B18" s="19"/>
      <c r="C18" s="1"/>
      <c r="D18" s="1"/>
      <c r="E18" s="1"/>
      <c r="G18" s="10" t="s">
        <v>26</v>
      </c>
      <c r="H18" s="12">
        <f ca="1">H4</f>
        <v>43648.625333449076</v>
      </c>
      <c r="J18" s="33" t="s">
        <v>44</v>
      </c>
      <c r="K18" s="34">
        <v>0.03</v>
      </c>
      <c r="L18" s="33" t="s">
        <v>35</v>
      </c>
      <c r="M18" s="36">
        <f ca="1">_xll.HLV5r3.Financial.Cache.GetCubeValue( $H$27, J18, K18, L18)</f>
        <v>0.40758146705919501</v>
      </c>
      <c r="N18" s="29" t="s">
        <v>40</v>
      </c>
    </row>
    <row r="19" spans="1:14" ht="13.5" thickBot="1">
      <c r="A19" s="22"/>
      <c r="B19" s="19"/>
      <c r="C19" s="1"/>
      <c r="D19" s="1"/>
      <c r="E19" s="1"/>
      <c r="G19" s="14" t="s">
        <v>27</v>
      </c>
      <c r="H19" s="15" t="s">
        <v>28</v>
      </c>
      <c r="J19" s="33" t="s">
        <v>3</v>
      </c>
      <c r="K19" s="34">
        <v>0.03</v>
      </c>
      <c r="L19" s="33" t="s">
        <v>43</v>
      </c>
      <c r="M19" s="36">
        <f ca="1">_xll.HLV5r3.Financial.Cache.GetCubeValue( $H$27, J19, K19, L19)</f>
        <v>0.394947774299793</v>
      </c>
      <c r="N19" s="29" t="s">
        <v>41</v>
      </c>
    </row>
    <row r="20" spans="1:14">
      <c r="A20" s="22"/>
      <c r="B20" s="19"/>
      <c r="C20" s="1"/>
      <c r="D20" s="1"/>
      <c r="E20" s="1"/>
      <c r="G20" s="10" t="s">
        <v>29</v>
      </c>
      <c r="H20" s="16">
        <v>0.66666666666666663</v>
      </c>
      <c r="J20" s="33" t="s">
        <v>44</v>
      </c>
      <c r="K20" s="34">
        <v>2.9000000000000001E-2</v>
      </c>
      <c r="L20" s="33" t="s">
        <v>43</v>
      </c>
      <c r="M20" s="36">
        <f ca="1">_xll.HLV5r3.Financial.Cache.GetCubeValue( $H$27, J20, K20, L20)</f>
        <v>0.40345225335258339</v>
      </c>
      <c r="N20" s="29" t="s">
        <v>42</v>
      </c>
    </row>
    <row r="21" spans="1:14">
      <c r="A21" s="22"/>
      <c r="B21" s="19"/>
      <c r="C21" s="1"/>
      <c r="D21" s="1"/>
      <c r="E21" s="1"/>
      <c r="G21" s="10" t="s">
        <v>30</v>
      </c>
      <c r="H21" s="16">
        <f>H20</f>
        <v>0.66666666666666663</v>
      </c>
    </row>
    <row r="22" spans="1:14" ht="13.5" thickBot="1">
      <c r="A22" s="22"/>
      <c r="B22" s="19"/>
      <c r="C22" s="1"/>
      <c r="D22" s="1"/>
      <c r="E22" s="1"/>
      <c r="G22" s="17"/>
      <c r="H22" s="18"/>
    </row>
    <row r="23" spans="1:14">
      <c r="A23" s="35"/>
      <c r="B23" s="23"/>
      <c r="C23" s="24"/>
      <c r="D23" s="24"/>
      <c r="E23" s="24"/>
      <c r="G23" s="3"/>
      <c r="H23" s="3"/>
    </row>
    <row r="24" spans="1:14">
      <c r="A24" s="35"/>
      <c r="B24" s="23"/>
      <c r="C24" s="23"/>
      <c r="D24" s="23"/>
      <c r="E24" s="23"/>
      <c r="G24" s="3"/>
      <c r="H24" s="3"/>
    </row>
    <row r="25" spans="1:14">
      <c r="A25" s="35"/>
      <c r="B25" s="23"/>
      <c r="C25" s="24"/>
      <c r="D25" s="24"/>
      <c r="E25" s="24"/>
      <c r="G25" s="4" t="s">
        <v>55</v>
      </c>
      <c r="H25" s="5" t="s">
        <v>54</v>
      </c>
    </row>
    <row r="26" spans="1:14">
      <c r="A26" s="35"/>
      <c r="B26" s="23"/>
      <c r="C26" s="24"/>
      <c r="D26" s="24"/>
      <c r="E26" s="24"/>
      <c r="G26" s="10" t="s">
        <v>53</v>
      </c>
      <c r="H26" s="11">
        <v>720</v>
      </c>
    </row>
    <row r="27" spans="1:14" ht="13.5" thickBot="1">
      <c r="A27" s="35"/>
      <c r="B27" s="23"/>
      <c r="C27" s="24"/>
      <c r="D27" s="24"/>
      <c r="E27" s="24"/>
      <c r="G27" s="14" t="s">
        <v>52</v>
      </c>
      <c r="H27" s="28" t="str">
        <f ca="1">H29</f>
        <v>Market.QR_LIVE.RateVolatilityCube.AUD-Sample-SydneySwapDesk</v>
      </c>
    </row>
    <row r="28" spans="1:14">
      <c r="A28" s="35"/>
      <c r="B28" s="23"/>
      <c r="C28" s="23"/>
      <c r="D28" s="23"/>
      <c r="E28" s="23"/>
    </row>
    <row r="29" spans="1:14">
      <c r="A29" s="35"/>
      <c r="B29" s="23"/>
      <c r="C29" s="24"/>
      <c r="D29" s="24"/>
      <c r="E29" s="24"/>
      <c r="G29" s="27" t="s">
        <v>46</v>
      </c>
      <c r="H29" s="37" t="str">
        <f ca="1">_xll.HLV5r3.Financial.Cache.CreateVolatilityCube(G3:H19, C2:E2, A3:E11)</f>
        <v>Market.QR_LIVE.RateVolatilityCube.AUD-Sample-SydneySwapDesk</v>
      </c>
    </row>
    <row r="30" spans="1:14">
      <c r="A30" s="35"/>
      <c r="B30" s="23"/>
      <c r="C30" s="24"/>
      <c r="D30" s="24"/>
      <c r="E30" s="24"/>
      <c r="G30" s="27" t="s">
        <v>45</v>
      </c>
    </row>
    <row r="31" spans="1:14">
      <c r="A31" s="35"/>
      <c r="B31" s="23"/>
      <c r="C31" s="24"/>
      <c r="D31" s="24"/>
      <c r="E31" s="24"/>
      <c r="G31" s="27" t="s">
        <v>48</v>
      </c>
    </row>
    <row r="32" spans="1:14">
      <c r="A32" s="35"/>
      <c r="B32" s="23"/>
      <c r="C32" s="23"/>
      <c r="D32" s="23"/>
      <c r="E32" s="23"/>
      <c r="G32" s="27" t="s">
        <v>49</v>
      </c>
      <c r="I32" s="27"/>
    </row>
    <row r="33" spans="2:9">
      <c r="B33" s="23"/>
      <c r="C33" s="24"/>
      <c r="D33" s="24"/>
      <c r="E33" s="24"/>
      <c r="G33" s="27" t="s">
        <v>56</v>
      </c>
      <c r="I33" s="26"/>
    </row>
    <row r="34" spans="2:9">
      <c r="B34" s="23"/>
      <c r="C34" s="24"/>
      <c r="D34" s="24"/>
      <c r="E34" s="24"/>
      <c r="G34" s="31"/>
    </row>
    <row r="35" spans="2:9">
      <c r="B35" s="23"/>
      <c r="C35" s="24"/>
      <c r="D35" s="24"/>
      <c r="E35" s="24"/>
      <c r="G35" s="32"/>
    </row>
    <row r="36" spans="2:9">
      <c r="B36" s="23"/>
      <c r="C36" s="23"/>
      <c r="D36" s="23"/>
      <c r="E36" s="23"/>
      <c r="G36" s="23"/>
    </row>
    <row r="37" spans="2:9">
      <c r="B37" s="23"/>
      <c r="C37" s="24"/>
      <c r="D37" s="24"/>
      <c r="E37" s="24"/>
      <c r="G37" s="24"/>
      <c r="H37" s="24"/>
    </row>
    <row r="38" spans="2:9">
      <c r="B38" s="23"/>
      <c r="C38" s="24"/>
      <c r="D38" s="24"/>
      <c r="E38" s="24"/>
      <c r="G38" s="24"/>
      <c r="H38" s="24"/>
    </row>
    <row r="39" spans="2:9">
      <c r="B39" s="23"/>
      <c r="C39" s="24"/>
      <c r="D39" s="24"/>
      <c r="E39" s="24"/>
      <c r="G39" s="24"/>
      <c r="H39" s="24"/>
    </row>
    <row r="40" spans="2:9">
      <c r="B40" s="23"/>
      <c r="C40" s="23"/>
      <c r="D40" s="23"/>
      <c r="E40" s="23"/>
      <c r="F40" s="24"/>
      <c r="G40" s="24"/>
      <c r="H40" s="24"/>
      <c r="I40" s="24"/>
    </row>
    <row r="41" spans="2:9">
      <c r="B41" s="23"/>
      <c r="C41" s="24"/>
      <c r="D41" s="24"/>
      <c r="E41" s="24"/>
      <c r="F41" s="24"/>
      <c r="G41" s="24"/>
      <c r="H41" s="24"/>
      <c r="I41" s="24"/>
    </row>
    <row r="42" spans="2:9">
      <c r="B42" s="23"/>
      <c r="C42" s="24"/>
      <c r="D42" s="24"/>
      <c r="E42" s="24"/>
      <c r="F42" s="24"/>
      <c r="G42" s="24"/>
      <c r="H42" s="24"/>
      <c r="I42" s="24"/>
    </row>
    <row r="43" spans="2:9">
      <c r="B43" s="23"/>
      <c r="C43" s="24"/>
      <c r="D43" s="24"/>
      <c r="E43" s="24"/>
      <c r="F43" s="24"/>
      <c r="G43" s="24"/>
      <c r="H43" s="24"/>
      <c r="I43" s="24"/>
    </row>
    <row r="44" spans="2:9">
      <c r="B44" s="23"/>
      <c r="C44" s="23"/>
      <c r="D44" s="23"/>
      <c r="E44" s="23"/>
      <c r="F44" s="24"/>
      <c r="G44" s="24"/>
      <c r="H44" s="24"/>
      <c r="I44" s="24"/>
    </row>
    <row r="45" spans="2:9">
      <c r="B45" s="23"/>
      <c r="C45" s="24"/>
      <c r="D45" s="24"/>
      <c r="E45" s="24"/>
      <c r="F45" s="24"/>
      <c r="G45" s="24"/>
      <c r="H45" s="24"/>
      <c r="I45" s="24"/>
    </row>
    <row r="46" spans="2:9">
      <c r="B46" s="23"/>
      <c r="C46" s="24"/>
      <c r="D46" s="24"/>
      <c r="E46" s="24"/>
      <c r="F46" s="24"/>
      <c r="G46" s="24"/>
      <c r="H46" s="24"/>
      <c r="I46" s="24"/>
    </row>
    <row r="47" spans="2:9">
      <c r="B47" s="23"/>
      <c r="C47" s="24"/>
      <c r="D47" s="24"/>
      <c r="E47" s="24"/>
      <c r="F47" s="24"/>
      <c r="G47" s="24"/>
      <c r="H47" s="24"/>
      <c r="I47" s="24"/>
    </row>
    <row r="48" spans="2:9">
      <c r="B48" s="23"/>
      <c r="C48" s="23"/>
      <c r="D48" s="23"/>
      <c r="E48" s="23"/>
      <c r="F48" s="24"/>
      <c r="G48" s="24"/>
      <c r="H48" s="24"/>
      <c r="I48" s="24"/>
    </row>
    <row r="49" spans="2:9">
      <c r="B49" s="23"/>
      <c r="C49" s="24"/>
      <c r="D49" s="24"/>
      <c r="E49" s="24"/>
      <c r="F49" s="24"/>
      <c r="G49" s="24"/>
      <c r="H49" s="24"/>
      <c r="I49" s="24"/>
    </row>
    <row r="50" spans="2:9">
      <c r="B50" s="23"/>
      <c r="C50" s="24"/>
      <c r="D50" s="24"/>
      <c r="E50" s="24"/>
      <c r="F50" s="24"/>
      <c r="G50" s="24"/>
      <c r="H50" s="24"/>
      <c r="I50" s="24"/>
    </row>
    <row r="51" spans="2:9">
      <c r="B51" s="23"/>
      <c r="C51" s="24"/>
      <c r="D51" s="24"/>
      <c r="E51" s="24"/>
      <c r="F51" s="24"/>
      <c r="G51" s="24"/>
      <c r="H51" s="24"/>
      <c r="I51" s="24"/>
    </row>
    <row r="52" spans="2:9">
      <c r="B52" s="23"/>
      <c r="C52" s="23"/>
      <c r="D52" s="23"/>
      <c r="E52" s="23"/>
      <c r="F52" s="24"/>
      <c r="G52" s="24"/>
      <c r="H52" s="24"/>
      <c r="I52" s="24"/>
    </row>
    <row r="53" spans="2:9">
      <c r="B53" s="23"/>
      <c r="C53" s="24"/>
      <c r="D53" s="24"/>
      <c r="E53" s="24"/>
      <c r="F53" s="24"/>
      <c r="G53" s="24"/>
      <c r="H53" s="24"/>
      <c r="I53" s="24"/>
    </row>
    <row r="54" spans="2:9">
      <c r="B54" s="23"/>
      <c r="C54" s="24"/>
      <c r="D54" s="24"/>
      <c r="E54" s="24"/>
      <c r="F54" s="24"/>
      <c r="G54" s="24"/>
      <c r="H54" s="24"/>
      <c r="I54" s="24"/>
    </row>
    <row r="55" spans="2:9">
      <c r="B55" s="23"/>
      <c r="C55" s="24"/>
      <c r="D55" s="24"/>
      <c r="E55" s="24"/>
      <c r="F55" s="24"/>
      <c r="G55" s="24"/>
      <c r="H55" s="24"/>
      <c r="I55" s="24"/>
    </row>
    <row r="56" spans="2:9">
      <c r="B56" s="23"/>
      <c r="C56" s="24"/>
      <c r="D56" s="24"/>
      <c r="E56" s="24"/>
      <c r="F56" s="24"/>
      <c r="G56" s="24"/>
      <c r="H56" s="24"/>
      <c r="I56" s="24"/>
    </row>
    <row r="57" spans="2:9">
      <c r="B57" s="23"/>
      <c r="C57" s="24"/>
      <c r="D57" s="24"/>
      <c r="E57" s="24"/>
      <c r="F57" s="24"/>
      <c r="G57" s="24"/>
      <c r="H57" s="24"/>
      <c r="I57" s="24"/>
    </row>
    <row r="58" spans="2:9">
      <c r="B58" s="23"/>
      <c r="C58" s="24"/>
      <c r="D58" s="24"/>
      <c r="E58" s="24"/>
      <c r="F58" s="24"/>
      <c r="G58" s="24"/>
      <c r="H58" s="24"/>
      <c r="I58" s="24"/>
    </row>
    <row r="59" spans="2:9">
      <c r="B59" s="23"/>
      <c r="C59" s="24"/>
      <c r="D59" s="24"/>
      <c r="E59" s="24"/>
      <c r="F59" s="24"/>
      <c r="G59" s="24"/>
      <c r="H59" s="24"/>
      <c r="I59" s="24"/>
    </row>
    <row r="60" spans="2:9">
      <c r="B60" s="23"/>
      <c r="C60" s="24"/>
      <c r="D60" s="24"/>
      <c r="E60" s="24"/>
      <c r="F60" s="24"/>
      <c r="G60" s="24"/>
      <c r="H60" s="24"/>
      <c r="I60" s="24"/>
    </row>
    <row r="61" spans="2:9">
      <c r="B61" s="23"/>
      <c r="C61" s="24"/>
      <c r="D61" s="24"/>
      <c r="E61" s="24"/>
      <c r="F61" s="24"/>
      <c r="G61" s="24"/>
      <c r="H61" s="24"/>
      <c r="I61" s="24"/>
    </row>
    <row r="62" spans="2:9">
      <c r="B62" s="23"/>
      <c r="C62" s="24"/>
      <c r="D62" s="24"/>
      <c r="E62" s="24"/>
      <c r="F62" s="24"/>
      <c r="G62" s="24"/>
      <c r="H62" s="24"/>
      <c r="I62" s="24"/>
    </row>
    <row r="63" spans="2:9">
      <c r="B63" s="23"/>
      <c r="C63" s="24"/>
      <c r="D63" s="24"/>
      <c r="E63" s="24"/>
      <c r="F63" s="24"/>
      <c r="G63" s="24"/>
      <c r="H63" s="24"/>
      <c r="I63" s="24"/>
    </row>
    <row r="64" spans="2:9">
      <c r="B64" s="23"/>
      <c r="C64" s="24"/>
      <c r="D64" s="24"/>
      <c r="E64" s="24"/>
      <c r="F64" s="24"/>
      <c r="G64" s="24"/>
      <c r="H64" s="24"/>
      <c r="I64" s="24"/>
    </row>
    <row r="65" spans="2:9">
      <c r="B65" s="23"/>
      <c r="C65" s="24"/>
      <c r="D65" s="24"/>
      <c r="E65" s="24"/>
      <c r="F65" s="24"/>
      <c r="G65" s="24"/>
      <c r="H65" s="24"/>
      <c r="I65" s="24"/>
    </row>
    <row r="66" spans="2:9">
      <c r="B66" s="23"/>
      <c r="C66" s="24"/>
      <c r="D66" s="24"/>
      <c r="E66" s="24"/>
      <c r="F66" s="24"/>
      <c r="G66" s="24"/>
      <c r="H66" s="24"/>
      <c r="I66" s="24"/>
    </row>
    <row r="67" spans="2:9">
      <c r="B67" s="23"/>
      <c r="C67" s="24"/>
      <c r="D67" s="24"/>
      <c r="E67" s="24"/>
      <c r="F67" s="24"/>
      <c r="G67" s="24"/>
      <c r="H67" s="24"/>
      <c r="I67" s="24"/>
    </row>
    <row r="68" spans="2:9">
      <c r="B68" s="23"/>
      <c r="C68" s="24"/>
      <c r="D68" s="24"/>
      <c r="E68" s="24"/>
      <c r="F68" s="24"/>
      <c r="G68" s="24"/>
      <c r="H68" s="24"/>
      <c r="I68" s="24"/>
    </row>
    <row r="69" spans="2:9">
      <c r="B69" s="23"/>
      <c r="C69" s="24"/>
      <c r="D69" s="24"/>
      <c r="E69" s="24"/>
      <c r="F69" s="24"/>
      <c r="G69" s="24"/>
      <c r="H69" s="24"/>
      <c r="I69" s="24"/>
    </row>
    <row r="70" spans="2:9">
      <c r="B70" s="23"/>
      <c r="C70" s="24"/>
      <c r="D70" s="24"/>
      <c r="E70" s="24"/>
      <c r="F70" s="24"/>
      <c r="G70" s="24"/>
      <c r="H70" s="24"/>
      <c r="I70" s="24"/>
    </row>
    <row r="71" spans="2:9">
      <c r="B71" s="23"/>
      <c r="C71" s="24"/>
      <c r="D71" s="24"/>
      <c r="E71" s="24"/>
      <c r="F71" s="24"/>
      <c r="G71" s="24"/>
      <c r="H71" s="24"/>
      <c r="I71" s="24"/>
    </row>
    <row r="72" spans="2:9">
      <c r="B72" s="23"/>
      <c r="C72" s="24"/>
      <c r="D72" s="24"/>
      <c r="E72" s="24"/>
      <c r="F72" s="24"/>
      <c r="G72" s="24"/>
      <c r="H72" s="24"/>
      <c r="I72" s="24"/>
    </row>
    <row r="73" spans="2:9">
      <c r="B73" s="23"/>
      <c r="C73" s="24"/>
      <c r="D73" s="24"/>
      <c r="E73" s="24"/>
      <c r="F73" s="24"/>
      <c r="G73" s="24"/>
      <c r="H73" s="24"/>
      <c r="I73" s="24"/>
    </row>
    <row r="74" spans="2:9">
      <c r="B74" s="23"/>
      <c r="C74" s="24"/>
      <c r="D74" s="24"/>
      <c r="E74" s="24"/>
      <c r="F74" s="24"/>
      <c r="G74" s="24"/>
      <c r="H74" s="24"/>
      <c r="I74" s="24"/>
    </row>
    <row r="75" spans="2:9">
      <c r="B75" s="23"/>
      <c r="C75" s="24"/>
      <c r="D75" s="24"/>
      <c r="E75" s="24"/>
      <c r="F75" s="24"/>
      <c r="G75" s="24"/>
      <c r="H75" s="24"/>
      <c r="I75" s="24"/>
    </row>
    <row r="76" spans="2:9">
      <c r="B76" s="23"/>
      <c r="C76" s="24"/>
      <c r="D76" s="24"/>
      <c r="E76" s="24"/>
      <c r="F76" s="24"/>
      <c r="G76" s="24"/>
      <c r="H76" s="24"/>
      <c r="I76" s="24"/>
    </row>
    <row r="77" spans="2:9">
      <c r="B77" s="23"/>
      <c r="C77" s="24"/>
      <c r="D77" s="24"/>
      <c r="E77" s="24"/>
      <c r="F77" s="24"/>
      <c r="G77" s="24"/>
      <c r="H77" s="24"/>
      <c r="I77" s="24"/>
    </row>
    <row r="78" spans="2:9">
      <c r="B78" s="23"/>
      <c r="C78" s="24"/>
      <c r="D78" s="24"/>
      <c r="E78" s="24"/>
      <c r="F78" s="24"/>
      <c r="G78" s="24"/>
      <c r="H78" s="24"/>
      <c r="I78" s="24"/>
    </row>
    <row r="79" spans="2:9">
      <c r="B79" s="23"/>
      <c r="C79" s="24"/>
      <c r="D79" s="24"/>
      <c r="E79" s="24"/>
      <c r="F79" s="24"/>
      <c r="G79" s="24"/>
      <c r="H79" s="24"/>
      <c r="I79" s="24"/>
    </row>
    <row r="80" spans="2:9">
      <c r="B80" s="23"/>
      <c r="C80" s="24"/>
      <c r="D80" s="24"/>
      <c r="E80" s="24"/>
      <c r="F80" s="24"/>
      <c r="G80" s="24"/>
      <c r="H80" s="24"/>
      <c r="I80" s="24"/>
    </row>
    <row r="81" spans="2:9">
      <c r="B81" s="23"/>
      <c r="C81" s="24"/>
      <c r="D81" s="24"/>
      <c r="E81" s="24"/>
      <c r="F81" s="24"/>
      <c r="I81" s="24"/>
    </row>
    <row r="82" spans="2:9">
      <c r="B82" s="23"/>
      <c r="C82" s="24"/>
      <c r="D82" s="24"/>
      <c r="E82" s="24"/>
      <c r="F82" s="24"/>
      <c r="I82" s="24"/>
    </row>
    <row r="83" spans="2:9">
      <c r="B83" s="23"/>
      <c r="C83" s="24"/>
      <c r="D83" s="24"/>
      <c r="E83" s="24"/>
      <c r="F83" s="24"/>
      <c r="I83" s="24"/>
    </row>
    <row r="84" spans="2:9">
      <c r="B84" s="23"/>
      <c r="C84" s="24"/>
      <c r="D84" s="24"/>
      <c r="E84" s="24"/>
    </row>
    <row r="85" spans="2:9">
      <c r="B85" s="23"/>
      <c r="C85" s="24"/>
      <c r="D85" s="24"/>
      <c r="E85" s="24"/>
    </row>
    <row r="86" spans="2:9">
      <c r="B86" s="23"/>
      <c r="C86" s="24"/>
      <c r="D86" s="24"/>
      <c r="E86" s="24"/>
    </row>
    <row r="87" spans="2:9">
      <c r="B87" s="23"/>
      <c r="C87" s="24"/>
      <c r="D87" s="24"/>
      <c r="E87" s="24"/>
    </row>
    <row r="88" spans="2:9">
      <c r="B88" s="23"/>
      <c r="C88" s="24"/>
      <c r="D88" s="24"/>
      <c r="E88" s="24"/>
    </row>
    <row r="89" spans="2:9">
      <c r="B89" s="23"/>
      <c r="C89" s="24"/>
      <c r="D89" s="24"/>
      <c r="E89" s="24"/>
    </row>
    <row r="90" spans="2:9">
      <c r="B90" s="23"/>
      <c r="C90" s="24"/>
      <c r="D90" s="24"/>
      <c r="E90" s="24"/>
    </row>
    <row r="91" spans="2:9">
      <c r="B91" s="23"/>
      <c r="C91" s="24"/>
      <c r="D91" s="24"/>
      <c r="E91" s="24"/>
    </row>
    <row r="92" spans="2:9">
      <c r="B92" s="23"/>
      <c r="C92" s="24"/>
      <c r="D92" s="24"/>
      <c r="E92" s="24"/>
    </row>
    <row r="93" spans="2:9">
      <c r="B93" s="23"/>
      <c r="C93" s="24"/>
      <c r="D93" s="24"/>
      <c r="E93" s="24"/>
    </row>
    <row r="94" spans="2:9">
      <c r="B94" s="23"/>
      <c r="C94" s="24"/>
      <c r="D94" s="24"/>
      <c r="E94" s="24"/>
    </row>
    <row r="95" spans="2:9">
      <c r="B95" s="23"/>
      <c r="C95" s="24"/>
      <c r="D95" s="24"/>
      <c r="E95" s="24"/>
    </row>
    <row r="96" spans="2:9">
      <c r="B96" s="23"/>
      <c r="C96" s="24"/>
      <c r="D96" s="24"/>
      <c r="E96" s="24"/>
    </row>
    <row r="97" spans="2:5">
      <c r="B97" s="23"/>
      <c r="C97" s="24"/>
      <c r="D97" s="24"/>
      <c r="E97" s="24"/>
    </row>
    <row r="98" spans="2:5">
      <c r="B98" s="23"/>
      <c r="C98" s="24"/>
      <c r="D98" s="24"/>
      <c r="E98" s="24"/>
    </row>
    <row r="99" spans="2:5">
      <c r="B99" s="23"/>
      <c r="C99" s="24"/>
      <c r="D99" s="24"/>
      <c r="E99" s="24"/>
    </row>
    <row r="100" spans="2:5">
      <c r="B100" s="23"/>
      <c r="C100" s="24"/>
      <c r="D100" s="24"/>
      <c r="E100" s="24"/>
    </row>
    <row r="101" spans="2:5">
      <c r="B101" s="23"/>
      <c r="C101" s="24"/>
      <c r="D101" s="24"/>
      <c r="E101" s="24"/>
    </row>
    <row r="102" spans="2:5">
      <c r="B102" s="23"/>
      <c r="C102" s="24"/>
      <c r="D102" s="24"/>
      <c r="E102" s="24"/>
    </row>
    <row r="103" spans="2:5">
      <c r="B103" s="23"/>
      <c r="C103" s="24"/>
      <c r="D103" s="24"/>
      <c r="E103" s="24"/>
    </row>
    <row r="104" spans="2:5">
      <c r="B104" s="23"/>
      <c r="C104" s="24"/>
      <c r="D104" s="24"/>
      <c r="E104" s="24"/>
    </row>
    <row r="105" spans="2:5">
      <c r="B105" s="23"/>
      <c r="C105" s="24"/>
      <c r="D105" s="24"/>
      <c r="E105" s="24"/>
    </row>
    <row r="106" spans="2:5">
      <c r="B106" s="23"/>
      <c r="C106" s="24"/>
      <c r="D106" s="24"/>
      <c r="E106" s="24"/>
    </row>
    <row r="107" spans="2:5">
      <c r="B107" s="23"/>
      <c r="C107" s="24"/>
      <c r="D107" s="24"/>
      <c r="E107" s="24"/>
    </row>
    <row r="108" spans="2:5">
      <c r="B108" s="23"/>
      <c r="C108" s="24"/>
      <c r="D108" s="24"/>
      <c r="E108" s="24"/>
    </row>
    <row r="109" spans="2:5">
      <c r="B109" s="23"/>
      <c r="C109" s="24"/>
      <c r="D109" s="24"/>
      <c r="E109" s="24"/>
    </row>
    <row r="110" spans="2:5">
      <c r="B110" s="23"/>
      <c r="C110" s="24"/>
      <c r="D110" s="24"/>
      <c r="E110" s="24"/>
    </row>
    <row r="111" spans="2:5">
      <c r="B111" s="23"/>
      <c r="C111" s="24"/>
      <c r="D111" s="24"/>
      <c r="E111" s="24"/>
    </row>
    <row r="112" spans="2:5">
      <c r="B112" s="23"/>
      <c r="C112" s="24"/>
      <c r="D112" s="24"/>
      <c r="E112" s="24"/>
    </row>
    <row r="113" spans="2:5">
      <c r="B113" s="23"/>
      <c r="C113" s="24"/>
      <c r="D113" s="24"/>
      <c r="E113" s="24"/>
    </row>
    <row r="114" spans="2:5">
      <c r="B114" s="23"/>
      <c r="C114" s="24"/>
      <c r="D114" s="24"/>
      <c r="E114" s="24"/>
    </row>
    <row r="115" spans="2:5">
      <c r="B115" s="23"/>
      <c r="C115" s="24"/>
      <c r="D115" s="24"/>
      <c r="E115" s="24"/>
    </row>
    <row r="116" spans="2:5">
      <c r="B116" s="23"/>
      <c r="C116" s="24"/>
      <c r="D116" s="24"/>
      <c r="E116" s="24"/>
    </row>
    <row r="117" spans="2:5">
      <c r="B117" s="23"/>
      <c r="C117" s="24"/>
      <c r="D117" s="24"/>
      <c r="E117" s="24"/>
    </row>
    <row r="118" spans="2:5">
      <c r="B118" s="23"/>
      <c r="C118" s="24"/>
      <c r="D118" s="24"/>
      <c r="E118" s="24"/>
    </row>
    <row r="119" spans="2:5">
      <c r="B119" s="23"/>
      <c r="C119" s="24"/>
      <c r="D119" s="24"/>
      <c r="E119" s="24"/>
    </row>
    <row r="120" spans="2:5">
      <c r="B120" s="23"/>
      <c r="C120" s="24"/>
      <c r="D120" s="24"/>
      <c r="E120" s="24"/>
    </row>
    <row r="121" spans="2:5">
      <c r="B121" s="23"/>
      <c r="C121" s="24"/>
      <c r="D121" s="24"/>
      <c r="E121" s="24"/>
    </row>
    <row r="122" spans="2:5">
      <c r="B122" s="23"/>
      <c r="C122" s="24"/>
      <c r="D122" s="24"/>
      <c r="E122" s="24"/>
    </row>
    <row r="123" spans="2:5">
      <c r="B123" s="23"/>
      <c r="C123" s="24"/>
      <c r="D123" s="24"/>
      <c r="E123" s="24"/>
    </row>
    <row r="124" spans="2:5">
      <c r="B124" s="23"/>
      <c r="C124" s="24"/>
      <c r="D124" s="24"/>
      <c r="E124" s="24"/>
    </row>
    <row r="125" spans="2:5">
      <c r="B125" s="23"/>
      <c r="C125" s="24"/>
      <c r="D125" s="24"/>
      <c r="E125" s="24"/>
    </row>
    <row r="126" spans="2:5">
      <c r="B126" s="23"/>
      <c r="C126" s="24"/>
      <c r="D126" s="24"/>
      <c r="E126" s="24"/>
    </row>
    <row r="127" spans="2:5">
      <c r="B127" s="23"/>
      <c r="C127" s="24"/>
      <c r="D127" s="24"/>
      <c r="E127" s="24"/>
    </row>
    <row r="128" spans="2:5">
      <c r="B128" s="23"/>
      <c r="C128" s="24"/>
      <c r="D128" s="24"/>
      <c r="E128" s="24"/>
    </row>
    <row r="129" spans="2:5">
      <c r="B129" s="23"/>
      <c r="C129" s="24"/>
      <c r="D129" s="24"/>
      <c r="E129" s="24"/>
    </row>
    <row r="130" spans="2:5">
      <c r="B130" s="23"/>
      <c r="C130" s="24"/>
      <c r="D130" s="24"/>
      <c r="E130" s="24"/>
    </row>
    <row r="131" spans="2:5">
      <c r="B131" s="23"/>
      <c r="C131" s="24"/>
      <c r="D131" s="24"/>
      <c r="E131" s="24"/>
    </row>
    <row r="132" spans="2:5">
      <c r="B132" s="23"/>
      <c r="C132" s="24"/>
      <c r="D132" s="24"/>
      <c r="E132" s="24"/>
    </row>
    <row r="133" spans="2:5">
      <c r="B133" s="23"/>
      <c r="C133" s="24"/>
      <c r="D133" s="24"/>
      <c r="E133" s="24"/>
    </row>
    <row r="134" spans="2:5">
      <c r="B134" s="23"/>
      <c r="C134" s="24"/>
      <c r="D134" s="24"/>
      <c r="E134" s="24"/>
    </row>
    <row r="135" spans="2:5">
      <c r="B135" s="23"/>
      <c r="C135" s="25"/>
      <c r="D135" s="25"/>
      <c r="E135" s="25"/>
    </row>
    <row r="136" spans="2:5">
      <c r="B136" s="23"/>
      <c r="C136" s="25"/>
      <c r="D136" s="25"/>
      <c r="E136" s="25"/>
    </row>
    <row r="137" spans="2:5">
      <c r="B137" s="23"/>
      <c r="C137" s="25"/>
      <c r="D137" s="25"/>
      <c r="E137" s="25"/>
    </row>
    <row r="138" spans="2:5">
      <c r="B138" s="23"/>
      <c r="C138" s="25"/>
      <c r="D138" s="25"/>
      <c r="E138" s="25"/>
    </row>
    <row r="139" spans="2:5">
      <c r="B139" s="23"/>
      <c r="C139" s="25"/>
      <c r="D139" s="25"/>
      <c r="E139" s="25"/>
    </row>
    <row r="140" spans="2:5">
      <c r="B140" s="23"/>
      <c r="C140" s="25"/>
      <c r="D140" s="25"/>
      <c r="E140" s="25"/>
    </row>
    <row r="141" spans="2:5">
      <c r="B141" s="23"/>
      <c r="C141" s="25"/>
      <c r="D141" s="25"/>
      <c r="E141" s="25"/>
    </row>
    <row r="142" spans="2:5">
      <c r="B142" s="23"/>
      <c r="C142" s="25"/>
      <c r="D142" s="25"/>
      <c r="E142" s="25"/>
    </row>
    <row r="143" spans="2:5">
      <c r="B143" s="23"/>
      <c r="C143" s="23"/>
      <c r="D143" s="23"/>
      <c r="E143" s="23"/>
    </row>
    <row r="144" spans="2:5">
      <c r="B144" s="23"/>
      <c r="C144" s="23"/>
      <c r="D144" s="23"/>
      <c r="E144" s="23"/>
    </row>
    <row r="145" spans="2:5">
      <c r="B145" s="23"/>
      <c r="C145" s="23"/>
      <c r="D145" s="23"/>
      <c r="E145" s="23"/>
    </row>
    <row r="146" spans="2:5">
      <c r="B146" s="23"/>
      <c r="C146" s="23"/>
      <c r="D146" s="23"/>
      <c r="E146" s="23"/>
    </row>
    <row r="147" spans="2:5">
      <c r="B147" s="23"/>
      <c r="C147" s="23"/>
      <c r="D147" s="23"/>
      <c r="E147" s="23"/>
    </row>
    <row r="148" spans="2:5">
      <c r="B148" s="23"/>
      <c r="C148" s="23"/>
      <c r="D148" s="23"/>
      <c r="E148" s="23"/>
    </row>
    <row r="149" spans="2:5">
      <c r="B149" s="23"/>
      <c r="C149" s="23"/>
      <c r="D149" s="23"/>
      <c r="E149" s="23"/>
    </row>
  </sheetData>
  <mergeCells count="1">
    <mergeCell ref="C1:E1"/>
  </mergeCells>
  <phoneticPr fontId="38" type="noConversion"/>
  <dataValidations count="1">
    <dataValidation type="list" allowBlank="1" showInputMessage="1" showErrorMessage="1" sqref="H10" xr:uid="{00000000-0002-0000-0000-000000000000}">
      <formula1>"Linear"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CapData</vt:lpstr>
    </vt:vector>
  </TitlesOfParts>
  <Company>National Australia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cbowes</dc:creator>
  <cp:lastModifiedBy>Alex</cp:lastModifiedBy>
  <dcterms:created xsi:type="dcterms:W3CDTF">2009-06-02T03:21:12Z</dcterms:created>
  <dcterms:modified xsi:type="dcterms:W3CDTF">2019-07-02T05:00:35Z</dcterms:modified>
</cp:coreProperties>
</file>