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E95F7559-8F70-418D-B574-4A6F5805FCEE}" xr6:coauthVersionLast="43" xr6:coauthVersionMax="43" xr10:uidLastSave="{00000000-0000-0000-0000-000000000000}"/>
  <bookViews>
    <workbookView xWindow="1575" yWindow="630" windowWidth="26370" windowHeight="14820" xr2:uid="{00000000-000D-0000-FFFF-FFFF00000000}"/>
  </bookViews>
  <sheets>
    <sheet name="CapData-3M" sheetId="5" r:id="rId1"/>
    <sheet name="CapData-1M" sheetId="6" r:id="rId2"/>
    <sheet name="CapData-6M" sheetId="7" r:id="rId3"/>
    <sheet name="CapData-1Y" sheetId="8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6" l="1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34" i="6"/>
  <c r="E34" i="6"/>
  <c r="F34" i="6"/>
  <c r="G34" i="6"/>
  <c r="H34" i="6"/>
  <c r="I34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I41" i="6"/>
  <c r="D42" i="6"/>
  <c r="E42" i="6"/>
  <c r="F42" i="6"/>
  <c r="G42" i="6"/>
  <c r="H42" i="6"/>
  <c r="I42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23" i="6"/>
  <c r="L9" i="6"/>
  <c r="L23" i="6" s="1"/>
  <c r="L16" i="6"/>
  <c r="L14" i="6"/>
  <c r="L9" i="8"/>
  <c r="L23" i="8" s="1"/>
  <c r="L16" i="8"/>
  <c r="L14" i="8"/>
  <c r="L26" i="8"/>
  <c r="L9" i="7"/>
  <c r="L23" i="7" s="1"/>
  <c r="L16" i="7"/>
  <c r="L14" i="7"/>
  <c r="L26" i="7"/>
  <c r="L26" i="6"/>
  <c r="L9" i="5"/>
  <c r="L23" i="5" s="1"/>
  <c r="L16" i="5"/>
  <c r="L14" i="5"/>
  <c r="L26" i="5"/>
  <c r="L10" i="8" l="1"/>
  <c r="L10" i="6"/>
  <c r="L10" i="5"/>
  <c r="L10" i="7"/>
  <c r="N8" i="6" a="1"/>
  <c r="N8" i="7" a="1"/>
  <c r="N8" i="5" a="1"/>
  <c r="N8" i="8" a="1"/>
  <c r="N8" i="8" l="1"/>
  <c r="N16" i="8"/>
  <c r="N24" i="8"/>
  <c r="N19" i="8"/>
  <c r="N9" i="8"/>
  <c r="N17" i="8"/>
  <c r="N25" i="8"/>
  <c r="N11" i="8"/>
  <c r="N27" i="8"/>
  <c r="N23" i="8"/>
  <c r="N10" i="8"/>
  <c r="N18" i="8"/>
  <c r="N26" i="8"/>
  <c r="N12" i="8"/>
  <c r="N20" i="8"/>
  <c r="N28" i="8"/>
  <c r="N13" i="8"/>
  <c r="N21" i="8"/>
  <c r="N29" i="8"/>
  <c r="N15" i="8"/>
  <c r="N14" i="8"/>
  <c r="N22" i="8"/>
  <c r="N30" i="8"/>
  <c r="N8" i="7"/>
  <c r="N16" i="7"/>
  <c r="N24" i="7"/>
  <c r="N17" i="7"/>
  <c r="N21" i="7"/>
  <c r="N15" i="7"/>
  <c r="N9" i="7"/>
  <c r="N25" i="7"/>
  <c r="N29" i="7"/>
  <c r="N10" i="7"/>
  <c r="N18" i="7"/>
  <c r="N26" i="7"/>
  <c r="N11" i="7"/>
  <c r="N19" i="7"/>
  <c r="N27" i="7"/>
  <c r="N12" i="7"/>
  <c r="N20" i="7"/>
  <c r="N28" i="7"/>
  <c r="N13" i="7"/>
  <c r="N23" i="7"/>
  <c r="N14" i="7"/>
  <c r="N22" i="7"/>
  <c r="N30" i="7"/>
  <c r="N8" i="6"/>
  <c r="L32" i="6" s="1"/>
  <c r="N16" i="6"/>
  <c r="N24" i="6"/>
  <c r="N10" i="6"/>
  <c r="N26" i="6"/>
  <c r="N22" i="6"/>
  <c r="N15" i="6"/>
  <c r="N9" i="6"/>
  <c r="N17" i="6"/>
  <c r="N25" i="6"/>
  <c r="N18" i="6"/>
  <c r="N11" i="6"/>
  <c r="N19" i="6"/>
  <c r="N27" i="6"/>
  <c r="N12" i="6"/>
  <c r="N20" i="6"/>
  <c r="N28" i="6"/>
  <c r="N13" i="6"/>
  <c r="N21" i="6"/>
  <c r="N29" i="6"/>
  <c r="N14" i="6"/>
  <c r="N30" i="6"/>
  <c r="N23" i="6"/>
  <c r="N8" i="5"/>
  <c r="L32" i="5" s="1"/>
  <c r="N16" i="5"/>
  <c r="N24" i="5"/>
  <c r="N9" i="5"/>
  <c r="N17" i="5"/>
  <c r="N25" i="5"/>
  <c r="N12" i="5"/>
  <c r="N20" i="5"/>
  <c r="N28" i="5"/>
  <c r="N13" i="5"/>
  <c r="N29" i="5"/>
  <c r="N15" i="5"/>
  <c r="N21" i="5"/>
  <c r="N23" i="5"/>
  <c r="N10" i="5"/>
  <c r="N18" i="5"/>
  <c r="N26" i="5"/>
  <c r="N11" i="5"/>
  <c r="N19" i="5"/>
  <c r="N27" i="5"/>
  <c r="N14" i="5"/>
  <c r="N22" i="5"/>
  <c r="N30" i="5"/>
  <c r="L32" i="8"/>
  <c r="L32" i="7" l="1"/>
</calcChain>
</file>

<file path=xl/sharedStrings.xml><?xml version="1.0" encoding="utf-8"?>
<sst xmlns="http://schemas.openxmlformats.org/spreadsheetml/2006/main" count="448" uniqueCount="77">
  <si>
    <t>Strike</t>
  </si>
  <si>
    <t>Expiry</t>
  </si>
  <si>
    <t>Tenor</t>
  </si>
  <si>
    <t>6m</t>
  </si>
  <si>
    <t>PricingStructureType</t>
  </si>
  <si>
    <t>RateVolatilityMatrix</t>
  </si>
  <si>
    <t>BuildDateTime</t>
  </si>
  <si>
    <t>BaseDate</t>
  </si>
  <si>
    <t>MarketName</t>
  </si>
  <si>
    <t>LIVE</t>
  </si>
  <si>
    <t>Instrument</t>
  </si>
  <si>
    <t>Source</t>
  </si>
  <si>
    <t>SydneySwapDesk</t>
  </si>
  <si>
    <t>CurveName</t>
  </si>
  <si>
    <t>Algorithm</t>
  </si>
  <si>
    <t>Linear</t>
  </si>
  <si>
    <t>Currency</t>
  </si>
  <si>
    <t>QuoteUnits</t>
  </si>
  <si>
    <t>LogNormalVolatility</t>
  </si>
  <si>
    <t>InformationSource</t>
  </si>
  <si>
    <t>SwapDesk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</si>
  <si>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</si>
  <si>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</si>
  <si>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</si>
  <si>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</si>
  <si>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</si>
  <si>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</si>
  <si>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</si>
  <si>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</si>
  <si>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</si>
  <si>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</si>
  <si>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</si>
  <si>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</si>
  <si>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3m</t>
  </si>
  <si>
    <t>3M</t>
  </si>
  <si>
    <t>AUD-Xibor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</si>
  <si>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</si>
  <si>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</si>
  <si>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</si>
  <si>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</si>
  <si>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</si>
  <si>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</si>
  <si>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</si>
  <si>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</si>
  <si>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</si>
  <si>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</si>
  <si>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</si>
  <si>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</si>
  <si>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</si>
  <si>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</si>
  <si>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</si>
  <si>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</si>
  <si>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</si>
  <si>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</si>
  <si>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</si>
  <si>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</si>
  <si>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</si>
  <si>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</si>
  <si>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</si>
  <si>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</si>
  <si>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</si>
  <si>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</si>
  <si>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</si>
  <si>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</si>
  <si>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</si>
  <si>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</si>
  <si>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Create a surface</t>
  </si>
  <si>
    <t>Publish a surface into the pub/sub</t>
  </si>
  <si>
    <t>1M</t>
  </si>
  <si>
    <t>6M</t>
  </si>
  <si>
    <t>1Y</t>
  </si>
  <si>
    <t>TimeToLive</t>
  </si>
  <si>
    <t>UniqueIdentifier</t>
  </si>
  <si>
    <t>Publish Properties</t>
  </si>
  <si>
    <t>Values</t>
  </si>
  <si>
    <t>Rate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</si>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</sst>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3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9" fontId="1" fillId="48" borderId="0" xfId="84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0" fontId="1" fillId="48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42578125" bestFit="1" customWidth="1"/>
    <col min="13" max="13" width="19.140625" customWidth="1"/>
    <col min="14" max="14" width="57.4257812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34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34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34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34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34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34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A3:I42)</f>
        <v>Market.LIVE.RateVolatilityMatrix.AUD-Xibor-3M</v>
      </c>
      <c r="O8" s="21"/>
    </row>
    <row r="9" spans="1:15">
      <c r="A9" s="25" t="s">
        <v>41</v>
      </c>
      <c r="B9" s="22" t="s">
        <v>34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43648.625487962963</v>
      </c>
      <c r="N9" t="str">
        <f ca="1"/>
        <v>Market.LIVE.RateVolatilityMatrix.AUD-Xibor-6M</v>
      </c>
      <c r="O9" s="21"/>
    </row>
    <row r="10" spans="1:15">
      <c r="A10" s="25" t="s">
        <v>42</v>
      </c>
      <c r="B10" s="22" t="s">
        <v>34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43648.625487962963</v>
      </c>
      <c r="N10" t="e">
        <f ca="1"/>
        <v>#N/A</v>
      </c>
      <c r="O10" s="21"/>
    </row>
    <row r="11" spans="1:15">
      <c r="A11" s="25" t="s">
        <v>43</v>
      </c>
      <c r="B11" s="22" t="s">
        <v>34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e">
        <f ca="1"/>
        <v>#N/A</v>
      </c>
      <c r="O11" s="21"/>
    </row>
    <row r="12" spans="1:15">
      <c r="A12" s="25" t="s">
        <v>44</v>
      </c>
      <c r="B12" s="22" t="s">
        <v>34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e">
        <f ca="1"/>
        <v>#N/A</v>
      </c>
      <c r="O12" s="21"/>
    </row>
    <row r="13" spans="1:15">
      <c r="A13" s="25" t="s">
        <v>45</v>
      </c>
      <c r="B13" s="22" t="s">
        <v>34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e">
        <f ca="1"/>
        <v>#N/A</v>
      </c>
      <c r="O13" s="21"/>
    </row>
    <row r="14" spans="1:15">
      <c r="A14" s="25" t="s">
        <v>46</v>
      </c>
      <c r="B14" s="22" t="s">
        <v>34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e">
        <f ca="1"/>
        <v>#N/A</v>
      </c>
      <c r="O14" s="21"/>
    </row>
    <row r="15" spans="1:15">
      <c r="A15" s="25" t="s">
        <v>47</v>
      </c>
      <c r="B15" s="22" t="s">
        <v>34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e">
        <f ca="1"/>
        <v>#N/A</v>
      </c>
      <c r="O15" s="21"/>
    </row>
    <row r="16" spans="1:15">
      <c r="A16" s="25" t="s">
        <v>48</v>
      </c>
      <c r="B16" s="22" t="s">
        <v>34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e">
        <f ca="1"/>
        <v>#N/A</v>
      </c>
      <c r="O16" s="21"/>
    </row>
    <row r="17" spans="1:15">
      <c r="A17" s="25" t="s">
        <v>49</v>
      </c>
      <c r="B17" s="22" t="s">
        <v>34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e">
        <f ca="1"/>
        <v>#N/A</v>
      </c>
      <c r="O17" s="21"/>
    </row>
    <row r="18" spans="1:15">
      <c r="A18" s="25" t="s">
        <v>50</v>
      </c>
      <c r="B18" s="22" t="s">
        <v>34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e">
        <f ca="1"/>
        <v>#N/A</v>
      </c>
      <c r="O18" s="21"/>
    </row>
    <row r="19" spans="1:15">
      <c r="A19" s="25" t="s">
        <v>51</v>
      </c>
      <c r="B19" s="22" t="s">
        <v>34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e">
        <f ca="1"/>
        <v>#N/A</v>
      </c>
      <c r="O19" s="21"/>
    </row>
    <row r="20" spans="1:15">
      <c r="A20" s="25" t="s">
        <v>52</v>
      </c>
      <c r="B20" s="22" t="s">
        <v>34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e">
        <f ca="1"/>
        <v>#N/A</v>
      </c>
    </row>
    <row r="21" spans="1:15">
      <c r="A21" s="25" t="s">
        <v>53</v>
      </c>
      <c r="B21" s="22" t="s">
        <v>34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e">
        <f ca="1"/>
        <v>#N/A</v>
      </c>
    </row>
    <row r="22" spans="1:15">
      <c r="A22" s="25" t="s">
        <v>54</v>
      </c>
      <c r="B22" s="22" t="s">
        <v>34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e">
        <f ca="1"/>
        <v>#N/A</v>
      </c>
    </row>
    <row r="23" spans="1:15">
      <c r="A23" s="25" t="s">
        <v>33</v>
      </c>
      <c r="B23" s="22" t="s">
        <v>69</v>
      </c>
      <c r="C23" s="1">
        <v>0.65925352923265013</v>
      </c>
      <c r="D23" s="1">
        <v>0.4098347482210643</v>
      </c>
      <c r="E23" s="1">
        <v>0.30398059512061326</v>
      </c>
      <c r="F23" s="1">
        <v>0.32355357885409985</v>
      </c>
      <c r="G23" s="1">
        <v>0.4577977488716245</v>
      </c>
      <c r="H23" s="1">
        <v>0.52538524826263067</v>
      </c>
      <c r="I23" s="1">
        <v>0.58307867289932036</v>
      </c>
      <c r="K23" s="10" t="s">
        <v>28</v>
      </c>
      <c r="L23" s="12">
        <f ca="1">L9</f>
        <v>43648.625487962963</v>
      </c>
      <c r="N23" t="e">
        <f ca="1"/>
        <v>#N/A</v>
      </c>
    </row>
    <row r="24" spans="1:15" ht="13.5" thickBot="1">
      <c r="A24" s="25" t="s">
        <v>3</v>
      </c>
      <c r="B24" s="22" t="s">
        <v>69</v>
      </c>
      <c r="C24" s="1">
        <v>0.57578521523403325</v>
      </c>
      <c r="D24" s="1">
        <v>0.41308821468819318</v>
      </c>
      <c r="E24" s="1">
        <v>0.29798181320588552</v>
      </c>
      <c r="F24" s="1">
        <v>0.27487950522886662</v>
      </c>
      <c r="G24" s="1">
        <v>0.30279116182908605</v>
      </c>
      <c r="H24" s="1">
        <v>0.34660013329255907</v>
      </c>
      <c r="I24" s="1">
        <v>0.38662756267236126</v>
      </c>
      <c r="K24" s="14" t="s">
        <v>29</v>
      </c>
      <c r="L24" s="15" t="s">
        <v>30</v>
      </c>
      <c r="N24" t="e">
        <f ca="1"/>
        <v>#N/A</v>
      </c>
    </row>
    <row r="25" spans="1:15">
      <c r="A25" s="25" t="s">
        <v>37</v>
      </c>
      <c r="B25" s="22" t="s">
        <v>69</v>
      </c>
      <c r="C25" s="1">
        <v>0.52433766108278801</v>
      </c>
      <c r="D25" s="1">
        <v>0.39656797180119924</v>
      </c>
      <c r="E25" s="1">
        <v>0.3022142603675414</v>
      </c>
      <c r="F25" s="1">
        <v>0.27717669200634726</v>
      </c>
      <c r="G25" s="1">
        <v>0.24180685887385581</v>
      </c>
      <c r="H25" s="1">
        <v>0.26767120511332548</v>
      </c>
      <c r="I25" s="1">
        <v>0.29713227319465724</v>
      </c>
      <c r="K25" s="10" t="s">
        <v>31</v>
      </c>
      <c r="L25" s="16">
        <v>0.66666666666666663</v>
      </c>
      <c r="N25" t="e">
        <f ca="1"/>
        <v>#N/A</v>
      </c>
    </row>
    <row r="26" spans="1:15">
      <c r="A26" s="25" t="s">
        <v>38</v>
      </c>
      <c r="B26" s="22" t="s">
        <v>69</v>
      </c>
      <c r="C26" s="1">
        <v>0.49798610180725067</v>
      </c>
      <c r="D26" s="1">
        <v>0.38518141712411896</v>
      </c>
      <c r="E26" s="1">
        <v>0.30154755012141449</v>
      </c>
      <c r="F26" s="1">
        <v>0.27845014449219241</v>
      </c>
      <c r="G26" s="1">
        <v>0.22482715731877956</v>
      </c>
      <c r="H26" s="1">
        <v>0.2393799742165342</v>
      </c>
      <c r="I26" s="1">
        <v>0.26311226901709711</v>
      </c>
      <c r="K26" s="10" t="s">
        <v>32</v>
      </c>
      <c r="L26" s="16">
        <f>L25</f>
        <v>0.66666666666666663</v>
      </c>
      <c r="N26" t="e">
        <f ca="1"/>
        <v>#N/A</v>
      </c>
    </row>
    <row r="27" spans="1:15" ht="13.5" thickBot="1">
      <c r="A27" s="25" t="s">
        <v>39</v>
      </c>
      <c r="B27" s="22" t="s">
        <v>69</v>
      </c>
      <c r="C27" s="1">
        <v>0.48005666011584264</v>
      </c>
      <c r="D27" s="1">
        <v>0.37680733391139348</v>
      </c>
      <c r="E27" s="1">
        <v>0.30025806818399742</v>
      </c>
      <c r="F27" s="1">
        <v>0.2788275370064684</v>
      </c>
      <c r="G27" s="1">
        <v>0.21888261469078482</v>
      </c>
      <c r="H27" s="1">
        <v>0.22445124429762442</v>
      </c>
      <c r="I27" s="1">
        <v>0.24297800602766664</v>
      </c>
      <c r="K27" s="17"/>
      <c r="L27" s="18"/>
      <c r="N27" t="e">
        <f ca="1"/>
        <v>#N/A</v>
      </c>
    </row>
    <row r="28" spans="1:15">
      <c r="A28" s="25" t="s">
        <v>40</v>
      </c>
      <c r="B28" s="22" t="s">
        <v>69</v>
      </c>
      <c r="C28" s="1">
        <v>0.46530378358887697</v>
      </c>
      <c r="D28" s="1">
        <v>0.36873093164224985</v>
      </c>
      <c r="E28" s="1">
        <v>0.29709386678991384</v>
      </c>
      <c r="F28" s="1">
        <v>0.27686535179826471</v>
      </c>
      <c r="G28" s="1">
        <v>0.21435621747409708</v>
      </c>
      <c r="H28" s="1">
        <v>0.21351765909237633</v>
      </c>
      <c r="I28" s="1">
        <v>0.22801904062756009</v>
      </c>
      <c r="K28" s="3"/>
      <c r="L28" s="3"/>
      <c r="N28" t="e">
        <f ca="1"/>
        <v>#N/A</v>
      </c>
    </row>
    <row r="29" spans="1:15">
      <c r="A29" s="25" t="s">
        <v>41</v>
      </c>
      <c r="B29" s="22" t="s">
        <v>69</v>
      </c>
      <c r="C29" s="1">
        <v>0.45644281913753931</v>
      </c>
      <c r="D29" s="1">
        <v>0.36354006224516922</v>
      </c>
      <c r="E29" s="1">
        <v>0.294475623816979</v>
      </c>
      <c r="F29" s="1">
        <v>0.27482638925455771</v>
      </c>
      <c r="G29" s="1">
        <v>0.21022675003103877</v>
      </c>
      <c r="H29" s="1">
        <v>0.20491915984292394</v>
      </c>
      <c r="I29" s="1">
        <v>0.21665661430500099</v>
      </c>
      <c r="K29" s="3"/>
      <c r="L29" s="3"/>
      <c r="N29" t="e">
        <f ca="1"/>
        <v>#N/A</v>
      </c>
    </row>
    <row r="30" spans="1:15">
      <c r="A30" s="25" t="s">
        <v>42</v>
      </c>
      <c r="B30" s="22" t="s">
        <v>69</v>
      </c>
      <c r="C30" s="1">
        <v>0.45078441371493511</v>
      </c>
      <c r="D30" s="1">
        <v>0.36021907600932523</v>
      </c>
      <c r="E30" s="1">
        <v>0.29283463335650539</v>
      </c>
      <c r="F30" s="1">
        <v>0.27359238409216163</v>
      </c>
      <c r="G30" s="1">
        <v>0.20825642600954936</v>
      </c>
      <c r="H30" s="1">
        <v>0.20019988204686479</v>
      </c>
      <c r="I30" s="1">
        <v>0.21002513372709533</v>
      </c>
      <c r="K30" s="4" t="s">
        <v>73</v>
      </c>
      <c r="L30" s="5" t="s">
        <v>74</v>
      </c>
      <c r="N30" t="e">
        <f ca="1"/>
        <v>#N/A</v>
      </c>
    </row>
    <row r="31" spans="1:15">
      <c r="A31" s="25" t="s">
        <v>43</v>
      </c>
      <c r="B31" s="22" t="s">
        <v>69</v>
      </c>
      <c r="C31" s="1">
        <v>0.43891683199127274</v>
      </c>
      <c r="D31" s="1">
        <v>0.35256193420710719</v>
      </c>
      <c r="E31" s="1">
        <v>0.28847904732658813</v>
      </c>
      <c r="F31" s="1">
        <v>0.27020519572036122</v>
      </c>
      <c r="G31" s="1">
        <v>0.20738101785703511</v>
      </c>
      <c r="H31" s="1">
        <v>0.197724171689171</v>
      </c>
      <c r="I31" s="1">
        <v>0.20536807986669445</v>
      </c>
      <c r="K31" s="10" t="s">
        <v>71</v>
      </c>
      <c r="L31" s="11">
        <v>720</v>
      </c>
    </row>
    <row r="32" spans="1:15" ht="13.5" thickBot="1">
      <c r="A32" s="25" t="s">
        <v>44</v>
      </c>
      <c r="B32" s="22" t="s">
        <v>69</v>
      </c>
      <c r="C32" s="1">
        <v>0.43394399332655476</v>
      </c>
      <c r="D32" s="1">
        <v>0.34950991693050848</v>
      </c>
      <c r="E32" s="1">
        <v>0.28688946272920735</v>
      </c>
      <c r="F32" s="1">
        <v>0.26902516534792592</v>
      </c>
      <c r="G32" s="1">
        <v>0.20694182618217008</v>
      </c>
      <c r="H32" s="1">
        <v>0.19613568930249553</v>
      </c>
      <c r="I32" s="1">
        <v>0.20244563304836002</v>
      </c>
      <c r="K32" s="14" t="s">
        <v>72</v>
      </c>
      <c r="L32" s="19" t="str">
        <f ca="1">N8</f>
        <v>Market.LIVE.RateVolatilityMatrix.AUD-Xibor-3M</v>
      </c>
      <c r="M32" s="30" t="s">
        <v>67</v>
      </c>
    </row>
    <row r="33" spans="1:13">
      <c r="A33" s="25" t="s">
        <v>45</v>
      </c>
      <c r="B33" s="22" t="s">
        <v>69</v>
      </c>
      <c r="C33" s="1">
        <v>0.41486047994285669</v>
      </c>
      <c r="D33" s="1">
        <v>0.33649932213824368</v>
      </c>
      <c r="E33" s="1">
        <v>0.2788171484910012</v>
      </c>
      <c r="F33" s="1">
        <v>0.26248932021663574</v>
      </c>
      <c r="G33" s="1">
        <v>0.2063817099146244</v>
      </c>
      <c r="H33" s="1">
        <v>0.19606508376397258</v>
      </c>
      <c r="I33" s="1">
        <v>0.20083367979143762</v>
      </c>
      <c r="M33" s="29"/>
    </row>
    <row r="34" spans="1:13">
      <c r="A34" s="25" t="s">
        <v>46</v>
      </c>
      <c r="B34" s="22" t="s">
        <v>69</v>
      </c>
      <c r="C34" s="1">
        <v>0.4361929216940863</v>
      </c>
      <c r="D34" s="1">
        <v>0.34960949300751981</v>
      </c>
      <c r="E34" s="1">
        <v>0.28574859558645022</v>
      </c>
      <c r="F34" s="1">
        <v>0.2677203686956674</v>
      </c>
      <c r="G34" s="1">
        <v>0.20890388523133507</v>
      </c>
      <c r="H34" s="1">
        <v>0.20349460613205739</v>
      </c>
      <c r="I34" s="1">
        <v>0.21397016109983624</v>
      </c>
    </row>
    <row r="35" spans="1:13">
      <c r="A35" s="25" t="s">
        <v>47</v>
      </c>
      <c r="B35" s="22" t="s">
        <v>69</v>
      </c>
      <c r="C35" s="1">
        <v>0.4361929216940863</v>
      </c>
      <c r="D35" s="1">
        <v>0.34960949300751981</v>
      </c>
      <c r="E35" s="1">
        <v>0.28574859558645022</v>
      </c>
      <c r="F35" s="1">
        <v>0.2677203686956674</v>
      </c>
      <c r="G35" s="1">
        <v>0.20890388523133507</v>
      </c>
      <c r="H35" s="1">
        <v>0.20349460613205739</v>
      </c>
      <c r="I35" s="1">
        <v>0.21397016109983624</v>
      </c>
    </row>
    <row r="36" spans="1:13">
      <c r="A36" s="25" t="s">
        <v>48</v>
      </c>
      <c r="B36" s="22" t="s">
        <v>69</v>
      </c>
      <c r="C36" s="1">
        <v>0.4361929216940863</v>
      </c>
      <c r="D36" s="1">
        <v>0.34960949300751981</v>
      </c>
      <c r="E36" s="1">
        <v>0.28574859558645022</v>
      </c>
      <c r="F36" s="1">
        <v>0.2677203686956674</v>
      </c>
      <c r="G36" s="1">
        <v>0.20890388523133507</v>
      </c>
      <c r="H36" s="1">
        <v>0.20349460613205739</v>
      </c>
      <c r="I36" s="1">
        <v>0.21397016109983624</v>
      </c>
    </row>
    <row r="37" spans="1:13">
      <c r="A37" s="25" t="s">
        <v>49</v>
      </c>
      <c r="B37" s="22" t="s">
        <v>69</v>
      </c>
      <c r="C37" s="1">
        <v>0.46984237013146868</v>
      </c>
      <c r="D37" s="1">
        <v>0.3653650437192264</v>
      </c>
      <c r="E37" s="1">
        <v>0.28926596531216142</v>
      </c>
      <c r="F37" s="1">
        <v>0.26894186575036327</v>
      </c>
      <c r="G37" s="1">
        <v>0.22722524795817589</v>
      </c>
      <c r="H37" s="1">
        <v>0.24093112585409421</v>
      </c>
      <c r="I37" s="1">
        <v>0.26184441662701402</v>
      </c>
      <c r="K37" s="27"/>
      <c r="L37" s="27"/>
    </row>
    <row r="38" spans="1:13">
      <c r="A38" s="25" t="s">
        <v>50</v>
      </c>
      <c r="B38" s="22" t="s">
        <v>69</v>
      </c>
      <c r="C38" s="1">
        <v>0.44252969252937335</v>
      </c>
      <c r="D38" s="1">
        <v>0.35072669525614936</v>
      </c>
      <c r="E38" s="1">
        <v>0.283410989414834</v>
      </c>
      <c r="F38" s="1">
        <v>0.26481672762303321</v>
      </c>
      <c r="G38" s="1">
        <v>0.21318446921942746</v>
      </c>
      <c r="H38" s="1">
        <v>0.21631866123774163</v>
      </c>
      <c r="I38" s="1">
        <v>0.23102470852676055</v>
      </c>
      <c r="K38" s="27"/>
      <c r="L38" s="27"/>
    </row>
    <row r="39" spans="1:13">
      <c r="A39" s="25" t="s">
        <v>51</v>
      </c>
      <c r="B39" s="22" t="s">
        <v>69</v>
      </c>
      <c r="C39" s="1">
        <v>0.40723949561267936</v>
      </c>
      <c r="D39" s="1">
        <v>0.32875232149263867</v>
      </c>
      <c r="E39" s="1">
        <v>0.27184671193482707</v>
      </c>
      <c r="F39" s="1">
        <v>0.25619164693411089</v>
      </c>
      <c r="G39" s="1">
        <v>0.20932498586511261</v>
      </c>
      <c r="H39" s="1">
        <v>0.20699337461024853</v>
      </c>
      <c r="I39" s="1">
        <v>0.21620605381150085</v>
      </c>
      <c r="K39" s="27"/>
      <c r="L39" s="27"/>
    </row>
    <row r="40" spans="1:13">
      <c r="A40" s="25" t="s">
        <v>52</v>
      </c>
      <c r="B40" s="22" t="s">
        <v>69</v>
      </c>
      <c r="C40" s="1">
        <v>0.41535710709635776</v>
      </c>
      <c r="D40" s="1">
        <v>0.33475722497377036</v>
      </c>
      <c r="E40" s="1">
        <v>0.27551061646681901</v>
      </c>
      <c r="F40" s="1">
        <v>0.25885955348141437</v>
      </c>
      <c r="G40" s="1">
        <v>0.20467820950478008</v>
      </c>
      <c r="H40" s="1">
        <v>0.19843757149006394</v>
      </c>
      <c r="I40" s="1">
        <v>0.20620259426531087</v>
      </c>
      <c r="J40" s="27"/>
      <c r="K40" s="27"/>
      <c r="L40" s="27"/>
      <c r="M40" s="27"/>
    </row>
    <row r="41" spans="1:13">
      <c r="A41" s="25" t="s">
        <v>53</v>
      </c>
      <c r="B41" s="22" t="s">
        <v>69</v>
      </c>
      <c r="C41" s="1">
        <v>0.40400643018565913</v>
      </c>
      <c r="D41" s="1">
        <v>0.32781814586116687</v>
      </c>
      <c r="E41" s="1">
        <v>0.27177665552189234</v>
      </c>
      <c r="F41" s="1">
        <v>0.25594456798956083</v>
      </c>
      <c r="G41" s="1">
        <v>0.20203522069029889</v>
      </c>
      <c r="H41" s="1">
        <v>0.19243902029986398</v>
      </c>
      <c r="I41" s="1">
        <v>0.1969922402622305</v>
      </c>
      <c r="J41" s="27"/>
      <c r="K41" s="27"/>
      <c r="L41" s="27"/>
      <c r="M41" s="27"/>
    </row>
    <row r="42" spans="1:13">
      <c r="A42" s="25" t="s">
        <v>54</v>
      </c>
      <c r="B42" s="22" t="s">
        <v>69</v>
      </c>
      <c r="C42" s="1">
        <v>0.39963525613261031</v>
      </c>
      <c r="D42" s="1">
        <v>0.32514543565017517</v>
      </c>
      <c r="E42" s="1">
        <v>0.27027334803904285</v>
      </c>
      <c r="F42" s="1">
        <v>0.25471020458372401</v>
      </c>
      <c r="G42" s="1">
        <v>0.20038612549563509</v>
      </c>
      <c r="H42" s="1">
        <v>0.18894588145461697</v>
      </c>
      <c r="I42" s="1">
        <v>0.19184254359663769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disablePrompts="1" count="2">
    <dataValidation type="list" allowBlank="1" showInputMessage="1" showErrorMessage="1" sqref="L20" xr:uid="{00000000-0002-0000-0000-000000000000}">
      <formula1>StrikeQuoteUnits</formula1>
    </dataValidation>
    <dataValidation type="list" allowBlank="1" showInputMessage="1" showErrorMessage="1" sqref="L15" xr:uid="{00000000-0002-0000-00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9"/>
  <sheetViews>
    <sheetView topLeftCell="D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42578125" bestFit="1" customWidth="1"/>
    <col min="13" max="13" width="19.140625" customWidth="1"/>
    <col min="14" max="14" width="5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68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68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68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68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68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68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A3:I42)</f>
        <v>Market.LIVE.RateVolatilityMatrix.AUD-Xibor-1M</v>
      </c>
      <c r="O8" s="21"/>
    </row>
    <row r="9" spans="1:15">
      <c r="A9" s="25" t="s">
        <v>41</v>
      </c>
      <c r="B9" s="22" t="s">
        <v>68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43648.625487962963</v>
      </c>
      <c r="N9" t="str">
        <f ca="1"/>
        <v>Market.LIVE.RateVolatilityMatrix.AUD-Xibor-2M</v>
      </c>
      <c r="O9" s="21"/>
    </row>
    <row r="10" spans="1:15">
      <c r="A10" s="25" t="s">
        <v>42</v>
      </c>
      <c r="B10" s="22" t="s">
        <v>68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43648.625487962963</v>
      </c>
      <c r="N10" t="e">
        <f ca="1"/>
        <v>#N/A</v>
      </c>
      <c r="O10" s="21"/>
    </row>
    <row r="11" spans="1:15">
      <c r="A11" s="25" t="s">
        <v>43</v>
      </c>
      <c r="B11" s="22" t="s">
        <v>68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e">
        <f ca="1"/>
        <v>#N/A</v>
      </c>
      <c r="O11" s="21"/>
    </row>
    <row r="12" spans="1:15">
      <c r="A12" s="25" t="s">
        <v>44</v>
      </c>
      <c r="B12" s="22" t="s">
        <v>68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e">
        <f ca="1"/>
        <v>#N/A</v>
      </c>
      <c r="O12" s="21"/>
    </row>
    <row r="13" spans="1:15">
      <c r="A13" s="25" t="s">
        <v>45</v>
      </c>
      <c r="B13" s="22" t="s">
        <v>68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e">
        <f ca="1"/>
        <v>#N/A</v>
      </c>
      <c r="O13" s="21"/>
    </row>
    <row r="14" spans="1:15">
      <c r="A14" s="25" t="s">
        <v>46</v>
      </c>
      <c r="B14" s="22" t="s">
        <v>68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e">
        <f ca="1"/>
        <v>#N/A</v>
      </c>
      <c r="O14" s="21"/>
    </row>
    <row r="15" spans="1:15">
      <c r="A15" s="25" t="s">
        <v>47</v>
      </c>
      <c r="B15" s="22" t="s">
        <v>68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e">
        <f ca="1"/>
        <v>#N/A</v>
      </c>
      <c r="O15" s="21"/>
    </row>
    <row r="16" spans="1:15">
      <c r="A16" s="25" t="s">
        <v>48</v>
      </c>
      <c r="B16" s="22" t="s">
        <v>68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e">
        <f ca="1"/>
        <v>#N/A</v>
      </c>
      <c r="O16" s="21"/>
    </row>
    <row r="17" spans="1:15">
      <c r="A17" s="25" t="s">
        <v>49</v>
      </c>
      <c r="B17" s="22" t="s">
        <v>68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e">
        <f ca="1"/>
        <v>#N/A</v>
      </c>
      <c r="O17" s="21"/>
    </row>
    <row r="18" spans="1:15">
      <c r="A18" s="25" t="s">
        <v>50</v>
      </c>
      <c r="B18" s="22" t="s">
        <v>68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e">
        <f ca="1"/>
        <v>#N/A</v>
      </c>
      <c r="O18" s="21"/>
    </row>
    <row r="19" spans="1:15">
      <c r="A19" s="25" t="s">
        <v>51</v>
      </c>
      <c r="B19" s="22" t="s">
        <v>68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e">
        <f ca="1"/>
        <v>#N/A</v>
      </c>
      <c r="O19" s="21"/>
    </row>
    <row r="20" spans="1:15">
      <c r="A20" s="25" t="s">
        <v>52</v>
      </c>
      <c r="B20" s="22" t="s">
        <v>68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e">
        <f ca="1"/>
        <v>#N/A</v>
      </c>
    </row>
    <row r="21" spans="1:15">
      <c r="A21" s="25" t="s">
        <v>53</v>
      </c>
      <c r="B21" s="22" t="s">
        <v>68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e">
        <f ca="1"/>
        <v>#N/A</v>
      </c>
    </row>
    <row r="22" spans="1:15">
      <c r="A22" s="25" t="s">
        <v>54</v>
      </c>
      <c r="B22" s="22" t="s">
        <v>68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e">
        <f ca="1"/>
        <v>#N/A</v>
      </c>
    </row>
    <row r="23" spans="1:15">
      <c r="A23" s="25" t="s">
        <v>33</v>
      </c>
      <c r="B23" s="31" t="s">
        <v>76</v>
      </c>
      <c r="C23" s="27">
        <f>C3-0.01</f>
        <v>0.64925352923265012</v>
      </c>
      <c r="D23" s="27">
        <f t="shared" ref="D23:I23" si="0">D3-0.01</f>
        <v>0.3998347482210643</v>
      </c>
      <c r="E23" s="27">
        <f t="shared" si="0"/>
        <v>0.29398059512061325</v>
      </c>
      <c r="F23" s="27">
        <f t="shared" si="0"/>
        <v>0.31355357885409985</v>
      </c>
      <c r="G23" s="27">
        <f t="shared" si="0"/>
        <v>0.44779774887162449</v>
      </c>
      <c r="H23" s="27">
        <f t="shared" si="0"/>
        <v>0.51538524826263066</v>
      </c>
      <c r="I23" s="27">
        <f t="shared" si="0"/>
        <v>0.57307867289932035</v>
      </c>
      <c r="K23" s="10" t="s">
        <v>28</v>
      </c>
      <c r="L23" s="12">
        <f ca="1">L9</f>
        <v>43648.625487962963</v>
      </c>
      <c r="N23" t="e">
        <f ca="1"/>
        <v>#N/A</v>
      </c>
    </row>
    <row r="24" spans="1:15" ht="13.5" thickBot="1">
      <c r="A24" s="25" t="s">
        <v>3</v>
      </c>
      <c r="B24" s="31" t="s">
        <v>76</v>
      </c>
      <c r="C24" s="27">
        <f t="shared" ref="C24:I42" si="1">C4-0.01</f>
        <v>0.56578521523403325</v>
      </c>
      <c r="D24" s="27">
        <f t="shared" si="1"/>
        <v>0.40308821468819317</v>
      </c>
      <c r="E24" s="27">
        <f t="shared" si="1"/>
        <v>0.28798181320588551</v>
      </c>
      <c r="F24" s="27">
        <f t="shared" si="1"/>
        <v>0.26487950522886661</v>
      </c>
      <c r="G24" s="27">
        <f t="shared" si="1"/>
        <v>0.29279116182908604</v>
      </c>
      <c r="H24" s="27">
        <f t="shared" si="1"/>
        <v>0.33660013329255906</v>
      </c>
      <c r="I24" s="27">
        <f t="shared" si="1"/>
        <v>0.37662756267236125</v>
      </c>
      <c r="K24" s="14" t="s">
        <v>29</v>
      </c>
      <c r="L24" s="15" t="s">
        <v>30</v>
      </c>
      <c r="N24" t="e">
        <f ca="1"/>
        <v>#N/A</v>
      </c>
    </row>
    <row r="25" spans="1:15">
      <c r="A25" s="25" t="s">
        <v>37</v>
      </c>
      <c r="B25" s="31" t="s">
        <v>76</v>
      </c>
      <c r="C25" s="27">
        <f t="shared" si="1"/>
        <v>0.514337661082788</v>
      </c>
      <c r="D25" s="27">
        <f t="shared" si="1"/>
        <v>0.38656797180119923</v>
      </c>
      <c r="E25" s="27">
        <f t="shared" si="1"/>
        <v>0.29221426036754139</v>
      </c>
      <c r="F25" s="27">
        <f t="shared" si="1"/>
        <v>0.26717669200634725</v>
      </c>
      <c r="G25" s="27">
        <f t="shared" si="1"/>
        <v>0.2318068588738558</v>
      </c>
      <c r="H25" s="27">
        <f t="shared" si="1"/>
        <v>0.25767120511332547</v>
      </c>
      <c r="I25" s="27">
        <f t="shared" si="1"/>
        <v>0.28713227319465723</v>
      </c>
      <c r="K25" s="10" t="s">
        <v>31</v>
      </c>
      <c r="L25" s="16">
        <v>0.66666666666666663</v>
      </c>
      <c r="N25" t="e">
        <f ca="1"/>
        <v>#N/A</v>
      </c>
    </row>
    <row r="26" spans="1:15">
      <c r="A26" s="25" t="s">
        <v>38</v>
      </c>
      <c r="B26" s="31" t="s">
        <v>76</v>
      </c>
      <c r="C26" s="27">
        <f t="shared" si="1"/>
        <v>0.48798610180725066</v>
      </c>
      <c r="D26" s="27">
        <f t="shared" si="1"/>
        <v>0.37518141712411895</v>
      </c>
      <c r="E26" s="27">
        <f t="shared" si="1"/>
        <v>0.29154755012141448</v>
      </c>
      <c r="F26" s="27">
        <f t="shared" si="1"/>
        <v>0.2684501444921924</v>
      </c>
      <c r="G26" s="27">
        <f t="shared" si="1"/>
        <v>0.21482715731877955</v>
      </c>
      <c r="H26" s="27">
        <f t="shared" si="1"/>
        <v>0.22937997421653419</v>
      </c>
      <c r="I26" s="27">
        <f t="shared" si="1"/>
        <v>0.2531122690170971</v>
      </c>
      <c r="K26" s="10" t="s">
        <v>32</v>
      </c>
      <c r="L26" s="16">
        <f>L25</f>
        <v>0.66666666666666663</v>
      </c>
      <c r="N26" t="e">
        <f ca="1"/>
        <v>#N/A</v>
      </c>
    </row>
    <row r="27" spans="1:15" ht="13.5" thickBot="1">
      <c r="A27" s="25" t="s">
        <v>39</v>
      </c>
      <c r="B27" s="31" t="s">
        <v>76</v>
      </c>
      <c r="C27" s="27">
        <f t="shared" si="1"/>
        <v>0.47005666011584263</v>
      </c>
      <c r="D27" s="27">
        <f t="shared" si="1"/>
        <v>0.36680733391139347</v>
      </c>
      <c r="E27" s="27">
        <f t="shared" si="1"/>
        <v>0.29025806818399741</v>
      </c>
      <c r="F27" s="27">
        <f t="shared" si="1"/>
        <v>0.26882753700646839</v>
      </c>
      <c r="G27" s="27">
        <f t="shared" si="1"/>
        <v>0.20888261469078481</v>
      </c>
      <c r="H27" s="27">
        <f t="shared" si="1"/>
        <v>0.21445124429762441</v>
      </c>
      <c r="I27" s="27">
        <f t="shared" si="1"/>
        <v>0.23297800602766663</v>
      </c>
      <c r="K27" s="17"/>
      <c r="L27" s="18"/>
      <c r="N27" t="e">
        <f ca="1"/>
        <v>#N/A</v>
      </c>
    </row>
    <row r="28" spans="1:15">
      <c r="A28" s="25" t="s">
        <v>40</v>
      </c>
      <c r="B28" s="31" t="s">
        <v>76</v>
      </c>
      <c r="C28" s="27">
        <f t="shared" si="1"/>
        <v>0.45530378358887696</v>
      </c>
      <c r="D28" s="27">
        <f t="shared" si="1"/>
        <v>0.35873093164224984</v>
      </c>
      <c r="E28" s="27">
        <f t="shared" si="1"/>
        <v>0.28709386678991383</v>
      </c>
      <c r="F28" s="27">
        <f t="shared" si="1"/>
        <v>0.2668653517982647</v>
      </c>
      <c r="G28" s="27">
        <f t="shared" si="1"/>
        <v>0.20435621747409707</v>
      </c>
      <c r="H28" s="27">
        <f t="shared" si="1"/>
        <v>0.20351765909237632</v>
      </c>
      <c r="I28" s="27">
        <f t="shared" si="1"/>
        <v>0.21801904062756008</v>
      </c>
      <c r="K28" s="3"/>
      <c r="L28" s="3"/>
      <c r="N28" t="e">
        <f ca="1"/>
        <v>#N/A</v>
      </c>
    </row>
    <row r="29" spans="1:15">
      <c r="A29" s="25" t="s">
        <v>41</v>
      </c>
      <c r="B29" s="31" t="s">
        <v>76</v>
      </c>
      <c r="C29" s="27">
        <f t="shared" si="1"/>
        <v>0.4464428191375393</v>
      </c>
      <c r="D29" s="27">
        <f t="shared" si="1"/>
        <v>0.35354006224516921</v>
      </c>
      <c r="E29" s="27">
        <f t="shared" si="1"/>
        <v>0.284475623816979</v>
      </c>
      <c r="F29" s="27">
        <f t="shared" si="1"/>
        <v>0.2648263892545577</v>
      </c>
      <c r="G29" s="27">
        <f t="shared" si="1"/>
        <v>0.20022675003103876</v>
      </c>
      <c r="H29" s="27">
        <f t="shared" si="1"/>
        <v>0.19491915984292393</v>
      </c>
      <c r="I29" s="27">
        <f t="shared" si="1"/>
        <v>0.20665661430500099</v>
      </c>
      <c r="K29" s="3"/>
      <c r="L29" s="3"/>
      <c r="N29" t="e">
        <f ca="1"/>
        <v>#N/A</v>
      </c>
    </row>
    <row r="30" spans="1:15">
      <c r="A30" s="25" t="s">
        <v>42</v>
      </c>
      <c r="B30" s="31" t="s">
        <v>76</v>
      </c>
      <c r="C30" s="27">
        <f t="shared" si="1"/>
        <v>0.4407844137149351</v>
      </c>
      <c r="D30" s="27">
        <f t="shared" si="1"/>
        <v>0.35021907600932523</v>
      </c>
      <c r="E30" s="27">
        <f t="shared" si="1"/>
        <v>0.28283463335650538</v>
      </c>
      <c r="F30" s="27">
        <f t="shared" si="1"/>
        <v>0.26359238409216162</v>
      </c>
      <c r="G30" s="27">
        <f t="shared" si="1"/>
        <v>0.19825642600954935</v>
      </c>
      <c r="H30" s="27">
        <f t="shared" si="1"/>
        <v>0.19019988204686478</v>
      </c>
      <c r="I30" s="27">
        <f t="shared" si="1"/>
        <v>0.20002513372709532</v>
      </c>
      <c r="K30" s="4" t="s">
        <v>73</v>
      </c>
      <c r="L30" s="5" t="s">
        <v>74</v>
      </c>
      <c r="N30" t="e">
        <f ca="1"/>
        <v>#N/A</v>
      </c>
    </row>
    <row r="31" spans="1:15">
      <c r="A31" s="25" t="s">
        <v>43</v>
      </c>
      <c r="B31" s="31" t="s">
        <v>76</v>
      </c>
      <c r="C31" s="27">
        <f t="shared" si="1"/>
        <v>0.42891683199127273</v>
      </c>
      <c r="D31" s="27">
        <f t="shared" si="1"/>
        <v>0.34256193420710718</v>
      </c>
      <c r="E31" s="27">
        <f t="shared" si="1"/>
        <v>0.27847904732658812</v>
      </c>
      <c r="F31" s="27">
        <f t="shared" si="1"/>
        <v>0.26020519572036122</v>
      </c>
      <c r="G31" s="27">
        <f t="shared" si="1"/>
        <v>0.1973810178570351</v>
      </c>
      <c r="H31" s="27">
        <f t="shared" si="1"/>
        <v>0.18772417168917099</v>
      </c>
      <c r="I31" s="27">
        <f t="shared" si="1"/>
        <v>0.19536807986669444</v>
      </c>
      <c r="K31" s="10" t="s">
        <v>71</v>
      </c>
      <c r="L31" s="11">
        <v>720</v>
      </c>
    </row>
    <row r="32" spans="1:15" ht="13.5" thickBot="1">
      <c r="A32" s="25" t="s">
        <v>44</v>
      </c>
      <c r="B32" s="31" t="s">
        <v>76</v>
      </c>
      <c r="C32" s="27">
        <f t="shared" si="1"/>
        <v>0.42394399332655475</v>
      </c>
      <c r="D32" s="27">
        <f t="shared" si="1"/>
        <v>0.33950991693050847</v>
      </c>
      <c r="E32" s="27">
        <f t="shared" si="1"/>
        <v>0.27688946272920734</v>
      </c>
      <c r="F32" s="27">
        <f t="shared" si="1"/>
        <v>0.25902516534792591</v>
      </c>
      <c r="G32" s="27">
        <f t="shared" si="1"/>
        <v>0.19694182618217007</v>
      </c>
      <c r="H32" s="27">
        <f t="shared" si="1"/>
        <v>0.18613568930249552</v>
      </c>
      <c r="I32" s="27">
        <f t="shared" si="1"/>
        <v>0.19244563304836002</v>
      </c>
      <c r="K32" s="14" t="s">
        <v>72</v>
      </c>
      <c r="L32" s="19" t="str">
        <f ca="1">N8</f>
        <v>Market.LIVE.RateVolatilityMatrix.AUD-Xibor-1M</v>
      </c>
      <c r="M32" s="30" t="s">
        <v>67</v>
      </c>
    </row>
    <row r="33" spans="1:13">
      <c r="A33" s="25" t="s">
        <v>45</v>
      </c>
      <c r="B33" s="31" t="s">
        <v>76</v>
      </c>
      <c r="C33" s="27">
        <f t="shared" si="1"/>
        <v>0.40486047994285668</v>
      </c>
      <c r="D33" s="27">
        <f t="shared" si="1"/>
        <v>0.32649932213824367</v>
      </c>
      <c r="E33" s="27">
        <f t="shared" si="1"/>
        <v>0.26881714849100119</v>
      </c>
      <c r="F33" s="27">
        <f t="shared" si="1"/>
        <v>0.25248932021663573</v>
      </c>
      <c r="G33" s="27">
        <f t="shared" si="1"/>
        <v>0.19638170991462439</v>
      </c>
      <c r="H33" s="27">
        <f t="shared" si="1"/>
        <v>0.18606508376397257</v>
      </c>
      <c r="I33" s="27">
        <f t="shared" si="1"/>
        <v>0.19083367979143762</v>
      </c>
      <c r="M33" s="29"/>
    </row>
    <row r="34" spans="1:13">
      <c r="A34" s="25" t="s">
        <v>46</v>
      </c>
      <c r="B34" s="31" t="s">
        <v>76</v>
      </c>
      <c r="C34" s="27">
        <f t="shared" si="1"/>
        <v>0.42619292169408629</v>
      </c>
      <c r="D34" s="27">
        <f t="shared" si="1"/>
        <v>0.3396094930075198</v>
      </c>
      <c r="E34" s="27">
        <f t="shared" si="1"/>
        <v>0.27574859558645021</v>
      </c>
      <c r="F34" s="27">
        <f t="shared" si="1"/>
        <v>0.25772036869566739</v>
      </c>
      <c r="G34" s="27">
        <f t="shared" si="1"/>
        <v>0.19890388523133506</v>
      </c>
      <c r="H34" s="27">
        <f t="shared" si="1"/>
        <v>0.19349460613205738</v>
      </c>
      <c r="I34" s="27">
        <f t="shared" si="1"/>
        <v>0.20397016109983623</v>
      </c>
    </row>
    <row r="35" spans="1:13">
      <c r="A35" s="25" t="s">
        <v>47</v>
      </c>
      <c r="B35" s="31" t="s">
        <v>76</v>
      </c>
      <c r="C35" s="27">
        <f t="shared" si="1"/>
        <v>0.42619292169408629</v>
      </c>
      <c r="D35" s="27">
        <f t="shared" si="1"/>
        <v>0.3396094930075198</v>
      </c>
      <c r="E35" s="27">
        <f t="shared" si="1"/>
        <v>0.27574859558645021</v>
      </c>
      <c r="F35" s="27">
        <f t="shared" si="1"/>
        <v>0.25772036869566739</v>
      </c>
      <c r="G35" s="27">
        <f t="shared" si="1"/>
        <v>0.19890388523133506</v>
      </c>
      <c r="H35" s="27">
        <f t="shared" si="1"/>
        <v>0.19349460613205738</v>
      </c>
      <c r="I35" s="27">
        <f t="shared" si="1"/>
        <v>0.20397016109983623</v>
      </c>
    </row>
    <row r="36" spans="1:13">
      <c r="A36" s="25" t="s">
        <v>48</v>
      </c>
      <c r="B36" s="31" t="s">
        <v>76</v>
      </c>
      <c r="C36" s="27">
        <f t="shared" si="1"/>
        <v>0.42619292169408629</v>
      </c>
      <c r="D36" s="27">
        <f t="shared" si="1"/>
        <v>0.3396094930075198</v>
      </c>
      <c r="E36" s="27">
        <f t="shared" si="1"/>
        <v>0.27574859558645021</v>
      </c>
      <c r="F36" s="27">
        <f t="shared" si="1"/>
        <v>0.25772036869566739</v>
      </c>
      <c r="G36" s="27">
        <f t="shared" si="1"/>
        <v>0.19890388523133506</v>
      </c>
      <c r="H36" s="27">
        <f t="shared" si="1"/>
        <v>0.19349460613205738</v>
      </c>
      <c r="I36" s="27">
        <f t="shared" si="1"/>
        <v>0.20397016109983623</v>
      </c>
    </row>
    <row r="37" spans="1:13">
      <c r="A37" s="25" t="s">
        <v>49</v>
      </c>
      <c r="B37" s="31" t="s">
        <v>76</v>
      </c>
      <c r="C37" s="27">
        <f t="shared" si="1"/>
        <v>0.45984237013146867</v>
      </c>
      <c r="D37" s="27">
        <f t="shared" si="1"/>
        <v>0.35536504371922639</v>
      </c>
      <c r="E37" s="27">
        <f t="shared" si="1"/>
        <v>0.27926596531216141</v>
      </c>
      <c r="F37" s="27">
        <f t="shared" si="1"/>
        <v>0.25894186575036326</v>
      </c>
      <c r="G37" s="27">
        <f t="shared" si="1"/>
        <v>0.21722524795817588</v>
      </c>
      <c r="H37" s="27">
        <f t="shared" si="1"/>
        <v>0.2309311258540942</v>
      </c>
      <c r="I37" s="27">
        <f t="shared" si="1"/>
        <v>0.25184441662701401</v>
      </c>
      <c r="K37" s="27"/>
      <c r="L37" s="27"/>
    </row>
    <row r="38" spans="1:13">
      <c r="A38" s="25" t="s">
        <v>50</v>
      </c>
      <c r="B38" s="31" t="s">
        <v>76</v>
      </c>
      <c r="C38" s="27">
        <f t="shared" si="1"/>
        <v>0.43252969252937334</v>
      </c>
      <c r="D38" s="27">
        <f t="shared" si="1"/>
        <v>0.34072669525614935</v>
      </c>
      <c r="E38" s="27">
        <f t="shared" si="1"/>
        <v>0.27341098941483399</v>
      </c>
      <c r="F38" s="27">
        <f t="shared" si="1"/>
        <v>0.2548167276230332</v>
      </c>
      <c r="G38" s="27">
        <f t="shared" si="1"/>
        <v>0.20318446921942745</v>
      </c>
      <c r="H38" s="27">
        <f t="shared" si="1"/>
        <v>0.20631866123774162</v>
      </c>
      <c r="I38" s="27">
        <f t="shared" si="1"/>
        <v>0.22102470852676054</v>
      </c>
      <c r="K38" s="27"/>
      <c r="L38" s="27"/>
    </row>
    <row r="39" spans="1:13">
      <c r="A39" s="25" t="s">
        <v>51</v>
      </c>
      <c r="B39" s="31" t="s">
        <v>76</v>
      </c>
      <c r="C39" s="27">
        <f t="shared" si="1"/>
        <v>0.39723949561267935</v>
      </c>
      <c r="D39" s="27">
        <f t="shared" si="1"/>
        <v>0.31875232149263866</v>
      </c>
      <c r="E39" s="27">
        <f t="shared" si="1"/>
        <v>0.26184671193482706</v>
      </c>
      <c r="F39" s="27">
        <f t="shared" si="1"/>
        <v>0.24619164693411089</v>
      </c>
      <c r="G39" s="27">
        <f t="shared" si="1"/>
        <v>0.1993249858651126</v>
      </c>
      <c r="H39" s="27">
        <f t="shared" si="1"/>
        <v>0.19699337461024852</v>
      </c>
      <c r="I39" s="27">
        <f t="shared" si="1"/>
        <v>0.20620605381150084</v>
      </c>
      <c r="K39" s="27"/>
      <c r="L39" s="27"/>
    </row>
    <row r="40" spans="1:13">
      <c r="A40" s="25" t="s">
        <v>52</v>
      </c>
      <c r="B40" s="31" t="s">
        <v>76</v>
      </c>
      <c r="C40" s="27">
        <f t="shared" si="1"/>
        <v>0.40535710709635775</v>
      </c>
      <c r="D40" s="27">
        <f t="shared" si="1"/>
        <v>0.32475722497377035</v>
      </c>
      <c r="E40" s="27">
        <f t="shared" si="1"/>
        <v>0.265510616466819</v>
      </c>
      <c r="F40" s="27">
        <f t="shared" si="1"/>
        <v>0.24885955348141436</v>
      </c>
      <c r="G40" s="27">
        <f t="shared" si="1"/>
        <v>0.19467820950478007</v>
      </c>
      <c r="H40" s="27">
        <f t="shared" si="1"/>
        <v>0.18843757149006393</v>
      </c>
      <c r="I40" s="27">
        <f t="shared" si="1"/>
        <v>0.19620259426531086</v>
      </c>
      <c r="J40" s="27"/>
      <c r="K40" s="27"/>
      <c r="L40" s="27"/>
      <c r="M40" s="27"/>
    </row>
    <row r="41" spans="1:13">
      <c r="A41" s="25" t="s">
        <v>53</v>
      </c>
      <c r="B41" s="31" t="s">
        <v>76</v>
      </c>
      <c r="C41" s="27">
        <f t="shared" si="1"/>
        <v>0.39400643018565912</v>
      </c>
      <c r="D41" s="27">
        <f t="shared" si="1"/>
        <v>0.31781814586116686</v>
      </c>
      <c r="E41" s="27">
        <f t="shared" si="1"/>
        <v>0.26177665552189233</v>
      </c>
      <c r="F41" s="27">
        <f t="shared" si="1"/>
        <v>0.24594456798956082</v>
      </c>
      <c r="G41" s="27">
        <f t="shared" si="1"/>
        <v>0.19203522069029888</v>
      </c>
      <c r="H41" s="27">
        <f t="shared" si="1"/>
        <v>0.18243902029986397</v>
      </c>
      <c r="I41" s="27">
        <f t="shared" si="1"/>
        <v>0.18699224026223049</v>
      </c>
      <c r="J41" s="27"/>
      <c r="K41" s="27"/>
      <c r="L41" s="27"/>
      <c r="M41" s="27"/>
    </row>
    <row r="42" spans="1:13">
      <c r="A42" s="25" t="s">
        <v>54</v>
      </c>
      <c r="B42" s="31" t="s">
        <v>76</v>
      </c>
      <c r="C42" s="27">
        <f t="shared" si="1"/>
        <v>0.3896352561326103</v>
      </c>
      <c r="D42" s="27">
        <f t="shared" si="1"/>
        <v>0.31514543565017517</v>
      </c>
      <c r="E42" s="27">
        <f t="shared" si="1"/>
        <v>0.26027334803904284</v>
      </c>
      <c r="F42" s="27">
        <f t="shared" si="1"/>
        <v>0.244710204583724</v>
      </c>
      <c r="G42" s="27">
        <f t="shared" si="1"/>
        <v>0.19038612549563508</v>
      </c>
      <c r="H42" s="27">
        <f t="shared" si="1"/>
        <v>0.17894588145461696</v>
      </c>
      <c r="I42" s="27">
        <f t="shared" si="1"/>
        <v>0.18184254359663768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count="2">
    <dataValidation type="list" allowBlank="1" showInputMessage="1" showErrorMessage="1" sqref="L20" xr:uid="{00000000-0002-0000-0100-000000000000}">
      <formula1>StrikeQuoteUnits</formula1>
    </dataValidation>
    <dataValidation type="list" allowBlank="1" showInputMessage="1" showErrorMessage="1" sqref="L15" xr:uid="{00000000-0002-0000-01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9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42578125" bestFit="1" customWidth="1"/>
    <col min="13" max="13" width="19.140625" customWidth="1"/>
    <col min="14" max="14" width="5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69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69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69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69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69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69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A3:I22)</f>
        <v>Market.LIVE.RateVolatilityMatrix.AUD-Xibor-6M</v>
      </c>
      <c r="O8" s="21"/>
    </row>
    <row r="9" spans="1:15">
      <c r="A9" s="25" t="s">
        <v>41</v>
      </c>
      <c r="B9" s="22" t="s">
        <v>69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43648.625487962963</v>
      </c>
      <c r="N9" t="str">
        <f ca="1"/>
        <v>Market.LIVE.RateVolatilityMatrix.AUD-Xibor-6M</v>
      </c>
      <c r="O9" s="21"/>
    </row>
    <row r="10" spans="1:15">
      <c r="A10" s="25" t="s">
        <v>42</v>
      </c>
      <c r="B10" s="22" t="s">
        <v>69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43648.625487962963</v>
      </c>
      <c r="N10" t="str">
        <f ca="1"/>
        <v>Market.LIVE.RateVolatilityMatrix.AUD-Xibor-6M</v>
      </c>
      <c r="O10" s="21"/>
    </row>
    <row r="11" spans="1:15">
      <c r="A11" s="25" t="s">
        <v>43</v>
      </c>
      <c r="B11" s="22" t="s">
        <v>69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str">
        <f ca="1"/>
        <v>Market.LIVE.RateVolatilityMatrix.AUD-Xibor-6M</v>
      </c>
      <c r="O11" s="21"/>
    </row>
    <row r="12" spans="1:15">
      <c r="A12" s="25" t="s">
        <v>44</v>
      </c>
      <c r="B12" s="22" t="s">
        <v>69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str">
        <f ca="1"/>
        <v>Market.LIVE.RateVolatilityMatrix.AUD-Xibor-6M</v>
      </c>
      <c r="O12" s="21"/>
    </row>
    <row r="13" spans="1:15">
      <c r="A13" s="25" t="s">
        <v>45</v>
      </c>
      <c r="B13" s="22" t="s">
        <v>69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str">
        <f ca="1"/>
        <v>Market.LIVE.RateVolatilityMatrix.AUD-Xibor-6M</v>
      </c>
      <c r="O13" s="21"/>
    </row>
    <row r="14" spans="1:15">
      <c r="A14" s="25" t="s">
        <v>46</v>
      </c>
      <c r="B14" s="22" t="s">
        <v>69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str">
        <f ca="1"/>
        <v>Market.LIVE.RateVolatilityMatrix.AUD-Xibor-6M</v>
      </c>
      <c r="O14" s="21"/>
    </row>
    <row r="15" spans="1:15">
      <c r="A15" s="25" t="s">
        <v>47</v>
      </c>
      <c r="B15" s="22" t="s">
        <v>69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str">
        <f ca="1"/>
        <v>Market.LIVE.RateVolatilityMatrix.AUD-Xibor-6M</v>
      </c>
      <c r="O15" s="21"/>
    </row>
    <row r="16" spans="1:15">
      <c r="A16" s="25" t="s">
        <v>48</v>
      </c>
      <c r="B16" s="22" t="s">
        <v>69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str">
        <f ca="1"/>
        <v>Market.LIVE.RateVolatilityMatrix.AUD-Xibor-6M</v>
      </c>
      <c r="O16" s="21"/>
    </row>
    <row r="17" spans="1:15">
      <c r="A17" s="25" t="s">
        <v>49</v>
      </c>
      <c r="B17" s="22" t="s">
        <v>69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str">
        <f ca="1"/>
        <v>Market.LIVE.RateVolatilityMatrix.AUD-Xibor-6M</v>
      </c>
      <c r="O17" s="21"/>
    </row>
    <row r="18" spans="1:15">
      <c r="A18" s="25" t="s">
        <v>50</v>
      </c>
      <c r="B18" s="22" t="s">
        <v>69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str">
        <f ca="1"/>
        <v>Market.LIVE.RateVolatilityMatrix.AUD-Xibor-6M</v>
      </c>
      <c r="O18" s="21"/>
    </row>
    <row r="19" spans="1:15">
      <c r="A19" s="25" t="s">
        <v>51</v>
      </c>
      <c r="B19" s="22" t="s">
        <v>69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str">
        <f ca="1"/>
        <v>Market.LIVE.RateVolatilityMatrix.AUD-Xibor-6M</v>
      </c>
      <c r="O19" s="21"/>
    </row>
    <row r="20" spans="1:15">
      <c r="A20" s="25" t="s">
        <v>52</v>
      </c>
      <c r="B20" s="22" t="s">
        <v>69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str">
        <f ca="1"/>
        <v>Market.LIVE.RateVolatilityMatrix.AUD-Xibor-6M</v>
      </c>
    </row>
    <row r="21" spans="1:15">
      <c r="A21" s="25" t="s">
        <v>53</v>
      </c>
      <c r="B21" s="22" t="s">
        <v>69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str">
        <f ca="1"/>
        <v>Market.LIVE.RateVolatilityMatrix.AUD-Xibor-6M</v>
      </c>
    </row>
    <row r="22" spans="1:15">
      <c r="A22" s="25" t="s">
        <v>54</v>
      </c>
      <c r="B22" s="22" t="s">
        <v>69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str">
        <f ca="1"/>
        <v>Market.LIVE.RateVolatilityMatrix.AUD-Xibor-6M</v>
      </c>
    </row>
    <row r="23" spans="1:15">
      <c r="A23" s="25" t="s">
        <v>55</v>
      </c>
      <c r="B23" s="22" t="s">
        <v>69</v>
      </c>
      <c r="C23" s="27"/>
      <c r="D23" s="27"/>
      <c r="E23" s="27"/>
      <c r="F23" s="27"/>
      <c r="G23" s="27"/>
      <c r="H23" s="27"/>
      <c r="I23" s="27"/>
      <c r="K23" s="10" t="s">
        <v>28</v>
      </c>
      <c r="L23" s="12">
        <f ca="1">L9</f>
        <v>43648.625487962963</v>
      </c>
      <c r="N23" t="str">
        <f ca="1"/>
        <v>Market.LIVE.RateVolatilityMatrix.AUD-Xibor-6M</v>
      </c>
    </row>
    <row r="24" spans="1:15" ht="13.5" thickBot="1">
      <c r="A24" s="25" t="s">
        <v>56</v>
      </c>
      <c r="B24" s="22" t="s">
        <v>69</v>
      </c>
      <c r="C24" s="26"/>
      <c r="D24" s="26"/>
      <c r="E24" s="26"/>
      <c r="F24" s="26"/>
      <c r="G24" s="26"/>
      <c r="H24" s="26"/>
      <c r="I24" s="26"/>
      <c r="K24" s="14" t="s">
        <v>29</v>
      </c>
      <c r="L24" s="15" t="s">
        <v>30</v>
      </c>
      <c r="N24" t="str">
        <f ca="1"/>
        <v>Market.LIVE.RateVolatilityMatrix.AUD-Xibor-6M</v>
      </c>
    </row>
    <row r="25" spans="1:15">
      <c r="A25" s="25" t="s">
        <v>57</v>
      </c>
      <c r="B25" s="22" t="s">
        <v>69</v>
      </c>
      <c r="C25" s="27"/>
      <c r="D25" s="27"/>
      <c r="E25" s="27"/>
      <c r="F25" s="27"/>
      <c r="G25" s="27"/>
      <c r="H25" s="27"/>
      <c r="I25" s="27"/>
      <c r="K25" s="10" t="s">
        <v>31</v>
      </c>
      <c r="L25" s="16">
        <v>0.66666666666666663</v>
      </c>
      <c r="N25" t="str">
        <f ca="1"/>
        <v>Market.LIVE.RateVolatilityMatrix.AUD-Xibor-6M</v>
      </c>
    </row>
    <row r="26" spans="1:15">
      <c r="A26" s="25" t="s">
        <v>58</v>
      </c>
      <c r="B26" s="22" t="s">
        <v>69</v>
      </c>
      <c r="C26" s="27"/>
      <c r="D26" s="27"/>
      <c r="E26" s="27"/>
      <c r="F26" s="27"/>
      <c r="G26" s="27"/>
      <c r="H26" s="27"/>
      <c r="I26" s="27"/>
      <c r="K26" s="10" t="s">
        <v>32</v>
      </c>
      <c r="L26" s="16">
        <f>L25</f>
        <v>0.66666666666666663</v>
      </c>
      <c r="N26" t="str">
        <f ca="1"/>
        <v>Market.LIVE.RateVolatilityMatrix.AUD-Xibor-6M</v>
      </c>
    </row>
    <row r="27" spans="1:15" ht="13.5" thickBot="1">
      <c r="A27" s="25" t="s">
        <v>59</v>
      </c>
      <c r="B27" s="22" t="s">
        <v>69</v>
      </c>
      <c r="C27" s="27"/>
      <c r="D27" s="27"/>
      <c r="E27" s="27"/>
      <c r="F27" s="27"/>
      <c r="G27" s="27"/>
      <c r="H27" s="27"/>
      <c r="I27" s="27"/>
      <c r="K27" s="17"/>
      <c r="L27" s="18"/>
      <c r="N27" t="str">
        <f ca="1"/>
        <v>Market.LIVE.RateVolatilityMatrix.AUD-Xibor-6M</v>
      </c>
    </row>
    <row r="28" spans="1:15">
      <c r="A28" s="25" t="s">
        <v>60</v>
      </c>
      <c r="B28" s="22" t="s">
        <v>69</v>
      </c>
      <c r="C28" s="26"/>
      <c r="D28" s="26"/>
      <c r="E28" s="26"/>
      <c r="F28" s="26"/>
      <c r="G28" s="26"/>
      <c r="H28" s="26"/>
      <c r="I28" s="26"/>
      <c r="K28" s="3"/>
      <c r="L28" s="3"/>
      <c r="N28" t="str">
        <f ca="1"/>
        <v>Market.LIVE.RateVolatilityMatrix.AUD-Xibor-6M</v>
      </c>
    </row>
    <row r="29" spans="1:15">
      <c r="A29" s="25" t="s">
        <v>61</v>
      </c>
      <c r="B29" s="22" t="s">
        <v>69</v>
      </c>
      <c r="C29" s="27"/>
      <c r="D29" s="27"/>
      <c r="E29" s="27"/>
      <c r="F29" s="27"/>
      <c r="G29" s="27"/>
      <c r="H29" s="27"/>
      <c r="I29" s="27"/>
      <c r="K29" s="3"/>
      <c r="L29" s="3"/>
      <c r="N29" t="str">
        <f ca="1"/>
        <v>Market.LIVE.RateVolatilityMatrix.AUD-Xibor-6M</v>
      </c>
    </row>
    <row r="30" spans="1:15">
      <c r="A30" s="25" t="s">
        <v>62</v>
      </c>
      <c r="B30" s="22" t="s">
        <v>69</v>
      </c>
      <c r="C30" s="27"/>
      <c r="D30" s="27"/>
      <c r="E30" s="27"/>
      <c r="F30" s="27"/>
      <c r="G30" s="27"/>
      <c r="H30" s="27"/>
      <c r="I30" s="27"/>
      <c r="K30" s="4" t="s">
        <v>73</v>
      </c>
      <c r="L30" s="5" t="s">
        <v>74</v>
      </c>
      <c r="N30" t="str">
        <f ca="1"/>
        <v>Market.LIVE.RateVolatilityMatrix.AUD-Xibor-6M</v>
      </c>
    </row>
    <row r="31" spans="1:15">
      <c r="A31" s="25" t="s">
        <v>63</v>
      </c>
      <c r="B31" s="22" t="s">
        <v>69</v>
      </c>
      <c r="C31" s="27"/>
      <c r="D31" s="27"/>
      <c r="E31" s="27"/>
      <c r="F31" s="27"/>
      <c r="G31" s="27"/>
      <c r="H31" s="27"/>
      <c r="I31" s="27"/>
      <c r="K31" s="10" t="s">
        <v>71</v>
      </c>
      <c r="L31" s="11">
        <v>720</v>
      </c>
    </row>
    <row r="32" spans="1:15" ht="13.5" thickBot="1">
      <c r="A32" s="25" t="s">
        <v>64</v>
      </c>
      <c r="B32" s="22" t="s">
        <v>69</v>
      </c>
      <c r="C32" s="26"/>
      <c r="D32" s="26"/>
      <c r="E32" s="26"/>
      <c r="F32" s="26"/>
      <c r="G32" s="26"/>
      <c r="H32" s="26"/>
      <c r="I32" s="26"/>
      <c r="K32" s="14" t="s">
        <v>72</v>
      </c>
      <c r="L32" s="19" t="str">
        <f ca="1">N8</f>
        <v>Market.LIVE.RateVolatilityMatrix.AUD-Xibor-6M</v>
      </c>
      <c r="M32" s="30" t="s">
        <v>67</v>
      </c>
    </row>
    <row r="33" spans="2:13">
      <c r="B33" s="26"/>
      <c r="C33" s="27"/>
      <c r="D33" s="27"/>
      <c r="E33" s="27"/>
      <c r="F33" s="27"/>
      <c r="G33" s="27"/>
      <c r="H33" s="27"/>
      <c r="I33" s="27"/>
      <c r="M33" s="29"/>
    </row>
    <row r="34" spans="2:13">
      <c r="B34" s="26"/>
      <c r="C34" s="27"/>
      <c r="D34" s="27"/>
      <c r="E34" s="27"/>
      <c r="F34" s="27"/>
      <c r="G34" s="27"/>
      <c r="H34" s="27"/>
      <c r="I34" s="27"/>
    </row>
    <row r="35" spans="2:13">
      <c r="B35" s="26"/>
      <c r="C35" s="27"/>
      <c r="D35" s="27"/>
      <c r="E35" s="27"/>
      <c r="F35" s="27"/>
      <c r="G35" s="27"/>
      <c r="H35" s="27"/>
      <c r="I35" s="27"/>
    </row>
    <row r="36" spans="2:13">
      <c r="B36" s="26"/>
      <c r="C36" s="26"/>
      <c r="D36" s="26"/>
      <c r="E36" s="26"/>
      <c r="F36" s="26"/>
      <c r="G36" s="26"/>
      <c r="H36" s="26"/>
      <c r="I36" s="26"/>
    </row>
    <row r="37" spans="2:13">
      <c r="B37" s="26"/>
      <c r="C37" s="27"/>
      <c r="D37" s="27"/>
      <c r="E37" s="27"/>
      <c r="F37" s="27"/>
      <c r="G37" s="27"/>
      <c r="H37" s="27"/>
      <c r="I37" s="27"/>
      <c r="K37" s="27"/>
      <c r="L37" s="27"/>
    </row>
    <row r="38" spans="2:13">
      <c r="B38" s="26"/>
      <c r="C38" s="27"/>
      <c r="D38" s="27"/>
      <c r="E38" s="27"/>
      <c r="F38" s="27"/>
      <c r="G38" s="27"/>
      <c r="H38" s="27"/>
      <c r="I38" s="27"/>
      <c r="K38" s="27"/>
      <c r="L38" s="27"/>
    </row>
    <row r="39" spans="2:13">
      <c r="B39" s="26"/>
      <c r="C39" s="27"/>
      <c r="D39" s="27"/>
      <c r="E39" s="27"/>
      <c r="F39" s="27"/>
      <c r="G39" s="27"/>
      <c r="H39" s="27"/>
      <c r="K39" s="27"/>
      <c r="L39" s="27"/>
    </row>
    <row r="40" spans="2:13">
      <c r="B40" s="26"/>
      <c r="C40" s="26"/>
      <c r="D40" s="26"/>
      <c r="E40" s="26"/>
      <c r="F40" s="26"/>
      <c r="G40" s="26"/>
      <c r="H40" s="27"/>
      <c r="I40" s="27"/>
      <c r="J40" s="27"/>
      <c r="K40" s="27"/>
      <c r="L40" s="27"/>
      <c r="M40" s="27"/>
    </row>
    <row r="41" spans="2:13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2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count="2">
    <dataValidation type="list" allowBlank="1" showInputMessage="1" showErrorMessage="1" sqref="L20" xr:uid="{00000000-0002-0000-0200-000000000000}">
      <formula1>StrikeQuoteUnits</formula1>
    </dataValidation>
    <dataValidation type="list" allowBlank="1" showInputMessage="1" showErrorMessage="1" sqref="L15" xr:uid="{00000000-0002-0000-02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9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140625" bestFit="1" customWidth="1"/>
    <col min="13" max="13" width="19.140625" customWidth="1"/>
    <col min="14" max="14" width="5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70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70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70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70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70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70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A3:I22)</f>
        <v>Market.LIVE.RateVolatilityMatrix.AUD-Xibor-1Y</v>
      </c>
      <c r="O8" s="21"/>
    </row>
    <row r="9" spans="1:15">
      <c r="A9" s="25" t="s">
        <v>41</v>
      </c>
      <c r="B9" s="22" t="s">
        <v>70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43648.625487962963</v>
      </c>
      <c r="N9" t="str">
        <f ca="1"/>
        <v>Market.LIVE.RateVolatilityMatrix.AUD-Xibor-1Y</v>
      </c>
      <c r="O9" s="21"/>
    </row>
    <row r="10" spans="1:15">
      <c r="A10" s="25" t="s">
        <v>42</v>
      </c>
      <c r="B10" s="22" t="s">
        <v>70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43648.625487962963</v>
      </c>
      <c r="N10" t="str">
        <f ca="1"/>
        <v>Market.LIVE.RateVolatilityMatrix.AUD-Xibor-1Y</v>
      </c>
      <c r="O10" s="21"/>
    </row>
    <row r="11" spans="1:15">
      <c r="A11" s="25" t="s">
        <v>43</v>
      </c>
      <c r="B11" s="22" t="s">
        <v>70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str">
        <f ca="1"/>
        <v>Market.LIVE.RateVolatilityMatrix.AUD-Xibor-1Y</v>
      </c>
      <c r="O11" s="21"/>
    </row>
    <row r="12" spans="1:15">
      <c r="A12" s="25" t="s">
        <v>44</v>
      </c>
      <c r="B12" s="22" t="s">
        <v>70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str">
        <f ca="1"/>
        <v>Market.LIVE.RateVolatilityMatrix.AUD-Xibor-1Y</v>
      </c>
      <c r="O12" s="21"/>
    </row>
    <row r="13" spans="1:15">
      <c r="A13" s="25" t="s">
        <v>45</v>
      </c>
      <c r="B13" s="22" t="s">
        <v>70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str">
        <f ca="1"/>
        <v>Market.LIVE.RateVolatilityMatrix.AUD-Xibor-1Y</v>
      </c>
      <c r="O13" s="21"/>
    </row>
    <row r="14" spans="1:15">
      <c r="A14" s="25" t="s">
        <v>46</v>
      </c>
      <c r="B14" s="22" t="s">
        <v>70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str">
        <f ca="1"/>
        <v>Market.LIVE.RateVolatilityMatrix.AUD-Xibor-1Y</v>
      </c>
      <c r="O14" s="21"/>
    </row>
    <row r="15" spans="1:15">
      <c r="A15" s="25" t="s">
        <v>47</v>
      </c>
      <c r="B15" s="22" t="s">
        <v>70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str">
        <f ca="1"/>
        <v>Market.LIVE.RateVolatilityMatrix.AUD-Xibor-1Y</v>
      </c>
      <c r="O15" s="21"/>
    </row>
    <row r="16" spans="1:15">
      <c r="A16" s="25" t="s">
        <v>48</v>
      </c>
      <c r="B16" s="22" t="s">
        <v>70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str">
        <f ca="1"/>
        <v>Market.LIVE.RateVolatilityMatrix.AUD-Xibor-1Y</v>
      </c>
      <c r="O16" s="21"/>
    </row>
    <row r="17" spans="1:15">
      <c r="A17" s="25" t="s">
        <v>49</v>
      </c>
      <c r="B17" s="22" t="s">
        <v>70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str">
        <f ca="1"/>
        <v>Market.LIVE.RateVolatilityMatrix.AUD-Xibor-1Y</v>
      </c>
      <c r="O17" s="21"/>
    </row>
    <row r="18" spans="1:15">
      <c r="A18" s="25" t="s">
        <v>50</v>
      </c>
      <c r="B18" s="22" t="s">
        <v>70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str">
        <f ca="1"/>
        <v>Market.LIVE.RateVolatilityMatrix.AUD-Xibor-1Y</v>
      </c>
      <c r="O18" s="21"/>
    </row>
    <row r="19" spans="1:15">
      <c r="A19" s="25" t="s">
        <v>51</v>
      </c>
      <c r="B19" s="22" t="s">
        <v>70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str">
        <f ca="1"/>
        <v>Market.LIVE.RateVolatilityMatrix.AUD-Xibor-1Y</v>
      </c>
      <c r="O19" s="21"/>
    </row>
    <row r="20" spans="1:15">
      <c r="A20" s="25" t="s">
        <v>52</v>
      </c>
      <c r="B20" s="22" t="s">
        <v>70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str">
        <f ca="1"/>
        <v>Market.LIVE.RateVolatilityMatrix.AUD-Xibor-1Y</v>
      </c>
    </row>
    <row r="21" spans="1:15">
      <c r="A21" s="25" t="s">
        <v>53</v>
      </c>
      <c r="B21" s="22" t="s">
        <v>70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str">
        <f ca="1"/>
        <v>Market.LIVE.RateVolatilityMatrix.AUD-Xibor-1Y</v>
      </c>
    </row>
    <row r="22" spans="1:15">
      <c r="A22" s="25" t="s">
        <v>54</v>
      </c>
      <c r="B22" s="22" t="s">
        <v>70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str">
        <f ca="1"/>
        <v>Market.LIVE.RateVolatilityMatrix.AUD-Xibor-1Y</v>
      </c>
    </row>
    <row r="23" spans="1:15">
      <c r="A23" s="25" t="s">
        <v>55</v>
      </c>
      <c r="B23" s="22" t="s">
        <v>70</v>
      </c>
      <c r="C23" s="27"/>
      <c r="D23" s="27"/>
      <c r="E23" s="27"/>
      <c r="F23" s="27"/>
      <c r="G23" s="27"/>
      <c r="H23" s="27"/>
      <c r="I23" s="27"/>
      <c r="K23" s="10" t="s">
        <v>28</v>
      </c>
      <c r="L23" s="12">
        <f ca="1">L9</f>
        <v>43648.625487962963</v>
      </c>
      <c r="N23" t="str">
        <f ca="1"/>
        <v>Market.LIVE.RateVolatilityMatrix.AUD-Xibor-1Y</v>
      </c>
    </row>
    <row r="24" spans="1:15" ht="13.5" thickBot="1">
      <c r="A24" s="25" t="s">
        <v>56</v>
      </c>
      <c r="B24" s="22" t="s">
        <v>70</v>
      </c>
      <c r="C24" s="26"/>
      <c r="D24" s="26"/>
      <c r="E24" s="26"/>
      <c r="F24" s="26"/>
      <c r="G24" s="26"/>
      <c r="H24" s="26"/>
      <c r="I24" s="26"/>
      <c r="K24" s="14" t="s">
        <v>29</v>
      </c>
      <c r="L24" s="15" t="s">
        <v>30</v>
      </c>
      <c r="N24" t="str">
        <f ca="1"/>
        <v>Market.LIVE.RateVolatilityMatrix.AUD-Xibor-1Y</v>
      </c>
    </row>
    <row r="25" spans="1:15">
      <c r="A25" s="25" t="s">
        <v>57</v>
      </c>
      <c r="B25" s="22" t="s">
        <v>70</v>
      </c>
      <c r="C25" s="27"/>
      <c r="D25" s="27"/>
      <c r="E25" s="27"/>
      <c r="F25" s="27"/>
      <c r="G25" s="27"/>
      <c r="H25" s="27"/>
      <c r="I25" s="27"/>
      <c r="K25" s="10" t="s">
        <v>31</v>
      </c>
      <c r="L25" s="16">
        <v>0.66666666666666663</v>
      </c>
      <c r="N25" t="str">
        <f ca="1"/>
        <v>Market.LIVE.RateVolatilityMatrix.AUD-Xibor-1Y</v>
      </c>
    </row>
    <row r="26" spans="1:15">
      <c r="A26" s="25" t="s">
        <v>58</v>
      </c>
      <c r="B26" s="22" t="s">
        <v>70</v>
      </c>
      <c r="C26" s="27"/>
      <c r="D26" s="27"/>
      <c r="E26" s="27"/>
      <c r="F26" s="27"/>
      <c r="G26" s="27"/>
      <c r="H26" s="27"/>
      <c r="I26" s="27"/>
      <c r="K26" s="10" t="s">
        <v>32</v>
      </c>
      <c r="L26" s="16">
        <f>L25</f>
        <v>0.66666666666666663</v>
      </c>
      <c r="N26" t="str">
        <f ca="1"/>
        <v>Market.LIVE.RateVolatilityMatrix.AUD-Xibor-1Y</v>
      </c>
    </row>
    <row r="27" spans="1:15" ht="13.5" thickBot="1">
      <c r="A27" s="25" t="s">
        <v>59</v>
      </c>
      <c r="B27" s="22" t="s">
        <v>70</v>
      </c>
      <c r="C27" s="27"/>
      <c r="D27" s="27"/>
      <c r="E27" s="27"/>
      <c r="F27" s="27"/>
      <c r="G27" s="27"/>
      <c r="H27" s="27"/>
      <c r="I27" s="27"/>
      <c r="K27" s="17"/>
      <c r="L27" s="18"/>
      <c r="N27" t="str">
        <f ca="1"/>
        <v>Market.LIVE.RateVolatilityMatrix.AUD-Xibor-1Y</v>
      </c>
    </row>
    <row r="28" spans="1:15">
      <c r="A28" s="25" t="s">
        <v>60</v>
      </c>
      <c r="B28" s="22" t="s">
        <v>70</v>
      </c>
      <c r="C28" s="26"/>
      <c r="D28" s="26"/>
      <c r="E28" s="26"/>
      <c r="F28" s="26"/>
      <c r="G28" s="26"/>
      <c r="H28" s="26"/>
      <c r="I28" s="26"/>
      <c r="K28" s="3"/>
      <c r="L28" s="3"/>
      <c r="N28" t="str">
        <f ca="1"/>
        <v>Market.LIVE.RateVolatilityMatrix.AUD-Xibor-1Y</v>
      </c>
    </row>
    <row r="29" spans="1:15">
      <c r="A29" s="25" t="s">
        <v>61</v>
      </c>
      <c r="B29" s="22" t="s">
        <v>70</v>
      </c>
      <c r="C29" s="27"/>
      <c r="D29" s="27"/>
      <c r="E29" s="27"/>
      <c r="F29" s="27"/>
      <c r="G29" s="27"/>
      <c r="H29" s="27"/>
      <c r="I29" s="27"/>
      <c r="K29" s="3"/>
      <c r="L29" s="3"/>
      <c r="N29" t="str">
        <f ca="1"/>
        <v>Market.LIVE.RateVolatilityMatrix.AUD-Xibor-1Y</v>
      </c>
    </row>
    <row r="30" spans="1:15">
      <c r="A30" s="25" t="s">
        <v>62</v>
      </c>
      <c r="B30" s="22" t="s">
        <v>70</v>
      </c>
      <c r="C30" s="27"/>
      <c r="D30" s="27"/>
      <c r="E30" s="27"/>
      <c r="F30" s="27"/>
      <c r="G30" s="27"/>
      <c r="H30" s="27"/>
      <c r="I30" s="27"/>
      <c r="K30" s="4" t="s">
        <v>73</v>
      </c>
      <c r="L30" s="5" t="s">
        <v>74</v>
      </c>
      <c r="N30" t="str">
        <f ca="1"/>
        <v>Market.LIVE.RateVolatilityMatrix.AUD-Xibor-1Y</v>
      </c>
    </row>
    <row r="31" spans="1:15">
      <c r="A31" s="25" t="s">
        <v>63</v>
      </c>
      <c r="B31" s="22" t="s">
        <v>70</v>
      </c>
      <c r="C31" s="27"/>
      <c r="D31" s="27"/>
      <c r="E31" s="27"/>
      <c r="F31" s="27"/>
      <c r="G31" s="27"/>
      <c r="H31" s="27"/>
      <c r="I31" s="27"/>
      <c r="K31" s="10" t="s">
        <v>71</v>
      </c>
      <c r="L31" s="11">
        <v>720</v>
      </c>
    </row>
    <row r="32" spans="1:15" ht="13.5" thickBot="1">
      <c r="A32" s="25" t="s">
        <v>64</v>
      </c>
      <c r="B32" s="22" t="s">
        <v>70</v>
      </c>
      <c r="C32" s="26"/>
      <c r="D32" s="26"/>
      <c r="E32" s="26"/>
      <c r="F32" s="26"/>
      <c r="G32" s="26"/>
      <c r="H32" s="26"/>
      <c r="I32" s="26"/>
      <c r="K32" s="14" t="s">
        <v>72</v>
      </c>
      <c r="L32" s="19" t="str">
        <f ca="1">N8</f>
        <v>Market.LIVE.RateVolatilityMatrix.AUD-Xibor-1Y</v>
      </c>
      <c r="M32" s="30" t="s">
        <v>67</v>
      </c>
    </row>
    <row r="33" spans="2:13">
      <c r="B33" s="26"/>
      <c r="C33" s="27"/>
      <c r="D33" s="27"/>
      <c r="E33" s="27"/>
      <c r="F33" s="27"/>
      <c r="G33" s="27"/>
      <c r="H33" s="27"/>
      <c r="I33" s="27"/>
      <c r="M33" s="29"/>
    </row>
    <row r="34" spans="2:13">
      <c r="B34" s="26"/>
      <c r="C34" s="27"/>
      <c r="D34" s="27"/>
      <c r="E34" s="27"/>
      <c r="F34" s="27"/>
      <c r="G34" s="27"/>
      <c r="H34" s="27"/>
      <c r="I34" s="27"/>
    </row>
    <row r="35" spans="2:13">
      <c r="B35" s="26"/>
      <c r="C35" s="27"/>
      <c r="D35" s="27"/>
      <c r="E35" s="27"/>
      <c r="F35" s="27"/>
      <c r="G35" s="27"/>
      <c r="H35" s="27"/>
      <c r="I35" s="27"/>
    </row>
    <row r="36" spans="2:13">
      <c r="B36" s="26"/>
      <c r="C36" s="26"/>
      <c r="D36" s="26"/>
      <c r="E36" s="26"/>
      <c r="F36" s="26"/>
      <c r="G36" s="26"/>
      <c r="H36" s="26"/>
      <c r="I36" s="26"/>
    </row>
    <row r="37" spans="2:13">
      <c r="B37" s="26"/>
      <c r="C37" s="27"/>
      <c r="D37" s="27"/>
      <c r="E37" s="27"/>
      <c r="F37" s="27"/>
      <c r="G37" s="27"/>
      <c r="H37" s="27"/>
      <c r="I37" s="27"/>
      <c r="K37" s="27"/>
      <c r="L37" s="27"/>
    </row>
    <row r="38" spans="2:13">
      <c r="B38" s="26"/>
      <c r="C38" s="27"/>
      <c r="D38" s="27"/>
      <c r="E38" s="27"/>
      <c r="F38" s="27"/>
      <c r="G38" s="27"/>
      <c r="H38" s="27"/>
      <c r="I38" s="27"/>
      <c r="K38" s="27"/>
      <c r="L38" s="27"/>
    </row>
    <row r="39" spans="2:13">
      <c r="B39" s="26"/>
      <c r="C39" s="27"/>
      <c r="D39" s="27"/>
      <c r="E39" s="27"/>
      <c r="F39" s="27"/>
      <c r="G39" s="27"/>
      <c r="H39" s="27"/>
      <c r="K39" s="27"/>
      <c r="L39" s="27"/>
    </row>
    <row r="40" spans="2:13">
      <c r="B40" s="26"/>
      <c r="C40" s="26"/>
      <c r="D40" s="26"/>
      <c r="E40" s="26"/>
      <c r="F40" s="26"/>
      <c r="G40" s="26"/>
      <c r="H40" s="27"/>
      <c r="I40" s="27"/>
      <c r="J40" s="27"/>
      <c r="K40" s="27"/>
      <c r="L40" s="27"/>
      <c r="M40" s="27"/>
    </row>
    <row r="41" spans="2:13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2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count="2">
    <dataValidation type="list" allowBlank="1" showInputMessage="1" showErrorMessage="1" sqref="L20" xr:uid="{00000000-0002-0000-0300-000000000000}">
      <formula1>StrikeQuoteUnits</formula1>
    </dataValidation>
    <dataValidation type="list" allowBlank="1" showInputMessage="1" showErrorMessage="1" sqref="L15" xr:uid="{00000000-0002-0000-03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CapData-3M</vt:lpstr>
      <vt:lpstr>CapData-1M</vt:lpstr>
      <vt:lpstr>CapData-6M</vt:lpstr>
      <vt:lpstr>CapData-1Y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2019-07-02T05:00:48Z</dcterms:modified>
</cp:coreProperties>
</file>